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松本市\"/>
    </mc:Choice>
  </mc:AlternateContent>
  <bookViews>
    <workbookView xWindow="0" yWindow="0" windowWidth="20490" windowHeight="7530" tabRatio="796"/>
  </bookViews>
  <sheets>
    <sheet name="共同生活援助　加算様式一覧" sheetId="67" r:id="rId1"/>
    <sheet name="加算様式1　人員配置体制加算" sheetId="81" r:id="rId2"/>
    <sheet name="別添参考様式（人員配置体制確認表）" sheetId="84" r:id="rId3"/>
    <sheet name="別添参考様式（人員配置体制確認表（記載例））" sheetId="82" r:id="rId4"/>
    <sheet name="参考表" sheetId="83" r:id="rId5"/>
    <sheet name="加算別紙2-1　 福祉専門職員配置等加算" sheetId="9" r:id="rId6"/>
    <sheet name="加算別紙2-2　勤続年数証明書（Ⅲ用）" sheetId="68" r:id="rId7"/>
    <sheet name="加算別紙3　看護職員配置加算" sheetId="77" r:id="rId8"/>
    <sheet name="加算別紙4-1　視覚・聴覚（Ⅰ）" sheetId="79" r:id="rId9"/>
    <sheet name="加算別紙4-2　視覚・聴覚（Ⅱ）" sheetId="78" r:id="rId10"/>
    <sheet name="加算別紙5　重度障害者支援加算" sheetId="80" r:id="rId11"/>
    <sheet name="加算別紙6　夜間支援等体制加算" sheetId="11" r:id="rId12"/>
    <sheet name="加算別紙7 夜勤職員加配加算" sheetId="12" r:id="rId13"/>
    <sheet name="加算別紙8-1　地域生活移行個別支援特別加算" sheetId="39" r:id="rId14"/>
    <sheet name="加算別紙8-2　矯正施設等を退所した障害者の受入状況" sheetId="73" r:id="rId15"/>
    <sheet name="加算別紙9　精神障害者地域特別加算" sheetId="30" r:id="rId16"/>
    <sheet name="加算別紙10　強度行動障害者地域移行特別加算" sheetId="63" r:id="rId17"/>
    <sheet name="加算別紙11　医療連携体制加算（Ⅶ）" sheetId="69" r:id="rId18"/>
    <sheet name="加算別紙12　通勤者生活支援加算" sheetId="74" r:id="rId19"/>
    <sheet name="加算別紙13-1　医療的ケア対応支援加算" sheetId="75" r:id="rId20"/>
    <sheet name="加算別紙13-2　医療的ケアに係る申出書" sheetId="1" r:id="rId21"/>
    <sheet name="加算別紙1４　強度行動障害者体験利用加算" sheetId="76" r:id="rId22"/>
    <sheet name="加算様式15-1　ピアサポート実施加算" sheetId="85" r:id="rId23"/>
    <sheet name="加算様式15-2　退居後ピアサポート実施加算" sheetId="86" r:id="rId24"/>
    <sheet name="加算様式16　障害者支援施設等感染対策向上加算" sheetId="87" r:id="rId25"/>
    <sheet name="加算様式17　高次脳機能障害者支援体制加算" sheetId="88" r:id="rId26"/>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 localSheetId="16">#REF!</definedName>
    <definedName name="___________________________________________kk29">#REF!</definedName>
    <definedName name="__________________________________________kk06">#REF!</definedName>
    <definedName name="__________________________________________kk29" localSheetId="16">#REF!</definedName>
    <definedName name="__________________________________________kk29">#REF!</definedName>
    <definedName name="_________________________________________kk06">#REF!</definedName>
    <definedName name="_________________________________________kk29" localSheetId="1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12">#REF!</definedName>
    <definedName name="_____________kk29" localSheetId="15">#REF!</definedName>
    <definedName name="_____________kk29">#REF!</definedName>
    <definedName name="____________kk06">#REF!</definedName>
    <definedName name="____________kk29">#REF!</definedName>
    <definedName name="___________kk06">#REF!</definedName>
    <definedName name="___________kk29" localSheetId="12">#REF!</definedName>
    <definedName name="___________kk29" localSheetId="15">#REF!</definedName>
    <definedName name="___________kk29">#REF!</definedName>
    <definedName name="__________kk06" localSheetId="12">#REF!</definedName>
    <definedName name="__________kk06" localSheetId="15">#REF!</definedName>
    <definedName name="__________kk06">#REF!</definedName>
    <definedName name="__________kk29">#REF!</definedName>
    <definedName name="_________kk06" localSheetId="12">#REF!</definedName>
    <definedName name="_________kk06" localSheetId="15">#REF!</definedName>
    <definedName name="_________kk06">#REF!</definedName>
    <definedName name="_________kk29" localSheetId="5">#REF!</definedName>
    <definedName name="_________kk29" localSheetId="12">#REF!</definedName>
    <definedName name="_________kk29" localSheetId="15">#REF!</definedName>
    <definedName name="_________kk29">#REF!</definedName>
    <definedName name="________kk06" localSheetId="5">#REF!</definedName>
    <definedName name="________kk06" localSheetId="12">#REF!</definedName>
    <definedName name="________kk06" localSheetId="15">#REF!</definedName>
    <definedName name="________kk06">#REF!</definedName>
    <definedName name="________kk29" localSheetId="16">#REF!</definedName>
    <definedName name="________kk29" localSheetId="5">#REF!</definedName>
    <definedName name="________kk29" localSheetId="12">#REF!</definedName>
    <definedName name="________kk29" localSheetId="13">#REF!</definedName>
    <definedName name="________kk29" localSheetId="15">#REF!</definedName>
    <definedName name="________kk29">#REF!</definedName>
    <definedName name="_______kk06" localSheetId="5">#REF!</definedName>
    <definedName name="_______kk06" localSheetId="12">#REF!</definedName>
    <definedName name="_______kk06" localSheetId="15">#REF!</definedName>
    <definedName name="_______kk06">#REF!</definedName>
    <definedName name="_______kk29" localSheetId="16">#REF!</definedName>
    <definedName name="_______kk29" localSheetId="5">#REF!</definedName>
    <definedName name="_______kk29" localSheetId="12">#REF!</definedName>
    <definedName name="_______kk29" localSheetId="13">#REF!</definedName>
    <definedName name="_______kk29" localSheetId="15">#REF!</definedName>
    <definedName name="_______kk29">#REF!</definedName>
    <definedName name="______kk06" localSheetId="16">#REF!</definedName>
    <definedName name="______kk06" localSheetId="5">#REF!</definedName>
    <definedName name="______kk06" localSheetId="12">#REF!</definedName>
    <definedName name="______kk06" localSheetId="13">#REF!</definedName>
    <definedName name="______kk06" localSheetId="15">#REF!</definedName>
    <definedName name="______kk06">#REF!</definedName>
    <definedName name="______kk29" localSheetId="16">#REF!</definedName>
    <definedName name="______kk29" localSheetId="5">#REF!</definedName>
    <definedName name="______kk29" localSheetId="12">#REF!</definedName>
    <definedName name="______kk29" localSheetId="13">#REF!</definedName>
    <definedName name="______kk29" localSheetId="15">#REF!</definedName>
    <definedName name="______kk29">#REF!</definedName>
    <definedName name="_____kk06" localSheetId="16">#REF!</definedName>
    <definedName name="_____kk06" localSheetId="5">#REF!</definedName>
    <definedName name="_____kk06" localSheetId="12">#REF!</definedName>
    <definedName name="_____kk06" localSheetId="13">#REF!</definedName>
    <definedName name="_____kk06" localSheetId="15">#REF!</definedName>
    <definedName name="_____kk06">#REF!</definedName>
    <definedName name="_____kk29" localSheetId="16">#REF!</definedName>
    <definedName name="_____kk29" localSheetId="5">#REF!</definedName>
    <definedName name="_____kk29" localSheetId="12">#REF!</definedName>
    <definedName name="_____kk29" localSheetId="13">#REF!</definedName>
    <definedName name="_____kk29" localSheetId="15">#REF!</definedName>
    <definedName name="_____kk29">#REF!</definedName>
    <definedName name="____kk06" localSheetId="16">#REF!</definedName>
    <definedName name="____kk06" localSheetId="5">#REF!</definedName>
    <definedName name="____kk06" localSheetId="12">#REF!</definedName>
    <definedName name="____kk06" localSheetId="13">#REF!</definedName>
    <definedName name="____kk06" localSheetId="15">#REF!</definedName>
    <definedName name="____kk06">#REF!</definedName>
    <definedName name="____kk29" localSheetId="5">#REF!</definedName>
    <definedName name="____kk29" localSheetId="12">#REF!</definedName>
    <definedName name="____kk29" localSheetId="15">#REF!</definedName>
    <definedName name="____kk29">#REF!</definedName>
    <definedName name="___kk06" localSheetId="16">#REF!</definedName>
    <definedName name="___kk06" localSheetId="5">#REF!</definedName>
    <definedName name="___kk06" localSheetId="12">#REF!</definedName>
    <definedName name="___kk06" localSheetId="13">#REF!</definedName>
    <definedName name="___kk06" localSheetId="15">#REF!</definedName>
    <definedName name="___kk06">#REF!</definedName>
    <definedName name="___kk29" localSheetId="16">#REF!</definedName>
    <definedName name="___kk29" localSheetId="5">#REF!</definedName>
    <definedName name="___kk29" localSheetId="12">#REF!</definedName>
    <definedName name="___kk29" localSheetId="13">#REF!</definedName>
    <definedName name="___kk29" localSheetId="15">#REF!</definedName>
    <definedName name="___kk29">#REF!</definedName>
    <definedName name="__08">#N/A</definedName>
    <definedName name="__kk06" localSheetId="16">#REF!</definedName>
    <definedName name="__kk06" localSheetId="5">#REF!</definedName>
    <definedName name="__kk06" localSheetId="12">#REF!</definedName>
    <definedName name="__kk06" localSheetId="13">#REF!</definedName>
    <definedName name="__kk06" localSheetId="15">#REF!</definedName>
    <definedName name="__kk06">#REF!</definedName>
    <definedName name="__kk29" localSheetId="16">#REF!</definedName>
    <definedName name="__kk29" localSheetId="5">#REF!</definedName>
    <definedName name="__kk29" localSheetId="12">#REF!</definedName>
    <definedName name="__kk29" localSheetId="13">#REF!</definedName>
    <definedName name="__kk29" localSheetId="15">#REF!</definedName>
    <definedName name="__kk29">#REF!</definedName>
    <definedName name="_kk06" localSheetId="16">#REF!</definedName>
    <definedName name="_kk06" localSheetId="5">#REF!</definedName>
    <definedName name="_kk06" localSheetId="12">#REF!</definedName>
    <definedName name="_kk06" localSheetId="13">#REF!</definedName>
    <definedName name="_kk06" localSheetId="15">#REF!</definedName>
    <definedName name="_kk06">#REF!</definedName>
    <definedName name="_kk29" localSheetId="16">#REF!</definedName>
    <definedName name="_kk29" localSheetId="5">#REF!</definedName>
    <definedName name="_kk29" localSheetId="12">#REF!</definedName>
    <definedName name="_kk29" localSheetId="13">#REF!</definedName>
    <definedName name="_kk29" localSheetId="15">#REF!</definedName>
    <definedName name="_kk29">#REF!</definedName>
    <definedName name="②従業者の員数">#REF!</definedName>
    <definedName name="Avrg" localSheetId="5">#REF!</definedName>
    <definedName name="Avrg" localSheetId="12">#REF!</definedName>
    <definedName name="Avrg" localSheetId="13">#REF!</definedName>
    <definedName name="Avrg" localSheetId="15">#REF!</definedName>
    <definedName name="Avrg">#REF!</definedName>
    <definedName name="avrg1" localSheetId="5">#REF!</definedName>
    <definedName name="avrg1" localSheetId="12">#REF!</definedName>
    <definedName name="avrg1" localSheetId="13">#REF!</definedName>
    <definedName name="avrg1" localSheetId="15">#REF!</definedName>
    <definedName name="avrg1">#REF!</definedName>
    <definedName name="houjin" localSheetId="5">#REF!</definedName>
    <definedName name="houjin" localSheetId="12">#REF!</definedName>
    <definedName name="houjin" localSheetId="13">#REF!</definedName>
    <definedName name="houjin" localSheetId="15">#REF!</definedName>
    <definedName name="houjin">#REF!</definedName>
    <definedName name="jigyoumeishou" localSheetId="5">#REF!</definedName>
    <definedName name="jigyoumeishou" localSheetId="12">#REF!</definedName>
    <definedName name="jigyoumeishou" localSheetId="13">#REF!</definedName>
    <definedName name="jigyoumeishou" localSheetId="15">#REF!</definedName>
    <definedName name="jigyoumeishou">#REF!</definedName>
    <definedName name="jiritu" localSheetId="5">#REF!</definedName>
    <definedName name="jiritu" localSheetId="12">#REF!</definedName>
    <definedName name="jiritu" localSheetId="13">#REF!</definedName>
    <definedName name="jiritu" localSheetId="15">#REF!</definedName>
    <definedName name="jiritu">#REF!</definedName>
    <definedName name="kanagawaken" localSheetId="5">#REF!</definedName>
    <definedName name="kanagawaken" localSheetId="12">#REF!</definedName>
    <definedName name="kanagawaken" localSheetId="13">#REF!</definedName>
    <definedName name="kanagawaken" localSheetId="15">#REF!</definedName>
    <definedName name="kanagawaken">#REF!</definedName>
    <definedName name="kawasaki" localSheetId="5">#REF!</definedName>
    <definedName name="kawasaki" localSheetId="12">#REF!</definedName>
    <definedName name="kawasaki" localSheetId="13">#REF!</definedName>
    <definedName name="kawasaki" localSheetId="15">#REF!</definedName>
    <definedName name="kawasaki">#REF!</definedName>
    <definedName name="KK_03" localSheetId="5">#REF!</definedName>
    <definedName name="KK_03" localSheetId="12">#REF!</definedName>
    <definedName name="KK_03" localSheetId="13">#REF!</definedName>
    <definedName name="KK_03" localSheetId="15">#REF!</definedName>
    <definedName name="KK_03">#REF!</definedName>
    <definedName name="kk_04" localSheetId="5">#REF!</definedName>
    <definedName name="kk_04" localSheetId="12">#REF!</definedName>
    <definedName name="kk_04" localSheetId="13">#REF!</definedName>
    <definedName name="kk_04" localSheetId="15">#REF!</definedName>
    <definedName name="kk_04">#REF!</definedName>
    <definedName name="KK_06" localSheetId="5">#REF!</definedName>
    <definedName name="KK_06" localSheetId="12">#REF!</definedName>
    <definedName name="KK_06" localSheetId="13">#REF!</definedName>
    <definedName name="KK_06" localSheetId="15">#REF!</definedName>
    <definedName name="KK_06">#REF!</definedName>
    <definedName name="kk_07" localSheetId="5">#REF!</definedName>
    <definedName name="kk_07" localSheetId="12">#REF!</definedName>
    <definedName name="kk_07" localSheetId="13">#REF!</definedName>
    <definedName name="kk_07" localSheetId="15">#REF!</definedName>
    <definedName name="kk_07">#REF!</definedName>
    <definedName name="‐㏍08" localSheetId="5">#REF!</definedName>
    <definedName name="‐㏍08" localSheetId="12">#REF!</definedName>
    <definedName name="‐㏍08" localSheetId="13">#REF!</definedName>
    <definedName name="‐㏍08" localSheetId="15">#REF!</definedName>
    <definedName name="‐㏍08">#REF!</definedName>
    <definedName name="KK2_3" localSheetId="5">#REF!</definedName>
    <definedName name="KK2_3" localSheetId="12">#REF!</definedName>
    <definedName name="KK2_3" localSheetId="13">#REF!</definedName>
    <definedName name="KK2_3" localSheetId="15">#REF!</definedName>
    <definedName name="KK2_3">#REF!</definedName>
    <definedName name="ｋｋｋｋ" localSheetId="5">#REF!</definedName>
    <definedName name="ｋｋｋｋ" localSheetId="12">#REF!</definedName>
    <definedName name="ｋｋｋｋ" localSheetId="13">#REF!</definedName>
    <definedName name="ｋｋｋｋ" localSheetId="15">#REF!</definedName>
    <definedName name="ｋｋｋｋ">#REF!</definedName>
    <definedName name="nn" localSheetId="13">#REF!</definedName>
    <definedName name="nn">#REF!</definedName>
    <definedName name="_xlnm.Print_Area" localSheetId="16">'加算別紙10　強度行動障害者地域移行特別加算'!$A$1:$O$36</definedName>
    <definedName name="_xlnm.Print_Area" localSheetId="5">'加算別紙2-1　 福祉専門職員配置等加算'!$A$1:$H$50</definedName>
    <definedName name="_xlnm.Print_Area" localSheetId="6">'加算別紙2-2　勤続年数証明書（Ⅲ用）'!$A$1:$G$39</definedName>
    <definedName name="_xlnm.Print_Area" localSheetId="14">'加算別紙8-2　矯正施設等を退所した障害者の受入状況'!$A$1:$H$39</definedName>
    <definedName name="_xlnm.Print_Area" localSheetId="15">'加算別紙9　精神障害者地域特別加算'!$A$1:$G$15</definedName>
    <definedName name="_xlnm.Print_Area" localSheetId="4">参考表!$A$1:$CC$35</definedName>
    <definedName name="_xlnm.Print_Area" localSheetId="3">'別添参考様式（人員配置体制確認表（記載例））'!$A$1:$BS$87</definedName>
    <definedName name="_xlnm.Print_Area" localSheetId="2">'別添参考様式（人員配置体制確認表）'!$A$1:$BS$87</definedName>
    <definedName name="Roman_01" localSheetId="16">#REF!</definedName>
    <definedName name="Roman_01" localSheetId="5">#REF!</definedName>
    <definedName name="Roman_01" localSheetId="12">#REF!</definedName>
    <definedName name="Roman_01" localSheetId="13">#REF!</definedName>
    <definedName name="Roman_01" localSheetId="15">#REF!</definedName>
    <definedName name="Roman_01">#REF!</definedName>
    <definedName name="Roman_02" localSheetId="16">#REF!</definedName>
    <definedName name="Roman_02" localSheetId="5">#REF!</definedName>
    <definedName name="Roman_02" localSheetId="12">#REF!</definedName>
    <definedName name="Roman_02" localSheetId="13">#REF!</definedName>
    <definedName name="Roman_02" localSheetId="15">#REF!</definedName>
    <definedName name="Roman_02">#REF!</definedName>
    <definedName name="Roman_03" localSheetId="5">#REF!</definedName>
    <definedName name="Roman_03" localSheetId="12">#REF!</definedName>
    <definedName name="Roman_03" localSheetId="13">#REF!</definedName>
    <definedName name="Roman_03" localSheetId="15">#REF!</definedName>
    <definedName name="Roman_03">#REF!</definedName>
    <definedName name="Roman_04" localSheetId="5">#REF!</definedName>
    <definedName name="Roman_04" localSheetId="12">#REF!</definedName>
    <definedName name="Roman_04" localSheetId="13">#REF!</definedName>
    <definedName name="Roman_04" localSheetId="15">#REF!</definedName>
    <definedName name="Roman_04">#REF!</definedName>
    <definedName name="Roman_06" localSheetId="5">#REF!</definedName>
    <definedName name="Roman_06" localSheetId="12">#REF!</definedName>
    <definedName name="Roman_06" localSheetId="13">#REF!</definedName>
    <definedName name="Roman_06" localSheetId="15">#REF!</definedName>
    <definedName name="Roman_06">#REF!</definedName>
    <definedName name="roman_09" localSheetId="5">#REF!</definedName>
    <definedName name="roman_09" localSheetId="12">#REF!</definedName>
    <definedName name="roman_09" localSheetId="13">#REF!</definedName>
    <definedName name="roman_09" localSheetId="15">#REF!</definedName>
    <definedName name="roman_09">#REF!</definedName>
    <definedName name="roman_11" localSheetId="5">#REF!</definedName>
    <definedName name="roman_11" localSheetId="12">#REF!</definedName>
    <definedName name="roman_11" localSheetId="13">#REF!</definedName>
    <definedName name="roman_11" localSheetId="15">#REF!</definedName>
    <definedName name="roman_11">#REF!</definedName>
    <definedName name="roman11" localSheetId="5">#REF!</definedName>
    <definedName name="roman11" localSheetId="12">#REF!</definedName>
    <definedName name="roman11" localSheetId="13">#REF!</definedName>
    <definedName name="roman11" localSheetId="15">#REF!</definedName>
    <definedName name="roman11">#REF!</definedName>
    <definedName name="Roman2_1" localSheetId="5">#REF!</definedName>
    <definedName name="Roman2_1" localSheetId="12">#REF!</definedName>
    <definedName name="Roman2_1" localSheetId="13">#REF!</definedName>
    <definedName name="Roman2_1" localSheetId="15">#REF!</definedName>
    <definedName name="Roman2_1">#REF!</definedName>
    <definedName name="Roman2_3" localSheetId="5">#REF!</definedName>
    <definedName name="Roman2_3" localSheetId="12">#REF!</definedName>
    <definedName name="Roman2_3" localSheetId="13">#REF!</definedName>
    <definedName name="Roman2_3" localSheetId="15">#REF!</definedName>
    <definedName name="Roman2_3">#REF!</definedName>
    <definedName name="roman31" localSheetId="5">#REF!</definedName>
    <definedName name="roman31" localSheetId="12">#REF!</definedName>
    <definedName name="roman31" localSheetId="13">#REF!</definedName>
    <definedName name="roman31" localSheetId="15">#REF!</definedName>
    <definedName name="roman31">#REF!</definedName>
    <definedName name="roman33" localSheetId="5">#REF!</definedName>
    <definedName name="roman33" localSheetId="12">#REF!</definedName>
    <definedName name="roman33" localSheetId="13">#REF!</definedName>
    <definedName name="roman33" localSheetId="15">#REF!</definedName>
    <definedName name="roman33">#REF!</definedName>
    <definedName name="roman4_3" localSheetId="5">#REF!</definedName>
    <definedName name="roman4_3" localSheetId="12">#REF!</definedName>
    <definedName name="roman4_3" localSheetId="13">#REF!</definedName>
    <definedName name="roman4_3" localSheetId="15">#REF!</definedName>
    <definedName name="roman4_3">#REF!</definedName>
    <definedName name="roman43" localSheetId="5">#REF!</definedName>
    <definedName name="roman43" localSheetId="12">#REF!</definedName>
    <definedName name="roman43" localSheetId="13">#REF!</definedName>
    <definedName name="roman43" localSheetId="15">#REF!</definedName>
    <definedName name="roman43">#REF!</definedName>
    <definedName name="roman7_1" localSheetId="5">#REF!</definedName>
    <definedName name="roman7_1" localSheetId="12">#REF!</definedName>
    <definedName name="roman7_1" localSheetId="13">#REF!</definedName>
    <definedName name="roman7_1" localSheetId="15">#REF!</definedName>
    <definedName name="roman7_1">#REF!</definedName>
    <definedName name="roman77" localSheetId="5">#REF!</definedName>
    <definedName name="roman77" localSheetId="12">#REF!</definedName>
    <definedName name="roman77" localSheetId="13">#REF!</definedName>
    <definedName name="roman77" localSheetId="15">#REF!</definedName>
    <definedName name="roman77">#REF!</definedName>
    <definedName name="romann_12" localSheetId="5">#REF!</definedName>
    <definedName name="romann_12" localSheetId="12">#REF!</definedName>
    <definedName name="romann_12" localSheetId="13">#REF!</definedName>
    <definedName name="romann_12" localSheetId="15">#REF!</definedName>
    <definedName name="romann_12">#REF!</definedName>
    <definedName name="romann_66" localSheetId="5">#REF!</definedName>
    <definedName name="romann_66" localSheetId="12">#REF!</definedName>
    <definedName name="romann_66" localSheetId="13">#REF!</definedName>
    <definedName name="romann_66" localSheetId="15">#REF!</definedName>
    <definedName name="romann_66">#REF!</definedName>
    <definedName name="romann33" localSheetId="5">#REF!</definedName>
    <definedName name="romann33" localSheetId="12">#REF!</definedName>
    <definedName name="romann33" localSheetId="13">#REF!</definedName>
    <definedName name="romann33" localSheetId="15">#REF!</definedName>
    <definedName name="romann33">#REF!</definedName>
    <definedName name="serv" localSheetId="5">#REF!</definedName>
    <definedName name="serv" localSheetId="12">#REF!</definedName>
    <definedName name="serv" localSheetId="13">#REF!</definedName>
    <definedName name="serv" localSheetId="15">#REF!</definedName>
    <definedName name="serv">#REF!</definedName>
    <definedName name="serv_" localSheetId="5">#REF!</definedName>
    <definedName name="serv_" localSheetId="12">#REF!</definedName>
    <definedName name="serv_" localSheetId="13">#REF!</definedName>
    <definedName name="serv_" localSheetId="15">#REF!</definedName>
    <definedName name="serv_">#REF!</definedName>
    <definedName name="Serv_LIST" localSheetId="5">#REF!</definedName>
    <definedName name="Serv_LIST" localSheetId="12">#REF!</definedName>
    <definedName name="Serv_LIST" localSheetId="13">#REF!</definedName>
    <definedName name="Serv_LIST" localSheetId="15">#REF!</definedName>
    <definedName name="Serv_LIST">#REF!</definedName>
    <definedName name="servo1" localSheetId="5">#REF!</definedName>
    <definedName name="servo1" localSheetId="12">#REF!</definedName>
    <definedName name="servo1" localSheetId="13">#REF!</definedName>
    <definedName name="servo1" localSheetId="15">#REF!</definedName>
    <definedName name="servo1">#REF!</definedName>
    <definedName name="siharai" localSheetId="5">#REF!</definedName>
    <definedName name="siharai" localSheetId="12">#REF!</definedName>
    <definedName name="siharai" localSheetId="13">#REF!</definedName>
    <definedName name="siharai" localSheetId="15">#REF!</definedName>
    <definedName name="siharai">#REF!</definedName>
    <definedName name="sikuchouson" localSheetId="5">#REF!</definedName>
    <definedName name="sikuchouson" localSheetId="12">#REF!</definedName>
    <definedName name="sikuchouson" localSheetId="13">#REF!</definedName>
    <definedName name="sikuchouson" localSheetId="15">#REF!</definedName>
    <definedName name="sikuchouson">#REF!</definedName>
    <definedName name="sinseisaki" localSheetId="5">#REF!</definedName>
    <definedName name="sinseisaki" localSheetId="12">#REF!</definedName>
    <definedName name="sinseisaki" localSheetId="13">#REF!</definedName>
    <definedName name="sinseisaki" localSheetId="15">#REF!</definedName>
    <definedName name="sinseisaki">#REF!</definedName>
    <definedName name="ｔａｂｉｅ＿04" localSheetId="5">#REF!</definedName>
    <definedName name="ｔａｂｉｅ＿04" localSheetId="12">#REF!</definedName>
    <definedName name="ｔａｂｉｅ＿04" localSheetId="13">#REF!</definedName>
    <definedName name="ｔａｂｉｅ＿04" localSheetId="15">#REF!</definedName>
    <definedName name="ｔａｂｉｅ＿04">#REF!</definedName>
    <definedName name="table_03" localSheetId="5">#REF!</definedName>
    <definedName name="table_03" localSheetId="12">#REF!</definedName>
    <definedName name="table_03" localSheetId="13">#REF!</definedName>
    <definedName name="table_03" localSheetId="15">#REF!</definedName>
    <definedName name="table_03">#REF!</definedName>
    <definedName name="table_06" localSheetId="5">#REF!</definedName>
    <definedName name="table_06" localSheetId="12">#REF!</definedName>
    <definedName name="table_06" localSheetId="13">#REF!</definedName>
    <definedName name="table_06" localSheetId="15">#REF!</definedName>
    <definedName name="table_06">#REF!</definedName>
    <definedName name="table2_3" localSheetId="5">#REF!</definedName>
    <definedName name="table2_3" localSheetId="12">#REF!</definedName>
    <definedName name="table2_3" localSheetId="13">#REF!</definedName>
    <definedName name="table2_3" localSheetId="15">#REF!</definedName>
    <definedName name="table2_3">#REF!</definedName>
    <definedName name="tapi2" localSheetId="5">#REF!</definedName>
    <definedName name="tapi2" localSheetId="12">#REF!</definedName>
    <definedName name="tapi2" localSheetId="13">#REF!</definedName>
    <definedName name="tapi2" localSheetId="15">#REF!</definedName>
    <definedName name="tapi2">#REF!</definedName>
    <definedName name="tebie_07" localSheetId="5">#REF!</definedName>
    <definedName name="tebie_07" localSheetId="12">#REF!</definedName>
    <definedName name="tebie_07" localSheetId="13">#REF!</definedName>
    <definedName name="tebie_07" localSheetId="15">#REF!</definedName>
    <definedName name="tebie_07">#REF!</definedName>
    <definedName name="tebie_o7" localSheetId="5">#REF!</definedName>
    <definedName name="tebie_o7" localSheetId="12">#REF!</definedName>
    <definedName name="tebie_o7" localSheetId="13">#REF!</definedName>
    <definedName name="tebie_o7" localSheetId="15">#REF!</definedName>
    <definedName name="tebie_o7">#REF!</definedName>
    <definedName name="tebie07" localSheetId="5">#REF!</definedName>
    <definedName name="tebie07" localSheetId="12">#REF!</definedName>
    <definedName name="tebie07" localSheetId="13">#REF!</definedName>
    <definedName name="tebie07" localSheetId="15">#REF!</definedName>
    <definedName name="tebie07">#REF!</definedName>
    <definedName name="tebie08" localSheetId="5">#REF!</definedName>
    <definedName name="tebie08" localSheetId="12">#REF!</definedName>
    <definedName name="tebie08" localSheetId="13">#REF!</definedName>
    <definedName name="tebie08" localSheetId="15">#REF!</definedName>
    <definedName name="tebie08">#REF!</definedName>
    <definedName name="tebie33" localSheetId="5">#REF!</definedName>
    <definedName name="tebie33" localSheetId="12">#REF!</definedName>
    <definedName name="tebie33" localSheetId="13">#REF!</definedName>
    <definedName name="tebie33" localSheetId="15">#REF!</definedName>
    <definedName name="tebie33">#REF!</definedName>
    <definedName name="tebiroo" localSheetId="5">#REF!</definedName>
    <definedName name="tebiroo" localSheetId="12">#REF!</definedName>
    <definedName name="tebiroo" localSheetId="13">#REF!</definedName>
    <definedName name="tebiroo" localSheetId="15">#REF!</definedName>
    <definedName name="tebiroo">#REF!</definedName>
    <definedName name="teble" localSheetId="5">#REF!</definedName>
    <definedName name="teble" localSheetId="12">#REF!</definedName>
    <definedName name="teble" localSheetId="13">#REF!</definedName>
    <definedName name="teble" localSheetId="15">#REF!</definedName>
    <definedName name="teble">#REF!</definedName>
    <definedName name="teble_09" localSheetId="5">#REF!</definedName>
    <definedName name="teble_09" localSheetId="12">#REF!</definedName>
    <definedName name="teble_09" localSheetId="13">#REF!</definedName>
    <definedName name="teble_09" localSheetId="15">#REF!</definedName>
    <definedName name="teble_09">#REF!</definedName>
    <definedName name="teble77" localSheetId="5">#REF!</definedName>
    <definedName name="teble77" localSheetId="12">#REF!</definedName>
    <definedName name="teble77" localSheetId="13">#REF!</definedName>
    <definedName name="teble77" localSheetId="15">#REF!</definedName>
    <definedName name="teble77">#REF!</definedName>
    <definedName name="yokohama" localSheetId="5">#REF!</definedName>
    <definedName name="yokohama" localSheetId="12">#REF!</definedName>
    <definedName name="yokohama" localSheetId="13">#REF!</definedName>
    <definedName name="yokohama" localSheetId="15">#REF!</definedName>
    <definedName name="yokohama">#REF!</definedName>
    <definedName name="あ" localSheetId="5">#REF!</definedName>
    <definedName name="あ" localSheetId="12">#REF!</definedName>
    <definedName name="あ" localSheetId="13">#REF!</definedName>
    <definedName name="あ" localSheetId="15">#REF!</definedName>
    <definedName name="あ">#REF!</definedName>
    <definedName name="こ" localSheetId="5">#REF!</definedName>
    <definedName name="こ" localSheetId="12">#REF!</definedName>
    <definedName name="こ" localSheetId="13">#REF!</definedName>
    <definedName name="こ" localSheetId="15">#REF!</definedName>
    <definedName name="こ">#REF!</definedName>
    <definedName name="看護時間" localSheetId="5">#REF!</definedName>
    <definedName name="看護時間" localSheetId="12">#REF!</definedName>
    <definedName name="看護時間" localSheetId="13">#REF!</definedName>
    <definedName name="看護時間" localSheetId="15">#REF!</definedName>
    <definedName name="看護時間">#REF!</definedName>
    <definedName name="食事" localSheetId="5">#REF!</definedName>
    <definedName name="食事" localSheetId="12">#REF!</definedName>
    <definedName name="食事" localSheetId="13">#REF!</definedName>
    <definedName name="食事" localSheetId="15">#REF!</definedName>
    <definedName name="食事">#REF!</definedName>
    <definedName name="体制等状況一覧" localSheetId="5">#REF!</definedName>
    <definedName name="体制等状況一覧" localSheetId="12">#REF!</definedName>
    <definedName name="体制等状況一覧" localSheetId="13">#REF!</definedName>
    <definedName name="体制等状況一覧" localSheetId="15">#REF!</definedName>
    <definedName name="体制等状況一覧">#REF!</definedName>
    <definedName name="町っ油" localSheetId="5">#REF!</definedName>
    <definedName name="町っ油" localSheetId="12">#REF!</definedName>
    <definedName name="町っ油" localSheetId="13">#REF!</definedName>
    <definedName name="町っ油" localSheetId="15">#REF!</definedName>
    <definedName name="町っ油">#REF!</definedName>
    <definedName name="利用日数記入例" localSheetId="5">#REF!</definedName>
    <definedName name="利用日数記入例" localSheetId="12">#REF!</definedName>
    <definedName name="利用日数記入例" localSheetId="13">#REF!</definedName>
    <definedName name="利用日数記入例" localSheetId="15">#REF!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88" l="1"/>
  <c r="S13" i="88"/>
  <c r="S12" i="88"/>
  <c r="BR28" i="83" l="1"/>
  <c r="BR29" i="83" s="1"/>
  <c r="BO28" i="83"/>
  <c r="BO29" i="83" s="1"/>
  <c r="BL28" i="83"/>
  <c r="BL29" i="83" s="1"/>
  <c r="BL30" i="83" s="1"/>
  <c r="BI28" i="83"/>
  <c r="BI29" i="83" s="1"/>
  <c r="BF28" i="83"/>
  <c r="BF29" i="83" s="1"/>
  <c r="BC28" i="83"/>
  <c r="BC29" i="83" s="1"/>
  <c r="BC30" i="83" s="1"/>
  <c r="AZ28" i="83"/>
  <c r="AZ29" i="83" s="1"/>
  <c r="AW28" i="83"/>
  <c r="AW29" i="83" s="1"/>
  <c r="AT28" i="83"/>
  <c r="AT29" i="83" s="1"/>
  <c r="AQ28" i="83"/>
  <c r="AQ29" i="83" s="1"/>
  <c r="AK28" i="83"/>
  <c r="AK29" i="83" s="1"/>
  <c r="AK30" i="83" s="1"/>
  <c r="AH28" i="83"/>
  <c r="AH29" i="83" s="1"/>
  <c r="AB28" i="83"/>
  <c r="AB29" i="83" s="1"/>
  <c r="AB30" i="83" s="1"/>
  <c r="Y28" i="83"/>
  <c r="Y29" i="83" s="1"/>
  <c r="S28" i="83"/>
  <c r="S29" i="83" s="1"/>
  <c r="M28" i="83"/>
  <c r="BU27" i="83"/>
  <c r="BU26" i="83"/>
  <c r="BU25" i="83"/>
  <c r="BU24" i="83"/>
  <c r="BU23" i="83"/>
  <c r="BU22" i="83"/>
  <c r="BU21" i="83"/>
  <c r="BU20" i="83"/>
  <c r="BU19" i="83"/>
  <c r="BU18" i="83"/>
  <c r="BU17" i="83"/>
  <c r="BU28" i="83" s="1"/>
  <c r="BU16" i="83"/>
  <c r="BY5" i="83"/>
  <c r="AX73" i="82"/>
  <c r="AW73" i="82"/>
  <c r="AV73" i="82"/>
  <c r="AU73" i="82"/>
  <c r="AT73" i="82"/>
  <c r="AS73" i="82"/>
  <c r="AR73" i="82"/>
  <c r="AQ73" i="82"/>
  <c r="AP73" i="82"/>
  <c r="AO73" i="82"/>
  <c r="AN73" i="82"/>
  <c r="AM73" i="82"/>
  <c r="AL73" i="82"/>
  <c r="AK73" i="82"/>
  <c r="AJ73" i="82"/>
  <c r="AI73" i="82"/>
  <c r="AH73" i="82"/>
  <c r="AG73" i="82"/>
  <c r="AF73" i="82"/>
  <c r="AE73" i="82"/>
  <c r="AD73" i="82"/>
  <c r="AC73" i="82"/>
  <c r="AB73" i="82"/>
  <c r="AA73" i="82"/>
  <c r="Z73" i="82"/>
  <c r="Y73" i="82"/>
  <c r="X73" i="82"/>
  <c r="W73" i="82"/>
  <c r="BB72" i="82"/>
  <c r="AY72" i="82"/>
  <c r="AY71" i="82"/>
  <c r="BB71" i="82" s="1"/>
  <c r="AY70" i="82"/>
  <c r="BB70" i="82" s="1"/>
  <c r="BB69" i="82"/>
  <c r="AY69" i="82"/>
  <c r="BB68" i="82"/>
  <c r="AY68" i="82"/>
  <c r="AY67" i="82"/>
  <c r="BB67" i="82" s="1"/>
  <c r="AY66" i="82"/>
  <c r="BB66" i="82" s="1"/>
  <c r="AY65" i="82"/>
  <c r="AY73" i="82" s="1"/>
  <c r="AX59" i="82"/>
  <c r="AW59" i="82"/>
  <c r="AV59" i="82"/>
  <c r="AU59" i="82"/>
  <c r="AT59" i="82"/>
  <c r="AS59" i="82"/>
  <c r="AR59" i="82"/>
  <c r="AQ59" i="82"/>
  <c r="AP59" i="82"/>
  <c r="AO59" i="82"/>
  <c r="AN59" i="82"/>
  <c r="AM59" i="82"/>
  <c r="AL59" i="82"/>
  <c r="AK59" i="82"/>
  <c r="AJ59" i="82"/>
  <c r="AI59" i="82"/>
  <c r="AH59" i="82"/>
  <c r="AG59" i="82"/>
  <c r="AF59" i="82"/>
  <c r="AE59" i="82"/>
  <c r="AD59" i="82"/>
  <c r="AC59" i="82"/>
  <c r="AB59" i="82"/>
  <c r="AA59" i="82"/>
  <c r="Z59" i="82"/>
  <c r="Y59" i="82"/>
  <c r="X59" i="82"/>
  <c r="W59" i="82"/>
  <c r="AX58" i="82"/>
  <c r="AW58" i="82"/>
  <c r="AV58" i="82"/>
  <c r="AU58" i="82"/>
  <c r="AT58" i="82"/>
  <c r="AS58" i="82"/>
  <c r="AR58" i="82"/>
  <c r="AQ58" i="82"/>
  <c r="AP58" i="82"/>
  <c r="AO58" i="82"/>
  <c r="AN58" i="82"/>
  <c r="AM58" i="82"/>
  <c r="AL58" i="82"/>
  <c r="AK58" i="82"/>
  <c r="AJ58" i="82"/>
  <c r="AI58" i="82"/>
  <c r="AH58" i="82"/>
  <c r="AG58" i="82"/>
  <c r="AF58" i="82"/>
  <c r="AE58" i="82"/>
  <c r="AD58" i="82"/>
  <c r="AC58" i="82"/>
  <c r="AB58" i="82"/>
  <c r="AA58" i="82"/>
  <c r="Z58" i="82"/>
  <c r="Y58" i="82"/>
  <c r="X58" i="82"/>
  <c r="W58" i="82"/>
  <c r="AY57" i="82"/>
  <c r="BB57" i="82" s="1"/>
  <c r="AY56" i="82"/>
  <c r="BB56" i="82" s="1"/>
  <c r="AY55" i="82"/>
  <c r="BB55" i="82" s="1"/>
  <c r="AY54" i="82"/>
  <c r="BB54" i="82" s="1"/>
  <c r="AY53" i="82"/>
  <c r="BB53" i="82" s="1"/>
  <c r="AY52" i="82"/>
  <c r="BB52" i="82" s="1"/>
  <c r="AY51" i="82"/>
  <c r="BB51" i="82" s="1"/>
  <c r="AY50" i="82"/>
  <c r="BB50" i="82" s="1"/>
  <c r="AY49" i="82"/>
  <c r="BB49" i="82" s="1"/>
  <c r="AY48" i="82"/>
  <c r="BB48" i="82" s="1"/>
  <c r="AY47" i="82"/>
  <c r="BB47" i="82" s="1"/>
  <c r="AY46" i="82"/>
  <c r="BB46" i="82" s="1"/>
  <c r="AY45" i="82"/>
  <c r="BB45" i="82" s="1"/>
  <c r="AY44" i="82"/>
  <c r="BB44" i="82" s="1"/>
  <c r="AY43" i="82"/>
  <c r="BB43" i="82" s="1"/>
  <c r="AY42" i="82"/>
  <c r="BB42" i="82" s="1"/>
  <c r="AY41" i="82"/>
  <c r="BB41" i="82" s="1"/>
  <c r="AY40" i="82"/>
  <c r="BB40" i="82" s="1"/>
  <c r="AY39" i="82"/>
  <c r="BB39" i="82" s="1"/>
  <c r="AY38" i="82"/>
  <c r="BB38" i="82" s="1"/>
  <c r="AY37" i="82"/>
  <c r="AY58" i="82" s="1"/>
  <c r="AE16" i="82"/>
  <c r="AL16" i="82" s="1"/>
  <c r="AZ15" i="82"/>
  <c r="AV15" i="82"/>
  <c r="BC15" i="82" s="1"/>
  <c r="AE15" i="82"/>
  <c r="AL15" i="82" s="1"/>
  <c r="L15" i="82"/>
  <c r="BA9" i="82"/>
  <c r="AW9" i="82"/>
  <c r="AS9" i="82"/>
  <c r="AO9" i="82"/>
  <c r="AK9" i="82"/>
  <c r="AG9" i="82"/>
  <c r="BE8" i="82"/>
  <c r="AE14" i="82" s="1"/>
  <c r="L8" i="82"/>
  <c r="BE7" i="82"/>
  <c r="BE6" i="82"/>
  <c r="BE9" i="82" s="1"/>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AY72" i="84"/>
  <c r="BB72" i="84" s="1"/>
  <c r="AY71" i="84"/>
  <c r="BB71" i="84" s="1"/>
  <c r="AY70" i="84"/>
  <c r="BB70" i="84" s="1"/>
  <c r="BB69" i="84"/>
  <c r="AY69" i="84"/>
  <c r="AY68" i="84"/>
  <c r="BB68" i="84" s="1"/>
  <c r="AY67" i="84"/>
  <c r="BB67" i="84" s="1"/>
  <c r="AY66" i="84"/>
  <c r="BB66" i="84" s="1"/>
  <c r="AY65" i="84"/>
  <c r="AY73" i="84" s="1"/>
  <c r="AX59" i="84"/>
  <c r="AW59" i="84"/>
  <c r="AV59" i="84"/>
  <c r="AU59" i="84"/>
  <c r="AT59" i="84"/>
  <c r="AS59" i="84"/>
  <c r="AR59" i="84"/>
  <c r="AQ59" i="84"/>
  <c r="AP59" i="84"/>
  <c r="AO59" i="84"/>
  <c r="AN59" i="84"/>
  <c r="AM59" i="84"/>
  <c r="AL59" i="84"/>
  <c r="AK59" i="84"/>
  <c r="AJ59" i="84"/>
  <c r="AI59" i="84"/>
  <c r="AH59" i="84"/>
  <c r="AG59" i="84"/>
  <c r="AF59" i="84"/>
  <c r="AE59" i="84"/>
  <c r="AD59" i="84"/>
  <c r="AC59" i="84"/>
  <c r="AB59" i="84"/>
  <c r="AA59" i="84"/>
  <c r="Z59" i="84"/>
  <c r="Y59" i="84"/>
  <c r="X59" i="84"/>
  <c r="W59" i="84"/>
  <c r="AX58" i="84"/>
  <c r="AW58" i="84"/>
  <c r="AV58" i="84"/>
  <c r="AU58" i="84"/>
  <c r="AT58" i="84"/>
  <c r="AS58" i="84"/>
  <c r="AR58" i="84"/>
  <c r="AQ58" i="84"/>
  <c r="AP58" i="84"/>
  <c r="AO58" i="84"/>
  <c r="AN58" i="84"/>
  <c r="AM58" i="84"/>
  <c r="AL58" i="84"/>
  <c r="AK58" i="84"/>
  <c r="AJ58" i="84"/>
  <c r="AI58" i="84"/>
  <c r="AH58" i="84"/>
  <c r="AG58" i="84"/>
  <c r="AF58" i="84"/>
  <c r="AE58" i="84"/>
  <c r="AD58" i="84"/>
  <c r="AC58" i="84"/>
  <c r="AB58" i="84"/>
  <c r="AA58" i="84"/>
  <c r="Z58" i="84"/>
  <c r="Y58" i="84"/>
  <c r="X58" i="84"/>
  <c r="W58" i="84"/>
  <c r="AY57" i="84"/>
  <c r="BB57" i="84" s="1"/>
  <c r="BB56" i="84"/>
  <c r="AY56" i="84"/>
  <c r="AY55" i="84"/>
  <c r="BB55" i="84" s="1"/>
  <c r="AY54" i="84"/>
  <c r="BB54" i="84" s="1"/>
  <c r="AY53" i="84"/>
  <c r="BB53" i="84" s="1"/>
  <c r="BB52" i="84"/>
  <c r="AY52" i="84"/>
  <c r="AY51" i="84"/>
  <c r="BB51" i="84" s="1"/>
  <c r="AY50" i="84"/>
  <c r="BB50" i="84" s="1"/>
  <c r="BB49" i="84"/>
  <c r="AY49" i="84"/>
  <c r="AY48" i="84"/>
  <c r="BB48" i="84" s="1"/>
  <c r="AY47" i="84"/>
  <c r="BB47" i="84" s="1"/>
  <c r="AY46" i="84"/>
  <c r="BB46" i="84" s="1"/>
  <c r="BB45" i="84"/>
  <c r="AY45" i="84"/>
  <c r="AY44" i="84"/>
  <c r="BB44" i="84" s="1"/>
  <c r="AY43" i="84"/>
  <c r="BB43" i="84" s="1"/>
  <c r="BB42" i="84"/>
  <c r="AY42" i="84"/>
  <c r="AY41" i="84"/>
  <c r="BB41" i="84" s="1"/>
  <c r="AY40" i="84"/>
  <c r="BB40" i="84" s="1"/>
  <c r="AY39" i="84"/>
  <c r="BB39" i="84" s="1"/>
  <c r="BB38" i="84"/>
  <c r="AY38" i="84"/>
  <c r="AY59" i="84" s="1"/>
  <c r="BB37" i="84"/>
  <c r="AY37" i="84"/>
  <c r="AY58" i="84" s="1"/>
  <c r="AE17" i="84"/>
  <c r="AL16" i="84"/>
  <c r="AE16" i="84"/>
  <c r="AI16" i="84" s="1"/>
  <c r="AV15" i="84"/>
  <c r="BC15" i="84" s="1"/>
  <c r="AL15" i="84"/>
  <c r="AE15" i="84"/>
  <c r="AI15" i="84" s="1"/>
  <c r="L15" i="84"/>
  <c r="AZ14" i="84"/>
  <c r="AV14" i="84"/>
  <c r="AE14" i="84"/>
  <c r="AL14" i="84" s="1"/>
  <c r="AL17" i="84" s="1"/>
  <c r="BA9" i="84"/>
  <c r="AW9" i="84"/>
  <c r="AS9" i="84"/>
  <c r="AO9" i="84"/>
  <c r="AK9" i="84"/>
  <c r="AG9" i="84"/>
  <c r="BE8" i="84"/>
  <c r="L8" i="84"/>
  <c r="BE7" i="84"/>
  <c r="BE6" i="84"/>
  <c r="BE9" i="84" s="1"/>
  <c r="I31" i="81"/>
  <c r="I30" i="81"/>
  <c r="I18" i="81"/>
  <c r="I26" i="81" s="1"/>
  <c r="I33" i="81" s="1"/>
  <c r="I17" i="81"/>
  <c r="I25" i="81" s="1"/>
  <c r="S30" i="83" l="1"/>
  <c r="BU29" i="83"/>
  <c r="BY32" i="83" s="1"/>
  <c r="AT30" i="83"/>
  <c r="BB58" i="82"/>
  <c r="BE43" i="82"/>
  <c r="BH43" i="82"/>
  <c r="BH51" i="82"/>
  <c r="BE51" i="82"/>
  <c r="AV16" i="82" s="1"/>
  <c r="AE17" i="82"/>
  <c r="AL14" i="82"/>
  <c r="AL17" i="82" s="1"/>
  <c r="AI14" i="82"/>
  <c r="BI26" i="82"/>
  <c r="AC26" i="82"/>
  <c r="BG10" i="82"/>
  <c r="AS26" i="82"/>
  <c r="M26" i="82"/>
  <c r="BB65" i="82"/>
  <c r="AI15" i="82"/>
  <c r="AI16" i="82"/>
  <c r="BB37" i="82"/>
  <c r="BB59" i="82" s="1"/>
  <c r="AY59" i="82"/>
  <c r="BB59" i="84"/>
  <c r="BI27" i="84"/>
  <c r="BE27" i="84" s="1"/>
  <c r="BH43" i="84"/>
  <c r="BH58" i="84" s="1"/>
  <c r="BE43" i="84"/>
  <c r="BE58" i="84" s="1"/>
  <c r="BB58" i="84"/>
  <c r="BH51" i="84"/>
  <c r="BE51" i="84"/>
  <c r="AV16" i="84" s="1"/>
  <c r="AT31" i="84"/>
  <c r="AS26" i="84"/>
  <c r="BJ31" i="84"/>
  <c r="AC26" i="84"/>
  <c r="BG10" i="84"/>
  <c r="AD31" i="84"/>
  <c r="M26" i="84"/>
  <c r="N31" i="84"/>
  <c r="BI26" i="84"/>
  <c r="AV17" i="84"/>
  <c r="BC14" i="84"/>
  <c r="AZ15" i="84"/>
  <c r="BB65" i="84"/>
  <c r="AI14" i="84"/>
  <c r="AI17" i="84" s="1"/>
  <c r="AS27" i="84" s="1"/>
  <c r="AO27" i="84" s="1"/>
  <c r="AZ16" i="82" l="1"/>
  <c r="BC16" i="82"/>
  <c r="AI17" i="82"/>
  <c r="BI27" i="82" s="1"/>
  <c r="BH58" i="82"/>
  <c r="BB73" i="82"/>
  <c r="BE65" i="82"/>
  <c r="BE73" i="82" s="1"/>
  <c r="Y26" i="82"/>
  <c r="AV14" i="82"/>
  <c r="BE58" i="82"/>
  <c r="M27" i="82"/>
  <c r="I27" i="82" s="1"/>
  <c r="AO26" i="82"/>
  <c r="I26" i="82"/>
  <c r="BE26" i="82"/>
  <c r="Y26" i="84"/>
  <c r="BB73" i="84"/>
  <c r="BE65" i="84"/>
  <c r="BE73" i="84" s="1"/>
  <c r="AO26" i="84"/>
  <c r="M27" i="84"/>
  <c r="I27" i="84" s="1"/>
  <c r="BE26" i="84"/>
  <c r="AC27" i="84"/>
  <c r="Y27" i="84" s="1"/>
  <c r="BC16" i="84"/>
  <c r="BC17" i="84" s="1"/>
  <c r="AZ16" i="84"/>
  <c r="AZ17" i="84" s="1"/>
  <c r="I26" i="84"/>
  <c r="BE27" i="82" l="1"/>
  <c r="AC27" i="82"/>
  <c r="AS27" i="82"/>
  <c r="M29" i="82"/>
  <c r="BI28" i="82"/>
  <c r="BE28" i="82" s="1"/>
  <c r="BE29" i="82" s="1"/>
  <c r="BJ31" i="82" s="1"/>
  <c r="BQ14" i="82"/>
  <c r="AS28" i="82"/>
  <c r="AO28" i="82" s="1"/>
  <c r="AC28" i="82"/>
  <c r="Y28" i="82" s="1"/>
  <c r="M28" i="82"/>
  <c r="I28" i="82" s="1"/>
  <c r="I29" i="82"/>
  <c r="N31" i="82" s="1"/>
  <c r="AZ14" i="82"/>
  <c r="AZ17" i="82" s="1"/>
  <c r="BC14" i="82"/>
  <c r="BC17" i="82" s="1"/>
  <c r="AV17" i="82"/>
  <c r="I29" i="84"/>
  <c r="BQ14" i="84"/>
  <c r="AS28" i="84"/>
  <c r="AC28" i="84"/>
  <c r="Y28" i="84" s="1"/>
  <c r="Y29" i="84" s="1"/>
  <c r="M28" i="84"/>
  <c r="I28" i="84" s="1"/>
  <c r="BI28" i="84"/>
  <c r="Y27" i="82" l="1"/>
  <c r="Y29" i="82" s="1"/>
  <c r="AD31" i="82" s="1"/>
  <c r="AC29" i="82"/>
  <c r="AO27" i="82"/>
  <c r="AO29" i="82" s="1"/>
  <c r="AT31" i="82" s="1"/>
  <c r="AS29" i="82"/>
  <c r="BI29" i="82"/>
  <c r="BQ15" i="82"/>
  <c r="BM14" i="82"/>
  <c r="BM15" i="82" s="1"/>
  <c r="BE28" i="84"/>
  <c r="BE29" i="84" s="1"/>
  <c r="BI29" i="84"/>
  <c r="AO28" i="84"/>
  <c r="AO29" i="84" s="1"/>
  <c r="AS29" i="84"/>
  <c r="BQ15" i="84"/>
  <c r="BM14" i="84"/>
  <c r="BM15" i="84" s="1"/>
  <c r="M29" i="84"/>
  <c r="AC29" i="84"/>
  <c r="S28" i="78" l="1"/>
  <c r="AE25" i="78"/>
  <c r="S13" i="78"/>
  <c r="S12" i="78"/>
  <c r="S28" i="79"/>
  <c r="AE25" i="79"/>
  <c r="S13" i="79"/>
  <c r="S12" i="79"/>
  <c r="J14" i="39" l="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<sst xmlns="http://schemas.openxmlformats.org/spreadsheetml/2006/main" count="1371" uniqueCount="781">
  <si>
    <t>サービスの種類</t>
    <rPh sb="5" eb="7">
      <t>シュルイ</t>
    </rPh>
    <phoneticPr fontId="4"/>
  </si>
  <si>
    <t>医療的ケア対応支援加算</t>
    <rPh sb="0" eb="3">
      <t>イリョウテキ</t>
    </rPh>
    <rPh sb="5" eb="7">
      <t>タイオウ</t>
    </rPh>
    <rPh sb="7" eb="9">
      <t>シエン</t>
    </rPh>
    <rPh sb="9" eb="11">
      <t>カサン</t>
    </rPh>
    <phoneticPr fontId="4"/>
  </si>
  <si>
    <t>9 皮下注射</t>
    <rPh sb="2" eb="4">
      <t>ヒカ</t>
    </rPh>
    <rPh sb="4" eb="6">
      <t>チュウシャ</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</si>
  <si>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</si>
  <si>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t>２　異動区分</t>
    <rPh sb="2" eb="4">
      <t>イドウ</t>
    </rPh>
    <rPh sb="4" eb="6">
      <t>クブン</t>
    </rPh>
    <phoneticPr fontId="4"/>
  </si>
  <si>
    <t>ＦＡＸ番号</t>
    <rPh sb="3" eb="5">
      <t>バンゴウ</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</si>
  <si>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</si>
  <si>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備考</t>
    <rPh sb="0" eb="2">
      <t>ビコウ</t>
    </rPh>
    <phoneticPr fontId="4"/>
  </si>
  <si>
    <t>当該住居で想定される夜間支援体制（夜勤・宿直）</t>
  </si>
  <si>
    <t>生活支援員等の総数
（常勤）</t>
    <rPh sb="0" eb="2">
      <t>セイカツ</t>
    </rPh>
    <rPh sb="2" eb="4">
      <t>シエン</t>
    </rPh>
    <rPh sb="4" eb="5">
      <t>イン</t>
    </rPh>
    <rPh sb="5" eb="6">
      <t>トウ</t>
    </rPh>
    <rPh sb="7" eb="9">
      <t>ソウスウ</t>
    </rPh>
    <rPh sb="11" eb="13">
      <t>ジョウキン</t>
    </rPh>
    <phoneticPr fontId="4"/>
  </si>
  <si>
    <t>（加算別紙６）</t>
    <rPh sb="1" eb="3">
      <t>カサン</t>
    </rPh>
    <rPh sb="3" eb="5">
      <t>ベッシ</t>
    </rPh>
    <phoneticPr fontId="4"/>
  </si>
  <si>
    <t>連絡先</t>
    <rPh sb="0" eb="3">
      <t>レンラクサキ</t>
    </rPh>
    <phoneticPr fontId="4"/>
  </si>
  <si>
    <t>　　３　ここでいう生活支援員等とは、</t>
    <rPh sb="9" eb="11">
      <t>セイカツ</t>
    </rPh>
    <rPh sb="11" eb="13">
      <t>シエン</t>
    </rPh>
    <rPh sb="13" eb="14">
      <t>イン</t>
    </rPh>
    <rPh sb="14" eb="15">
      <t>トウ</t>
    </rPh>
    <phoneticPr fontId="4"/>
  </si>
  <si>
    <t>　１　事業所・施設の名称</t>
    <rPh sb="3" eb="6">
      <t>ジギョウショ</t>
    </rPh>
    <rPh sb="7" eb="9">
      <t>シセツ</t>
    </rPh>
    <rPh sb="10" eb="12">
      <t>メイショウ</t>
    </rPh>
    <phoneticPr fontId="4"/>
  </si>
  <si>
    <t>電話番号</t>
    <rPh sb="0" eb="2">
      <t>デンワ</t>
    </rPh>
    <rPh sb="2" eb="4">
      <t>バンゴウ</t>
    </rPh>
    <phoneticPr fontId="4"/>
  </si>
  <si>
    <t>利用者氏名</t>
    <rPh sb="0" eb="2">
      <t>リヨウ</t>
    </rPh>
    <rPh sb="2" eb="3">
      <t>シャ</t>
    </rPh>
    <phoneticPr fontId="4"/>
  </si>
  <si>
    <t>　１　新規　　　　　　２　変更　　　　　　３　終了</t>
    <rPh sb="3" eb="5">
      <t>シンキ</t>
    </rPh>
    <rPh sb="13" eb="15">
      <t>ヘンコウ</t>
    </rPh>
    <rPh sb="23" eb="25">
      <t>シュウリョウ</t>
    </rPh>
    <phoneticPr fontId="4"/>
  </si>
  <si>
    <t>施設基準</t>
    <rPh sb="0" eb="2">
      <t>シセツ</t>
    </rPh>
    <rPh sb="2" eb="4">
      <t>キジュン</t>
    </rPh>
    <phoneticPr fontId="4"/>
  </si>
  <si>
    <t>　６　勤続年数の状況</t>
    <rPh sb="3" eb="5">
      <t>キンゾク</t>
    </rPh>
    <rPh sb="5" eb="7">
      <t>ネンスウ</t>
    </rPh>
    <rPh sb="8" eb="10">
      <t>ジョウキョウ</t>
    </rPh>
    <phoneticPr fontId="4"/>
  </si>
  <si>
    <t>氏名</t>
    <rPh sb="0" eb="2">
      <t>シメイ</t>
    </rPh>
    <phoneticPr fontId="4"/>
  </si>
  <si>
    <t>精神障害者地域移行特別加算</t>
    <rPh sb="0" eb="2">
      <t>セイシン</t>
    </rPh>
    <rPh sb="2" eb="5">
      <t>ショウガイシャ</t>
    </rPh>
    <rPh sb="5" eb="7">
      <t>チイキ</t>
    </rPh>
    <rPh sb="7" eb="9">
      <t>イコウ</t>
    </rPh>
    <rPh sb="9" eb="11">
      <t>トクベツ</t>
    </rPh>
    <rPh sb="11" eb="13">
      <t>カサン</t>
    </rPh>
    <phoneticPr fontId="4"/>
  </si>
  <si>
    <t>　　　　又は共生型児童発達支援従業者、</t>
  </si>
  <si>
    <t>加算算定上の必要人数（人）</t>
  </si>
  <si>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</si>
  <si>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</si>
  <si>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福祉専門職員配置等加算</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</si>
  <si>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</si>
  <si>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有・無</t>
    <rPh sb="0" eb="1">
      <t>ア</t>
    </rPh>
    <rPh sb="2" eb="3">
      <t>ナ</t>
    </rPh>
    <phoneticPr fontId="4"/>
  </si>
  <si>
    <t>*2</t>
  </si>
  <si>
    <t>①</t>
  </si>
  <si>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</si>
  <si>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　５　常勤職員の状況</t>
    <rPh sb="3" eb="5">
      <t>ジョウキン</t>
    </rPh>
    <rPh sb="5" eb="7">
      <t>ショクイン</t>
    </rPh>
    <rPh sb="8" eb="10">
      <t>ジョウキョウ</t>
    </rPh>
    <phoneticPr fontId="4"/>
  </si>
  <si>
    <t>常勤</t>
    <rPh sb="0" eb="2">
      <t>ジョウキン</t>
    </rPh>
    <phoneticPr fontId="4"/>
  </si>
  <si>
    <t>人</t>
    <rPh sb="0" eb="1">
      <t>ニン</t>
    </rPh>
    <phoneticPr fontId="4"/>
  </si>
  <si>
    <t>(2)  持続皮下注射ポンプ使用</t>
    <rPh sb="5" eb="7">
      <t>ジゾク</t>
    </rPh>
    <rPh sb="7" eb="9">
      <t>ヒカ</t>
    </rPh>
    <rPh sb="9" eb="11">
      <t>チュウシャ</t>
    </rPh>
    <phoneticPr fontId="4"/>
  </si>
  <si>
    <t>Ⓐ　　　　　　　人　</t>
    <rPh sb="8" eb="9">
      <t>ニン</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</si>
  <si>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</si>
  <si>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13  排便管理</t>
  </si>
  <si>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4"/>
  </si>
  <si>
    <t>異動区分</t>
    <rPh sb="0" eb="2">
      <t>イドウ</t>
    </rPh>
    <rPh sb="2" eb="4">
      <t>クブン</t>
    </rPh>
    <phoneticPr fontId="4"/>
  </si>
  <si>
    <t>②</t>
  </si>
  <si>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</si>
  <si>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11  継続的な透析（血液透析、腹膜透析を含む）</t>
    <rPh sb="6" eb="7">
      <t>テキ</t>
    </rPh>
    <phoneticPr fontId="4"/>
  </si>
  <si>
    <t>　共同生活援助事業所での必要な医療的ケア（診療の補助行為）を、以下の１～14の中から選択して☑を付けてください。</t>
    <rPh sb="1" eb="3">
      <t>キョウドウ</t>
    </rPh>
    <rPh sb="3" eb="5">
      <t>セイカツ</t>
    </rPh>
    <rPh sb="5" eb="7">
      <t>エンジョ</t>
    </rPh>
    <rPh sb="7" eb="10">
      <t>ジギョウショ</t>
    </rPh>
    <rPh sb="31" eb="33">
      <t>イカ</t>
    </rPh>
    <rPh sb="39" eb="40">
      <t>ナカ</t>
    </rPh>
    <rPh sb="42" eb="44">
      <t>センタク</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</si>
  <si>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</si>
  <si>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所 在 地</t>
    <rPh sb="0" eb="1">
      <t>ショ</t>
    </rPh>
    <rPh sb="2" eb="3">
      <t>ザイ</t>
    </rPh>
    <rPh sb="4" eb="5">
      <t>チ</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</si>
  <si>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</si>
  <si>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</si>
  <si>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</si>
  <si>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</si>
  <si>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支援内容</t>
    <rPh sb="0" eb="2">
      <t>シエン</t>
    </rPh>
    <rPh sb="2" eb="4">
      <t>ナイヨウ</t>
    </rPh>
    <phoneticPr fontId="4"/>
  </si>
  <si>
    <t>*3</t>
  </si>
  <si>
    <t>担当者名</t>
    <rPh sb="0" eb="4">
      <t>タントウシャメイ</t>
    </rPh>
    <phoneticPr fontId="4"/>
  </si>
  <si>
    <t>地域移行支援に係る体制</t>
    <rPh sb="0" eb="2">
      <t>チイキ</t>
    </rPh>
    <rPh sb="2" eb="4">
      <t>イコウ</t>
    </rPh>
    <rPh sb="4" eb="6">
      <t>シエン</t>
    </rPh>
    <rPh sb="7" eb="8">
      <t>カカ</t>
    </rPh>
    <rPh sb="9" eb="11">
      <t>タイセイ</t>
    </rPh>
    <phoneticPr fontId="4"/>
  </si>
  <si>
    <t>①に占める②の割合が
７５％以上</t>
    <rPh sb="2" eb="3">
      <t>シ</t>
    </rPh>
    <rPh sb="7" eb="9">
      <t>ワリアイ</t>
    </rPh>
    <rPh sb="14" eb="16">
      <t>イジョウ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</si>
  <si>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</si>
  <si>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</si>
  <si>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</si>
  <si>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</si>
  <si>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</si>
  <si>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夜間支援従事者④</t>
  </si>
  <si>
    <t>（　年　月）</t>
    <rPh sb="2" eb="3">
      <t>ネン</t>
    </rPh>
    <rPh sb="4" eb="5">
      <t>ツキ</t>
    </rPh>
    <phoneticPr fontId="4"/>
  </si>
  <si>
    <t>地域生活移行個別支援特別加算</t>
    <rPh sb="0" eb="2">
      <t>チイキ</t>
    </rPh>
    <rPh sb="2" eb="4">
      <t>セイカツ</t>
    </rPh>
    <rPh sb="4" eb="6">
      <t>イコウ</t>
    </rPh>
    <rPh sb="6" eb="8">
      <t>コベツ</t>
    </rPh>
    <rPh sb="8" eb="10">
      <t>シエン</t>
    </rPh>
    <rPh sb="10" eb="12">
      <t>トクベツ</t>
    </rPh>
    <rPh sb="12" eb="14">
      <t>カサン</t>
    </rPh>
    <phoneticPr fontId="4"/>
  </si>
  <si>
    <t>　　　保健福祉部長通知）第二の２の（３）に定義する「常勤」をいう。</t>
    <rPh sb="26" eb="28">
      <t>ジョウキン</t>
    </rPh>
    <phoneticPr fontId="4"/>
  </si>
  <si>
    <t>加算別紙６</t>
    <rPh sb="0" eb="2">
      <t>カサン</t>
    </rPh>
    <rPh sb="2" eb="4">
      <t>ベッシ</t>
    </rPh>
    <phoneticPr fontId="4"/>
  </si>
  <si>
    <t>（ふりがな）</t>
  </si>
  <si>
    <t>　　　○生活介護にあっては、生活支援員又は共生型生活介護従業者</t>
    <rPh sb="4" eb="6">
      <t>セイカツ</t>
    </rPh>
    <rPh sb="6" eb="8">
      <t>カイゴ</t>
    </rPh>
    <rPh sb="14" eb="16">
      <t>セイカツ</t>
    </rPh>
    <rPh sb="16" eb="18">
      <t>シエン</t>
    </rPh>
    <rPh sb="18" eb="19">
      <t>イン</t>
    </rPh>
    <phoneticPr fontId="4"/>
  </si>
  <si>
    <t>事業所番号</t>
    <rPh sb="0" eb="3">
      <t>ジギョウショ</t>
    </rPh>
    <rPh sb="3" eb="5">
      <t>バンゴウ</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</si>
  <si>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</si>
  <si>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研修修了証写し</t>
    <rPh sb="0" eb="2">
      <t>ケンシュウ</t>
    </rPh>
    <rPh sb="2" eb="5">
      <t>シュウリョウショウ</t>
    </rPh>
    <rPh sb="5" eb="6">
      <t>ウツ</t>
    </rPh>
    <phoneticPr fontId="4"/>
  </si>
  <si>
    <t>　　　　又は共生型放課後等デイサービス従業者、</t>
  </si>
  <si>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</si>
  <si>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</si>
  <si>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</si>
  <si>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事業所・施設の名称</t>
    <rPh sb="0" eb="3">
      <t>ジギョウショ</t>
    </rPh>
    <rPh sb="4" eb="6">
      <t>シセツ</t>
    </rPh>
    <rPh sb="7" eb="9">
      <t>メイショウ</t>
    </rPh>
    <phoneticPr fontId="4"/>
  </si>
  <si>
    <t>訪問看護ステーション等の名称</t>
    <rPh sb="10" eb="11">
      <t>トウ</t>
    </rPh>
    <phoneticPr fontId="4"/>
  </si>
  <si>
    <t>１　異動区分</t>
    <rPh sb="2" eb="4">
      <t>イドウ</t>
    </rPh>
    <rPh sb="4" eb="6">
      <t>クブン</t>
    </rPh>
    <phoneticPr fontId="4"/>
  </si>
  <si>
    <t>合計</t>
    <rPh sb="0" eb="2">
      <t>ゴウケイ</t>
    </rPh>
    <phoneticPr fontId="4"/>
  </si>
  <si>
    <t>氏　　名</t>
    <rPh sb="0" eb="1">
      <t>シ</t>
    </rPh>
    <rPh sb="3" eb="4">
      <t>メイ</t>
    </rPh>
    <phoneticPr fontId="4"/>
  </si>
  <si>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4"/>
  </si>
  <si>
    <t>非常勤</t>
    <rPh sb="0" eb="3">
      <t>ヒジョウキン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</si>
  <si>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</si>
  <si>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</si>
  <si>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強度行動障害支援者養成研修
（基礎研修）</t>
  </si>
  <si>
    <t>医療的ケアに係る申出書</t>
    <rPh sb="0" eb="3">
      <t>イリョウテキ</t>
    </rPh>
    <rPh sb="6" eb="7">
      <t>カカ</t>
    </rPh>
    <rPh sb="8" eb="11">
      <t>モウシデショ</t>
    </rPh>
    <phoneticPr fontId="4"/>
  </si>
  <si>
    <t>（注）「13　排便管理」における「⑶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</si>
  <si>
    <t>事業所名</t>
  </si>
  <si>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4"/>
  </si>
  <si>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4"/>
  </si>
  <si>
    <t>通勤者生活支援加算</t>
    <rPh sb="0" eb="3">
      <t>ツウキンシャ</t>
    </rPh>
    <rPh sb="3" eb="5">
      <t>セイカツ</t>
    </rPh>
    <rPh sb="5" eb="7">
      <t>シエン</t>
    </rPh>
    <rPh sb="7" eb="9">
      <t>カサン</t>
    </rPh>
    <phoneticPr fontId="4"/>
  </si>
  <si>
    <t>看護職員配置加算</t>
  </si>
  <si>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</si>
  <si>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実施年月日</t>
    <rPh sb="0" eb="2">
      <t>ジッシ</t>
    </rPh>
    <rPh sb="2" eb="5">
      <t>ネンガッピ</t>
    </rPh>
    <phoneticPr fontId="4"/>
  </si>
  <si>
    <t>担当者名</t>
    <rPh sb="0" eb="3">
      <t>タントウシャ</t>
    </rPh>
    <rPh sb="3" eb="4">
      <t>メイ</t>
    </rPh>
    <phoneticPr fontId="4"/>
  </si>
  <si>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4"/>
  </si>
  <si>
    <t>加算</t>
    <rPh sb="0" eb="2">
      <t>カサン</t>
    </rPh>
    <phoneticPr fontId="4"/>
  </si>
  <si>
    <t>参加
職員数</t>
    <rPh sb="0" eb="2">
      <t>サンカ</t>
    </rPh>
    <rPh sb="3" eb="5">
      <t>ショクイン</t>
    </rPh>
    <phoneticPr fontId="4"/>
  </si>
  <si>
    <t>看護師の勤務状況</t>
    <rPh sb="0" eb="3">
      <t>カンゴシ</t>
    </rPh>
    <rPh sb="4" eb="6">
      <t>キンム</t>
    </rPh>
    <rPh sb="6" eb="8">
      <t>ジョウキョウ</t>
    </rPh>
    <phoneticPr fontId="4"/>
  </si>
  <si>
    <t>訪問看護ステーション等との提携状況（訪問看護ステーション等との連携により看護師を確保している場合）</t>
    <rPh sb="10" eb="11">
      <t>トウ</t>
    </rPh>
    <rPh sb="28" eb="29">
      <t>トウ</t>
    </rPh>
    <phoneticPr fontId="4"/>
  </si>
  <si>
    <t>前年度の平均利用者数のうち50％（人）</t>
    <rPh sb="0" eb="3">
      <t>ゼンネンド</t>
    </rPh>
    <rPh sb="4" eb="6">
      <t>ヘイキン</t>
    </rPh>
    <rPh sb="6" eb="9">
      <t>リヨウシャ</t>
    </rPh>
    <rPh sb="9" eb="10">
      <t>スウ</t>
    </rPh>
    <phoneticPr fontId="4"/>
  </si>
  <si>
    <t>　　年　　月　　日</t>
    <rPh sb="2" eb="3">
      <t>ネン</t>
    </rPh>
    <rPh sb="5" eb="6">
      <t>ガツ</t>
    </rPh>
    <rPh sb="8" eb="9">
      <t>ニチ</t>
    </rPh>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</si>
  <si>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</si>
  <si>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○療養介護にあっては、生活支援員</t>
    <rPh sb="4" eb="6">
      <t>リョウヨウ</t>
    </rPh>
    <rPh sb="6" eb="8">
      <t>カイゴ</t>
    </rPh>
    <rPh sb="14" eb="16">
      <t>セイカツ</t>
    </rPh>
    <rPh sb="16" eb="18">
      <t>シエン</t>
    </rPh>
    <rPh sb="18" eb="19">
      <t>イン</t>
    </rPh>
    <phoneticPr fontId="4"/>
  </si>
  <si>
    <t>看護職員資格者証書写し</t>
    <rPh sb="0" eb="2">
      <t>カンゴ</t>
    </rPh>
    <rPh sb="2" eb="4">
      <t>ショクイン</t>
    </rPh>
    <rPh sb="4" eb="7">
      <t>シカクシャ</t>
    </rPh>
    <rPh sb="7" eb="9">
      <t>ショウショ</t>
    </rPh>
    <rPh sb="9" eb="10">
      <t>ウツ</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</si>
  <si>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</si>
  <si>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</si>
  <si>
    <t>　　　○医療型児童発達支援にあっては、加算（Ⅰ）（Ⅱ）においては、児童指導員又は指定発達支援医療機関の職員、</t>
    <rPh sb="38" eb="39">
      <t>マタ</t>
    </rPh>
    <phoneticPr fontId="4"/>
  </si>
  <si>
    <t>令和　　年　　月　　日</t>
  </si>
  <si>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</si>
  <si>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</si>
  <si>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</si>
  <si>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</si>
  <si>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</si>
  <si>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①　新規　　　　　　　　②　変更　　　　　　　　③　終了</t>
    <rPh sb="2" eb="4">
      <t>シンキ</t>
    </rPh>
    <rPh sb="14" eb="16">
      <t>ヘンコウ</t>
    </rPh>
    <rPh sb="26" eb="28">
      <t>シュウリョウ</t>
    </rPh>
    <phoneticPr fontId="4"/>
  </si>
  <si>
    <t>氏　名</t>
    <rPh sb="0" eb="1">
      <t>シ</t>
    </rPh>
    <rPh sb="2" eb="3">
      <t>メイ</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</si>
  <si>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</si>
  <si>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福祉専門職員配置等加算に関する届出書</t>
  </si>
  <si>
    <t xml:space="preserve"> □ 居宅での生活</t>
    <rPh sb="3" eb="5">
      <t>キョタク</t>
    </rPh>
    <rPh sb="7" eb="9">
      <t>セイカツ</t>
    </rPh>
    <phoneticPr fontId="4"/>
  </si>
  <si>
    <t>施設又は事業所所在地及び名称</t>
    <rPh sb="0" eb="2">
      <t>シセツ</t>
    </rPh>
    <rPh sb="2" eb="3">
      <t>マタ</t>
    </rPh>
    <rPh sb="4" eb="6">
      <t>ジギョウ</t>
    </rPh>
    <rPh sb="6" eb="7">
      <t>ショ</t>
    </rPh>
    <rPh sb="7" eb="10">
      <t>ショザイチ</t>
    </rPh>
    <rPh sb="10" eb="11">
      <t>オヨ</t>
    </rPh>
    <rPh sb="12" eb="14">
      <t>メイショウ</t>
    </rPh>
    <phoneticPr fontId="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</si>
  <si>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4"/>
  </si>
  <si>
    <t>10  血糖測定（持続血糖測定器による血糖測定を含む）</t>
    <rPh sb="9" eb="11">
      <t>ジゾク</t>
    </rPh>
    <rPh sb="11" eb="13">
      <t>ケットウ</t>
    </rPh>
    <rPh sb="13" eb="15">
      <t>ソクテイ</t>
    </rPh>
    <rPh sb="15" eb="16">
      <t>キ</t>
    </rPh>
    <rPh sb="19" eb="21">
      <t>ケットウ</t>
    </rPh>
    <rPh sb="21" eb="23">
      <t>ソクテイ</t>
    </rPh>
    <rPh sb="24" eb="25">
      <t>フク</t>
    </rPh>
    <phoneticPr fontId="4"/>
  </si>
  <si>
    <t>障害福祉サービスの種類</t>
    <rPh sb="0" eb="2">
      <t>ショウガイ</t>
    </rPh>
    <rPh sb="2" eb="4">
      <t>フクシ</t>
    </rPh>
    <rPh sb="9" eb="11">
      <t>シュルイ</t>
    </rPh>
    <phoneticPr fontId="4"/>
  </si>
  <si>
    <t>勤続年数</t>
    <rPh sb="0" eb="2">
      <t>キンゾク</t>
    </rPh>
    <rPh sb="2" eb="4">
      <t>ネンスウ</t>
    </rPh>
    <phoneticPr fontId="4"/>
  </si>
  <si>
    <t>(1)  経鼻胃管、胃瘻、経鼻腸管、経胃瘻腸管、腸瘻、食道瘻</t>
  </si>
  <si>
    <t>代表者氏名</t>
    <rPh sb="0" eb="3">
      <t>ダイヒョウシャ</t>
    </rPh>
    <rPh sb="3" eb="5">
      <t>シメイ</t>
    </rPh>
    <phoneticPr fontId="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</si>
  <si>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4"/>
  </si>
  <si>
    <t>職種</t>
    <rPh sb="0" eb="2">
      <t>ショクシュ</t>
    </rPh>
    <phoneticPr fontId="4"/>
  </si>
  <si>
    <t>(1)  消化管ストーマ</t>
    <rPh sb="5" eb="8">
      <t>ショウカカン</t>
    </rPh>
    <phoneticPr fontId="4"/>
  </si>
  <si>
    <t>勤務期間</t>
    <rPh sb="0" eb="2">
      <t>キンム</t>
    </rPh>
    <rPh sb="2" eb="4">
      <t>キカン</t>
    </rPh>
    <phoneticPr fontId="4"/>
  </si>
  <si>
    <t>休職期間</t>
    <rPh sb="0" eb="2">
      <t>キュウショク</t>
    </rPh>
    <rPh sb="2" eb="4">
      <t>キカン</t>
    </rPh>
    <phoneticPr fontId="4"/>
  </si>
  <si>
    <t>夜間支援従事者⑥</t>
    <rPh sb="0" eb="2">
      <t>ヤカン</t>
    </rPh>
    <rPh sb="2" eb="4">
      <t>シエン</t>
    </rPh>
    <rPh sb="4" eb="7">
      <t>ジュウジシャ</t>
    </rPh>
    <phoneticPr fontId="4"/>
  </si>
  <si>
    <t>勤務開始年月日</t>
    <rPh sb="0" eb="2">
      <t>キンム</t>
    </rPh>
    <rPh sb="2" eb="4">
      <t>カイシ</t>
    </rPh>
    <rPh sb="4" eb="7">
      <t>ネンガッピ</t>
    </rPh>
    <phoneticPr fontId="4"/>
  </si>
  <si>
    <t>申請年月日の前月（年月日で記入してください。）</t>
    <rPh sb="0" eb="2">
      <t>シンセイ</t>
    </rPh>
    <rPh sb="2" eb="5">
      <t>ネンガッピ</t>
    </rPh>
    <rPh sb="6" eb="7">
      <t>ゼン</t>
    </rPh>
    <rPh sb="7" eb="8">
      <t>ツキ</t>
    </rPh>
    <rPh sb="9" eb="12">
      <t>ネンガッピ</t>
    </rPh>
    <rPh sb="13" eb="15">
      <t>キニュウ</t>
    </rPh>
    <phoneticPr fontId="4"/>
  </si>
  <si>
    <t>休職開始年月日</t>
    <rPh sb="0" eb="2">
      <t>キュウショク</t>
    </rPh>
    <rPh sb="2" eb="4">
      <t>カイシ</t>
    </rPh>
    <rPh sb="4" eb="5">
      <t>ネン</t>
    </rPh>
    <rPh sb="5" eb="6">
      <t>ツキ</t>
    </rPh>
    <rPh sb="6" eb="7">
      <t>ビ</t>
    </rPh>
    <phoneticPr fontId="4"/>
  </si>
  <si>
    <t>令和　　年　　月　　日</t>
    <rPh sb="0" eb="2">
      <t>レイワ</t>
    </rPh>
    <rPh sb="4" eb="5">
      <t>ネン</t>
    </rPh>
    <rPh sb="7" eb="8">
      <t>ツキ</t>
    </rPh>
    <rPh sb="10" eb="11">
      <t>ヒ</t>
    </rPh>
    <phoneticPr fontId="4"/>
  </si>
  <si>
    <t>休職終了年月日</t>
    <rPh sb="0" eb="2">
      <t>キュウショク</t>
    </rPh>
    <rPh sb="2" eb="4">
      <t>シュウリョウ</t>
    </rPh>
    <rPh sb="4" eb="7">
      <t>ネンガッピ</t>
    </rPh>
    <phoneticPr fontId="4"/>
  </si>
  <si>
    <t>　　　年　　月</t>
    <rPh sb="3" eb="4">
      <t>ネン</t>
    </rPh>
    <rPh sb="6" eb="7">
      <t>ツキ</t>
    </rPh>
    <phoneticPr fontId="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</si>
  <si>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</si>
  <si>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4"/>
  </si>
  <si>
    <t>令和　年　　月　　日</t>
    <rPh sb="0" eb="2">
      <t>レイワ</t>
    </rPh>
    <rPh sb="3" eb="4">
      <t>ネン</t>
    </rPh>
    <rPh sb="6" eb="7">
      <t>ガツ</t>
    </rPh>
    <rPh sb="9" eb="10">
      <t>ニチ</t>
    </rPh>
    <phoneticPr fontId="4"/>
  </si>
  <si>
    <t>看護職員資格者証書</t>
    <rPh sb="0" eb="2">
      <t>カンゴ</t>
    </rPh>
    <rPh sb="2" eb="4">
      <t>ショクイン</t>
    </rPh>
    <rPh sb="4" eb="7">
      <t>シカクシャ</t>
    </rPh>
    <rPh sb="7" eb="9">
      <t>ショウショ</t>
    </rPh>
    <phoneticPr fontId="4"/>
  </si>
  <si>
    <t>資格証明書写し</t>
    <rPh sb="0" eb="2">
      <t>シカク</t>
    </rPh>
    <rPh sb="2" eb="4">
      <t>ショウメイ</t>
    </rPh>
    <rPh sb="4" eb="5">
      <t>ショ</t>
    </rPh>
    <rPh sb="5" eb="6">
      <t>ウツ</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</si>
  <si>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</si>
  <si>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事業所の名称</t>
    <rPh sb="0" eb="3">
      <t>ジギョウショ</t>
    </rPh>
    <rPh sb="4" eb="6">
      <t>メイショウ</t>
    </rPh>
    <phoneticPr fontId="4"/>
  </si>
  <si>
    <t>共同生活援助</t>
    <rPh sb="0" eb="2">
      <t>キョウドウ</t>
    </rPh>
    <rPh sb="2" eb="4">
      <t>セイカツ</t>
    </rPh>
    <rPh sb="4" eb="6">
      <t>エンジョ</t>
    </rPh>
    <phoneticPr fontId="4"/>
  </si>
  <si>
    <t>加算別紙９</t>
    <rPh sb="0" eb="2">
      <t>カサン</t>
    </rPh>
    <rPh sb="2" eb="4">
      <t>ベッシ</t>
    </rPh>
    <phoneticPr fontId="4"/>
  </si>
  <si>
    <t>滞在時間</t>
    <rPh sb="0" eb="4">
      <t>タイザイジカン</t>
    </rPh>
    <phoneticPr fontId="4"/>
  </si>
  <si>
    <t>重度障害者支援加算</t>
  </si>
  <si>
    <t>□ 精神保健福祉士</t>
  </si>
  <si>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</si>
  <si>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夜間支援等体制加算</t>
    <rPh sb="0" eb="2">
      <t>ヤカン</t>
    </rPh>
    <rPh sb="2" eb="4">
      <t>シエン</t>
    </rPh>
    <rPh sb="4" eb="5">
      <t>トウ</t>
    </rPh>
    <rPh sb="5" eb="7">
      <t>タイセイ</t>
    </rPh>
    <rPh sb="7" eb="9">
      <t>カサン</t>
    </rPh>
    <phoneticPr fontId="4"/>
  </si>
  <si>
    <t>加算別紙５</t>
    <rPh sb="0" eb="2">
      <t>カサン</t>
    </rPh>
    <rPh sb="2" eb="4">
      <t>ベッシ</t>
    </rPh>
    <phoneticPr fontId="4"/>
  </si>
  <si>
    <t>夜勤職員加配加算</t>
    <rPh sb="0" eb="2">
      <t>ヤキン</t>
    </rPh>
    <rPh sb="2" eb="4">
      <t>ショクイン</t>
    </rPh>
    <rPh sb="4" eb="6">
      <t>カハイ</t>
    </rPh>
    <rPh sb="6" eb="8">
      <t>カサン</t>
    </rPh>
    <phoneticPr fontId="4"/>
  </si>
  <si>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4"/>
  </si>
  <si>
    <t>医療連携体制加算（Ⅶ）</t>
    <rPh sb="0" eb="2">
      <t>イリョウ</t>
    </rPh>
    <rPh sb="2" eb="4">
      <t>レンケイ</t>
    </rPh>
    <rPh sb="4" eb="6">
      <t>タイセイ</t>
    </rPh>
    <rPh sb="6" eb="8">
      <t>カサン</t>
    </rPh>
    <phoneticPr fontId="4"/>
  </si>
  <si>
    <t>強度行動障害者体験利用加算</t>
    <rPh sb="0" eb="2">
      <t>キョウド</t>
    </rPh>
    <rPh sb="2" eb="4">
      <t>コウドウ</t>
    </rPh>
    <rPh sb="4" eb="7">
      <t>ショウガイシャ</t>
    </rPh>
    <rPh sb="7" eb="9">
      <t>タイケン</t>
    </rPh>
    <rPh sb="9" eb="11">
      <t>リヨウ</t>
    </rPh>
    <rPh sb="11" eb="13">
      <t>カサン</t>
    </rPh>
    <phoneticPr fontId="4"/>
  </si>
  <si>
    <t>夜間支援等体制加算に関する届出書</t>
    <rPh sb="10" eb="11">
      <t>カン</t>
    </rPh>
    <rPh sb="13" eb="16">
      <t>トドケデショ</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</si>
  <si>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</si>
  <si>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（住所）</t>
    <rPh sb="1" eb="3">
      <t>ジュウショ</t>
    </rPh>
    <phoneticPr fontId="4"/>
  </si>
  <si>
    <t>（氏名）　　　　　　　　　　　　　　　　　　　（利用者との関係　　　　　　　）</t>
    <rPh sb="1" eb="3">
      <t>シメイ</t>
    </rPh>
    <rPh sb="24" eb="27">
      <t>リヨウシャ</t>
    </rPh>
    <rPh sb="29" eb="31">
      <t>カンケイ</t>
    </rPh>
    <phoneticPr fontId="4"/>
  </si>
  <si>
    <t>夜勤職員配置等加算に関する届出書</t>
    <rPh sb="0" eb="2">
      <t>ヤキン</t>
    </rPh>
    <rPh sb="2" eb="4">
      <t>ショクイン</t>
    </rPh>
    <rPh sb="4" eb="6">
      <t>ハイチ</t>
    </rPh>
    <rPh sb="6" eb="7">
      <t>トウ</t>
    </rPh>
    <rPh sb="7" eb="9">
      <t>カサン</t>
    </rPh>
    <rPh sb="10" eb="11">
      <t>カン</t>
    </rPh>
    <rPh sb="13" eb="16">
      <t>トドケデショ</t>
    </rPh>
    <phoneticPr fontId="4"/>
  </si>
  <si>
    <t>精神障害者地域移行支援特別加算に関する届出書</t>
    <rPh sb="0" eb="2">
      <t>セイシン</t>
    </rPh>
    <rPh sb="2" eb="5">
      <t>ショウガイシャ</t>
    </rPh>
    <rPh sb="5" eb="7">
      <t>チイキ</t>
    </rPh>
    <rPh sb="7" eb="9">
      <t>イコウ</t>
    </rPh>
    <rPh sb="9" eb="11">
      <t>シエン</t>
    </rPh>
    <rPh sb="11" eb="13">
      <t>トクベツ</t>
    </rPh>
    <rPh sb="13" eb="15">
      <t>カサン</t>
    </rPh>
    <rPh sb="16" eb="17">
      <t>カン</t>
    </rPh>
    <rPh sb="19" eb="22">
      <t>トドケデショ</t>
    </rPh>
    <phoneticPr fontId="4"/>
  </si>
  <si>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</si>
  <si>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4"/>
  </si>
  <si>
    <t>矯正施設等を退所した障害者の受入状況</t>
    <rPh sb="0" eb="2">
      <t>キョウセイ</t>
    </rPh>
    <rPh sb="2" eb="4">
      <t>シセツ</t>
    </rPh>
    <rPh sb="4" eb="5">
      <t>トウ</t>
    </rPh>
    <rPh sb="6" eb="8">
      <t>タイショ</t>
    </rPh>
    <rPh sb="10" eb="12">
      <t>ショウガイ</t>
    </rPh>
    <rPh sb="12" eb="13">
      <t>シャ</t>
    </rPh>
    <rPh sb="14" eb="16">
      <t>ウケイ</t>
    </rPh>
    <rPh sb="16" eb="18">
      <t>ジョウキョウ</t>
    </rPh>
    <phoneticPr fontId="4"/>
  </si>
  <si>
    <t>医療的ケア対応支援加算に関する届出書</t>
    <rPh sb="12" eb="13">
      <t>カン</t>
    </rPh>
    <rPh sb="15" eb="18">
      <t>トドケデショ</t>
    </rPh>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</si>
  <si>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</si>
  <si>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医療連携体制加算（Ⅶ）</t>
  </si>
  <si>
    <t>看護師資格証写又は医療機関等との契約書写</t>
    <rPh sb="0" eb="3">
      <t>カンゴシ</t>
    </rPh>
    <rPh sb="3" eb="5">
      <t>シカク</t>
    </rPh>
    <rPh sb="5" eb="6">
      <t>ショウ</t>
    </rPh>
    <rPh sb="6" eb="7">
      <t>シャ</t>
    </rPh>
    <rPh sb="7" eb="8">
      <t>マタ</t>
    </rPh>
    <rPh sb="9" eb="11">
      <t>イリョウ</t>
    </rPh>
    <rPh sb="11" eb="13">
      <t>キカン</t>
    </rPh>
    <rPh sb="13" eb="14">
      <t>トウ</t>
    </rPh>
    <rPh sb="16" eb="18">
      <t>ケイヤク</t>
    </rPh>
    <rPh sb="18" eb="20">
      <t>ショシャ</t>
    </rPh>
    <phoneticPr fontId="4"/>
  </si>
  <si>
    <t>重度化した場合の対応に係る指針</t>
    <rPh sb="0" eb="3">
      <t>ジュウドカ</t>
    </rPh>
    <rPh sb="5" eb="7">
      <t>バアイ</t>
    </rPh>
    <rPh sb="8" eb="10">
      <t>タイオウ</t>
    </rPh>
    <rPh sb="11" eb="12">
      <t>カカ</t>
    </rPh>
    <rPh sb="13" eb="15">
      <t>シシン</t>
    </rPh>
    <phoneticPr fontId="4"/>
  </si>
  <si>
    <t>強度行動障害者地域移行特別加算に関する届出書</t>
    <rPh sb="16" eb="17">
      <t>カン</t>
    </rPh>
    <rPh sb="19" eb="22">
      <t>トドケデショ</t>
    </rPh>
    <phoneticPr fontId="4"/>
  </si>
  <si>
    <t>今年度
(計画)</t>
    <rPh sb="0" eb="3">
      <t>コンネンド</t>
    </rPh>
    <rPh sb="5" eb="7">
      <t>ケイカク</t>
    </rPh>
    <phoneticPr fontId="4"/>
  </si>
  <si>
    <t>２　看護職員の配置状況</t>
    <rPh sb="7" eb="9">
      <t>ハイチ</t>
    </rPh>
    <rPh sb="9" eb="11">
      <t>ジョウキョウ</t>
    </rPh>
    <phoneticPr fontId="4"/>
  </si>
  <si>
    <t>夜間における防災体制の内容
（契約内容等）</t>
  </si>
  <si>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</si>
  <si>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</si>
  <si>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</si>
  <si>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夜間支援等体制加算（Ⅲ）</t>
    <rPh sb="4" eb="5">
      <t>トウ</t>
    </rPh>
    <phoneticPr fontId="4"/>
  </si>
  <si>
    <t>１ 人工呼吸器（鼻マスク式補助換気法、ハイフローセラピー、間歇的陽圧吸入法、排痰補助装置、高頻度胸壁振動装置を含む）の管理</t>
    <rPh sb="8" eb="9">
      <t>ハナ</t>
    </rPh>
    <rPh sb="12" eb="13">
      <t>シキ</t>
    </rPh>
    <rPh sb="13" eb="15">
      <t>ホジョ</t>
    </rPh>
    <rPh sb="15" eb="17">
      <t>カンキ</t>
    </rPh>
    <rPh sb="17" eb="18">
      <t>ホウ</t>
    </rPh>
    <rPh sb="29" eb="32">
      <t>カンケツテキ</t>
    </rPh>
    <rPh sb="32" eb="34">
      <t>ヨウアツ</t>
    </rPh>
    <rPh sb="34" eb="36">
      <t>キュウニュウ</t>
    </rPh>
    <rPh sb="36" eb="37">
      <t>ホウ</t>
    </rPh>
    <rPh sb="59" eb="61">
      <t>カンリ</t>
    </rPh>
    <phoneticPr fontId="4"/>
  </si>
  <si>
    <t>３　利用者の数</t>
    <rPh sb="2" eb="5">
      <t>リヨウシャ</t>
    </rPh>
    <rPh sb="6" eb="7">
      <t>カズ</t>
    </rPh>
    <phoneticPr fontId="4"/>
  </si>
  <si>
    <t>住居の名称</t>
    <rPh sb="0" eb="2">
      <t>ジュウキョ</t>
    </rPh>
    <rPh sb="3" eb="5">
      <t>メイショウ</t>
    </rPh>
    <phoneticPr fontId="4"/>
  </si>
  <si>
    <t>　　　利用者の数を２０で除した数</t>
    <rPh sb="3" eb="6">
      <t>リヨウシャ</t>
    </rPh>
    <rPh sb="7" eb="8">
      <t>カズ</t>
    </rPh>
    <rPh sb="12" eb="13">
      <t>ジョ</t>
    </rPh>
    <rPh sb="15" eb="16">
      <t>カズ</t>
    </rPh>
    <phoneticPr fontId="4"/>
  </si>
  <si>
    <t>　「退所」には、退院、釈放及び仮釈放を含みます。</t>
    <rPh sb="2" eb="4">
      <t>タイショ</t>
    </rPh>
    <rPh sb="8" eb="10">
      <t>タイイン</t>
    </rPh>
    <rPh sb="11" eb="13">
      <t>シャクホウ</t>
    </rPh>
    <rPh sb="13" eb="14">
      <t>オヨ</t>
    </rPh>
    <rPh sb="15" eb="18">
      <t>カリシャクホウ</t>
    </rPh>
    <rPh sb="19" eb="20">
      <t>フク</t>
    </rPh>
    <phoneticPr fontId="4"/>
  </si>
  <si>
    <t>前年度の利用者の平均</t>
    <rPh sb="0" eb="3">
      <t>ゼンネンド</t>
    </rPh>
    <rPh sb="4" eb="7">
      <t>リヨウシャ</t>
    </rPh>
    <rPh sb="8" eb="10">
      <t>ヘイキン</t>
    </rPh>
    <phoneticPr fontId="4"/>
  </si>
  <si>
    <t>夜間支援従事者⑦</t>
    <rPh sb="0" eb="2">
      <t>ヤカン</t>
    </rPh>
    <rPh sb="2" eb="4">
      <t>シエン</t>
    </rPh>
    <rPh sb="4" eb="7">
      <t>ジュウジシャ</t>
    </rPh>
    <phoneticPr fontId="4"/>
  </si>
  <si>
    <t>令和　　年　　月　　日</t>
    <rPh sb="0" eb="2">
      <t>レイワ</t>
    </rPh>
    <rPh sb="4" eb="5">
      <t>ネン</t>
    </rPh>
    <rPh sb="7" eb="8">
      <t>ガツ</t>
    </rPh>
    <rPh sb="10" eb="11">
      <t>ニチ</t>
    </rPh>
    <phoneticPr fontId="4"/>
  </si>
  <si>
    <t>所有資格</t>
    <rPh sb="0" eb="2">
      <t>ショユウ</t>
    </rPh>
    <rPh sb="2" eb="3">
      <t>シ</t>
    </rPh>
    <rPh sb="3" eb="4">
      <t>カク</t>
    </rPh>
    <phoneticPr fontId="4"/>
  </si>
  <si>
    <t>有　　・　　無</t>
    <rPh sb="0" eb="1">
      <t>ア</t>
    </rPh>
    <rPh sb="6" eb="7">
      <t>ナ</t>
    </rPh>
    <phoneticPr fontId="4"/>
  </si>
  <si>
    <t>配置する看護師の数（人）</t>
    <rPh sb="4" eb="7">
      <t>カンゴシ</t>
    </rPh>
    <rPh sb="8" eb="9">
      <t>カズ</t>
    </rPh>
    <rPh sb="10" eb="11">
      <t>ニン</t>
    </rPh>
    <phoneticPr fontId="4"/>
  </si>
  <si>
    <t>事業所の所在地</t>
    <rPh sb="0" eb="3">
      <t>ジギョウショ</t>
    </rPh>
    <rPh sb="4" eb="7">
      <t>ショザイチ</t>
    </rPh>
    <phoneticPr fontId="4"/>
  </si>
  <si>
    <t xml:space="preserve"> □ 他の障害福祉サービス事業所等を利用</t>
    <rPh sb="3" eb="4">
      <t>タ</t>
    </rPh>
    <rPh sb="5" eb="7">
      <t>ショウガイ</t>
    </rPh>
    <rPh sb="7" eb="9">
      <t>フクシ</t>
    </rPh>
    <rPh sb="13" eb="16">
      <t>ジギョウショ</t>
    </rPh>
    <rPh sb="16" eb="17">
      <t>トウ</t>
    </rPh>
    <rPh sb="18" eb="20">
      <t>リヨウ</t>
    </rPh>
    <phoneticPr fontId="4"/>
  </si>
  <si>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4"/>
  </si>
  <si>
    <t>12  導尿</t>
    <rPh sb="4" eb="6">
      <t>ドウニョウ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</si>
  <si>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</si>
  <si>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</si>
  <si>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(2)  摘便又は洗腸</t>
    <rPh sb="7" eb="8">
      <t>マタ</t>
    </rPh>
    <phoneticPr fontId="4"/>
  </si>
  <si>
    <t>(1)  間欠的導尿</t>
  </si>
  <si>
    <t>医療的ケア（診療の補助行為）</t>
    <rPh sb="0" eb="3">
      <t>イリョウテキ</t>
    </rPh>
    <rPh sb="6" eb="8">
      <t>シンリョウ</t>
    </rPh>
    <rPh sb="9" eb="11">
      <t>ホジョ</t>
    </rPh>
    <rPh sb="11" eb="13">
      <t>コウイ</t>
    </rPh>
    <phoneticPr fontId="4"/>
  </si>
  <si>
    <t>加算に関する届出様式</t>
    <rPh sb="0" eb="2">
      <t>カサン</t>
    </rPh>
    <rPh sb="3" eb="4">
      <t>カン</t>
    </rPh>
    <rPh sb="6" eb="7">
      <t>トド</t>
    </rPh>
    <rPh sb="7" eb="8">
      <t>デ</t>
    </rPh>
    <rPh sb="8" eb="10">
      <t>ヨウシキ</t>
    </rPh>
    <phoneticPr fontId="4"/>
  </si>
  <si>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4"/>
  </si>
  <si>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4"/>
  </si>
  <si>
    <t>(2)  持続的導尿（尿道留置カテ－テル、膀胱瘻、腎瘻、尿路ストーマ）</t>
    <rPh sb="11" eb="13">
      <t>ニョウドウ</t>
    </rPh>
    <phoneticPr fontId="4"/>
  </si>
  <si>
    <t>2  気管切開の管理</t>
    <rPh sb="8" eb="10">
      <t>カンリ</t>
    </rPh>
    <phoneticPr fontId="4"/>
  </si>
  <si>
    <t>夜間支援従事者⑦</t>
    <rPh sb="0" eb="7">
      <t>ヤカンシエンジュウジシャ</t>
    </rPh>
    <phoneticPr fontId="4"/>
  </si>
  <si>
    <t xml:space="preserve"> ※ 当支援体制を指導する中心的役割</t>
    <rPh sb="3" eb="4">
      <t>トウ</t>
    </rPh>
    <rPh sb="4" eb="6">
      <t>シエン</t>
    </rPh>
    <rPh sb="6" eb="8">
      <t>タイセイ</t>
    </rPh>
    <rPh sb="9" eb="11">
      <t>シドウ</t>
    </rPh>
    <rPh sb="13" eb="16">
      <t>チュウシンテキ</t>
    </rPh>
    <rPh sb="16" eb="18">
      <t>ヤクワリ</t>
    </rPh>
    <phoneticPr fontId="4"/>
  </si>
  <si>
    <t>事業所番号</t>
    <rPh sb="3" eb="4">
      <t>バン</t>
    </rPh>
    <rPh sb="4" eb="5">
      <t>ゴウ</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</si>
  <si>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</si>
  <si>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</si>
  <si>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</si>
  <si>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</si>
  <si>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</si>
  <si>
    <t>夜間支援の対象者数（人）</t>
  </si>
  <si>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</si>
  <si>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(2)  持続経管注入ポンプ使用</t>
    <rPh sb="5" eb="7">
      <t>ジゾク</t>
    </rPh>
    <rPh sb="7" eb="9">
      <t>ケイカン</t>
    </rPh>
    <rPh sb="9" eb="11">
      <t>チュウニュウ</t>
    </rPh>
    <phoneticPr fontId="4"/>
  </si>
  <si>
    <t>夜間支援従事者⑤</t>
  </si>
  <si>
    <t>夜間支援従事者
④</t>
  </si>
  <si>
    <t>夜間支援従事者
⑤</t>
  </si>
  <si>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</si>
  <si>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夜間支援従事者①</t>
  </si>
  <si>
    <t>夜間支援等体制加算の種類</t>
    <rPh sb="4" eb="5">
      <t>トウ</t>
    </rPh>
    <rPh sb="5" eb="7">
      <t>タイセイ</t>
    </rPh>
    <rPh sb="7" eb="9">
      <t>カサン</t>
    </rPh>
    <rPh sb="10" eb="12">
      <t>シュルイ</t>
    </rPh>
    <phoneticPr fontId="4"/>
  </si>
  <si>
    <t>有　・　無</t>
    <rPh sb="0" eb="1">
      <t>ア</t>
    </rPh>
    <rPh sb="4" eb="5">
      <t>ナ</t>
    </rPh>
    <phoneticPr fontId="4"/>
  </si>
  <si>
    <t>夜間支援従事者②</t>
  </si>
  <si>
    <t>夜間支援従事者③</t>
  </si>
  <si>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</si>
  <si>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令和　　年　　月　　日</t>
    <rPh sb="0" eb="2">
      <t>レイワ</t>
    </rPh>
    <phoneticPr fontId="4"/>
  </si>
  <si>
    <t>住居名</t>
    <rPh sb="0" eb="2">
      <t>ジュウキョ</t>
    </rPh>
    <rPh sb="2" eb="3">
      <t>メイ</t>
    </rPh>
    <phoneticPr fontId="4"/>
  </si>
  <si>
    <t>法 人 名</t>
    <rPh sb="0" eb="1">
      <t>ホウ</t>
    </rPh>
    <rPh sb="2" eb="3">
      <t>ヒト</t>
    </rPh>
    <rPh sb="4" eb="5">
      <t>メイ</t>
    </rPh>
    <phoneticPr fontId="4"/>
  </si>
  <si>
    <t>夜間支援等体制加算（Ⅳ）・（Ⅴ）・（Ⅵ）</t>
  </si>
  <si>
    <t>*1</t>
  </si>
  <si>
    <t>事業所所在地</t>
    <rPh sb="0" eb="3">
      <t>ジギョウショ</t>
    </rPh>
    <rPh sb="3" eb="6">
      <t>ショザイチ</t>
    </rPh>
    <phoneticPr fontId="4"/>
  </si>
  <si>
    <t>支援対象者</t>
    <rPh sb="0" eb="2">
      <t>シエン</t>
    </rPh>
    <rPh sb="2" eb="5">
      <t>タイショウシャ</t>
    </rPh>
    <phoneticPr fontId="4"/>
  </si>
  <si>
    <t>※本申出書については、利用者や家族等が確認の上記入すること。
　　記入者が本人の場合は、記入者欄の記載は不要です。</t>
    <rPh sb="1" eb="2">
      <t>ホン</t>
    </rPh>
    <rPh sb="2" eb="5">
      <t>モウシデショ</t>
    </rPh>
    <rPh sb="11" eb="13">
      <t>リヨウ</t>
    </rPh>
    <rPh sb="13" eb="14">
      <t>シャ</t>
    </rPh>
    <rPh sb="15" eb="17">
      <t>カゾク</t>
    </rPh>
    <rPh sb="17" eb="18">
      <t>トウ</t>
    </rPh>
    <rPh sb="19" eb="21">
      <t>カクニン</t>
    </rPh>
    <rPh sb="22" eb="23">
      <t>ウエ</t>
    </rPh>
    <rPh sb="23" eb="25">
      <t>キニュウ</t>
    </rPh>
    <rPh sb="33" eb="36">
      <t>キニュウシャ</t>
    </rPh>
    <rPh sb="37" eb="39">
      <t>ホンニン</t>
    </rPh>
    <rPh sb="40" eb="42">
      <t>バアイ</t>
    </rPh>
    <rPh sb="44" eb="47">
      <t>キニュウシャ</t>
    </rPh>
    <rPh sb="47" eb="48">
      <t>ラン</t>
    </rPh>
    <rPh sb="49" eb="51">
      <t>キサイ</t>
    </rPh>
    <rPh sb="52" eb="54">
      <t>フヨウ</t>
    </rPh>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</si>
  <si>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</si>
  <si>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</si>
  <si>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利用者の数</t>
    <rPh sb="0" eb="3">
      <t>リヨウシャ</t>
    </rPh>
    <rPh sb="4" eb="5">
      <t>カズ</t>
    </rPh>
    <phoneticPr fontId="4"/>
  </si>
  <si>
    <t>夜間支援従事者⑥</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</si>
  <si>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</si>
  <si>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8  中心静脈カテーテルの管理（中心静脈栄養、肺高血圧症治療薬、麻薬など）</t>
    <rPh sb="13" eb="15">
      <t>カンリ</t>
    </rPh>
    <phoneticPr fontId="4"/>
  </si>
  <si>
    <t>夜間支援体制を確保している夜間及び深夜の時間帯</t>
  </si>
  <si>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</si>
  <si>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</si>
  <si>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</si>
  <si>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</si>
  <si>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</si>
  <si>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夜勤職員加配加算に関する届出書</t>
    <rPh sb="0" eb="2">
      <t>ヤキン</t>
    </rPh>
    <rPh sb="2" eb="4">
      <t>ショクイン</t>
    </rPh>
    <rPh sb="4" eb="6">
      <t>カハイ</t>
    </rPh>
    <rPh sb="6" eb="8">
      <t>カサン</t>
    </rPh>
    <rPh sb="9" eb="10">
      <t>カン</t>
    </rPh>
    <rPh sb="12" eb="14">
      <t>トドケデ</t>
    </rPh>
    <rPh sb="14" eb="15">
      <t>ショ</t>
    </rPh>
    <phoneticPr fontId="4"/>
  </si>
  <si>
    <t>２　夜勤職員の加配状況</t>
    <rPh sb="2" eb="4">
      <t>ヤキン</t>
    </rPh>
    <rPh sb="4" eb="6">
      <t>ショクイン</t>
    </rPh>
    <rPh sb="7" eb="9">
      <t>カハイ</t>
    </rPh>
    <rPh sb="9" eb="11">
      <t>ジョウキョウ</t>
    </rPh>
    <phoneticPr fontId="4"/>
  </si>
  <si>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4"/>
  </si>
  <si>
    <t>雇用されている事業所名</t>
  </si>
  <si>
    <t>夜勤者の加配</t>
    <rPh sb="0" eb="2">
      <t>ヤキン</t>
    </rPh>
    <rPh sb="2" eb="3">
      <t>シャ</t>
    </rPh>
    <rPh sb="4" eb="6">
      <t>カハイ</t>
    </rPh>
    <phoneticPr fontId="4"/>
  </si>
  <si>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4"/>
  </si>
  <si>
    <t>矯正施設等を退所した障がい者の受入時における
有資格者を中心とした連携による支援の状況</t>
    <rPh sb="0" eb="2">
      <t>キョウセイ</t>
    </rPh>
    <rPh sb="2" eb="4">
      <t>シセツ</t>
    </rPh>
    <rPh sb="4" eb="5">
      <t>トウ</t>
    </rPh>
    <rPh sb="6" eb="8">
      <t>タイショ</t>
    </rPh>
    <rPh sb="10" eb="11">
      <t>ショウ</t>
    </rPh>
    <rPh sb="13" eb="14">
      <t>モノ</t>
    </rPh>
    <phoneticPr fontId="4"/>
  </si>
  <si>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4"/>
  </si>
  <si>
    <t>FAX番号</t>
    <rPh sb="3" eb="5">
      <t>バンゴウ</t>
    </rPh>
    <phoneticPr fontId="4"/>
  </si>
  <si>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4"/>
  </si>
  <si>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4"/>
  </si>
  <si>
    <t>□ 社会福祉士</t>
  </si>
  <si>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4"/>
  </si>
  <si>
    <t>記入年月日：　　　　　　年　　月　　日</t>
    <rPh sb="0" eb="2">
      <t>キニュウ</t>
    </rPh>
    <rPh sb="2" eb="5">
      <t>ネンガッピ</t>
    </rPh>
    <rPh sb="12" eb="13">
      <t>ネン</t>
    </rPh>
    <rPh sb="15" eb="16">
      <t>ガツ</t>
    </rPh>
    <rPh sb="18" eb="19">
      <t>ニチ</t>
    </rPh>
    <phoneticPr fontId="4"/>
  </si>
  <si>
    <t>所属医療機関名</t>
    <rPh sb="0" eb="2">
      <t>ショゾク</t>
    </rPh>
    <rPh sb="2" eb="4">
      <t>イリョウ</t>
    </rPh>
    <rPh sb="4" eb="7">
      <t>キカンメイ</t>
    </rPh>
    <phoneticPr fontId="4"/>
  </si>
  <si>
    <t>○ 対象者の支援に関する研修</t>
    <rPh sb="2" eb="5">
      <t>タイショウシャ</t>
    </rPh>
    <rPh sb="6" eb="8">
      <t>シエン</t>
    </rPh>
    <rPh sb="9" eb="10">
      <t>カン</t>
    </rPh>
    <rPh sb="12" eb="14">
      <t>ケンシュウ</t>
    </rPh>
    <phoneticPr fontId="4"/>
  </si>
  <si>
    <t>生活支援員の数</t>
  </si>
  <si>
    <t>研　修　の　内　容</t>
    <rPh sb="0" eb="1">
      <t>ケン</t>
    </rPh>
    <rPh sb="2" eb="3">
      <t>オサム</t>
    </rPh>
    <rPh sb="6" eb="7">
      <t>ウチ</t>
    </rPh>
    <rPh sb="8" eb="9">
      <t>カタチ</t>
    </rPh>
    <phoneticPr fontId="4"/>
  </si>
  <si>
    <t>前年度</t>
    <rPh sb="0" eb="3">
      <t>ゼンネンド</t>
    </rPh>
    <phoneticPr fontId="4"/>
  </si>
  <si>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4"/>
  </si>
  <si>
    <t>※</t>
  </si>
  <si>
    <t>看護師の配置状況（事業所の職員として看護師を確保している場合）</t>
  </si>
  <si>
    <t>※対象者受入時に提出</t>
    <rPh sb="1" eb="4">
      <t>タイショウシャ</t>
    </rPh>
    <rPh sb="4" eb="7">
      <t>ウケイレジ</t>
    </rPh>
    <rPh sb="8" eb="10">
      <t>テイシュツ</t>
    </rPh>
    <phoneticPr fontId="4"/>
  </si>
  <si>
    <t>矯正施設等を退所した障害者の受入状況</t>
    <rPh sb="0" eb="2">
      <t>キョウセイ</t>
    </rPh>
    <rPh sb="2" eb="4">
      <t>シセツ</t>
    </rPh>
    <rPh sb="4" eb="5">
      <t>トウ</t>
    </rPh>
    <rPh sb="6" eb="8">
      <t>タイショ</t>
    </rPh>
    <rPh sb="10" eb="13">
      <t>ショウガイシャ</t>
    </rPh>
    <rPh sb="14" eb="16">
      <t>ウケイレ</t>
    </rPh>
    <phoneticPr fontId="4"/>
  </si>
  <si>
    <t>前年度の平均利用者数（人）</t>
  </si>
  <si>
    <t>代表者名</t>
    <rPh sb="0" eb="3">
      <t>ダイヒョウシャ</t>
    </rPh>
    <rPh sb="3" eb="4">
      <t>メイ</t>
    </rPh>
    <phoneticPr fontId="4"/>
  </si>
  <si>
    <t>事業所の
名称</t>
    <rPh sb="0" eb="3">
      <t>ジギョウショ</t>
    </rPh>
    <rPh sb="5" eb="7">
      <t>メイショウ</t>
    </rPh>
    <phoneticPr fontId="4"/>
  </si>
  <si>
    <t>サービス
の種類</t>
    <rPh sb="6" eb="8">
      <t>シュルイ</t>
    </rPh>
    <phoneticPr fontId="4"/>
  </si>
  <si>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4"/>
  </si>
  <si>
    <t>受給者番号</t>
    <rPh sb="0" eb="3">
      <t>ジュキュウシャ</t>
    </rPh>
    <rPh sb="3" eb="5">
      <t>バンゴウ</t>
    </rPh>
    <phoneticPr fontId="4"/>
  </si>
  <si>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</si>
  <si>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</si>
  <si>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 xml:space="preserve"> 事業所の利用開始年月日</t>
    <rPh sb="1" eb="4">
      <t>ジギョウショ</t>
    </rPh>
    <rPh sb="5" eb="7">
      <t>リヨウ</t>
    </rPh>
    <rPh sb="7" eb="9">
      <t>カイシ</t>
    </rPh>
    <rPh sb="9" eb="12">
      <t>ネンガッピ</t>
    </rPh>
    <phoneticPr fontId="4"/>
  </si>
  <si>
    <t>事業所名</t>
    <rPh sb="0" eb="3">
      <t>ジギョウショ</t>
    </rPh>
    <rPh sb="3" eb="4">
      <t>メイ</t>
    </rPh>
    <phoneticPr fontId="4"/>
  </si>
  <si>
    <t>（ 　　　　　　　　　　　　　　　　　　　 ）</t>
  </si>
  <si>
    <t>利用期間</t>
    <rPh sb="0" eb="2">
      <t>リヨウ</t>
    </rPh>
    <rPh sb="2" eb="4">
      <t>キカン</t>
    </rPh>
    <phoneticPr fontId="4"/>
  </si>
  <si>
    <t xml:space="preserve"> □ その他</t>
    <rPh sb="5" eb="6">
      <t>タ</t>
    </rPh>
    <phoneticPr fontId="4"/>
  </si>
  <si>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4"/>
  </si>
  <si>
    <t>職　　種</t>
    <rPh sb="0" eb="1">
      <t>ショク</t>
    </rPh>
    <rPh sb="3" eb="4">
      <t>シュ</t>
    </rPh>
    <phoneticPr fontId="4"/>
  </si>
  <si>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4"/>
  </si>
  <si>
    <t xml:space="preserve"> 資格:</t>
    <rPh sb="1" eb="3">
      <t>シカク</t>
    </rPh>
    <phoneticPr fontId="4"/>
  </si>
  <si>
    <t>記入者</t>
    <rPh sb="0" eb="3">
      <t>キニュウシャ</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</si>
  <si>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</si>
  <si>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</si>
  <si>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</si>
  <si>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</si>
  <si>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</si>
  <si>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</si>
  <si>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看護師に２４時間常時連絡できる体制を整備している。</t>
  </si>
  <si>
    <t>訪問看護ステーション等の所在地</t>
    <rPh sb="10" eb="11">
      <t>トウ</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</si>
  <si>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</si>
  <si>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</si>
  <si>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（加算別紙９）</t>
    <rPh sb="1" eb="3">
      <t>カサン</t>
    </rPh>
    <rPh sb="3" eb="5">
      <t>ベッシ</t>
    </rPh>
    <phoneticPr fontId="4"/>
  </si>
  <si>
    <t>医療連携体制加算（Ⅶ）に関する届出書</t>
  </si>
  <si>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</si>
  <si>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１　新規　　　　　　　　　２　変更　　　　　　　　　　３　終了</t>
  </si>
  <si>
    <t>他事業所との併任</t>
  </si>
  <si>
    <t>非常勤（人）</t>
  </si>
  <si>
    <t>確保する看護師の数（人）</t>
    <rPh sb="0" eb="2">
      <t>カクホ</t>
    </rPh>
    <rPh sb="4" eb="7">
      <t>カンゴシ</t>
    </rPh>
    <rPh sb="8" eb="9">
      <t>カズ</t>
    </rPh>
    <rPh sb="10" eb="11">
      <t>ニン</t>
    </rPh>
    <phoneticPr fontId="4"/>
  </si>
  <si>
    <t>その他の体制の整備状況</t>
    <rPh sb="2" eb="3">
      <t>タ</t>
    </rPh>
    <rPh sb="4" eb="6">
      <t>タイセイ</t>
    </rPh>
    <rPh sb="7" eb="9">
      <t>セイビ</t>
    </rPh>
    <rPh sb="9" eb="11">
      <t>ジョウキョウ</t>
    </rPh>
    <phoneticPr fontId="4"/>
  </si>
  <si>
    <t>重度化した場合の対応に係る指針を定め、入居の際に、入居者又はその家族等に対して、当該指針の内容を説明し、同意を得る体制を整備している。</t>
  </si>
  <si>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</si>
  <si>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</si>
  <si>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</si>
  <si>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</si>
  <si>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</si>
  <si>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</si>
  <si>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</si>
  <si>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</si>
  <si>
    <t>常　 勤（人）</t>
  </si>
  <si>
    <t>常勤換算後の人数（人）</t>
  </si>
  <si>
    <t>通勤者生活支援に係る体制</t>
    <rPh sb="0" eb="3">
      <t>ツウキンシャ</t>
    </rPh>
    <rPh sb="3" eb="5">
      <t>セイカツ</t>
    </rPh>
    <rPh sb="5" eb="7">
      <t>シエン</t>
    </rPh>
    <rPh sb="8" eb="9">
      <t>カカ</t>
    </rPh>
    <rPh sb="10" eb="12">
      <t>タイセイ</t>
    </rPh>
    <phoneticPr fontId="4"/>
  </si>
  <si>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4"/>
  </si>
  <si>
    <t>令和　　　年　　　月　　　日</t>
    <rPh sb="0" eb="2">
      <t>レイワ</t>
    </rPh>
    <rPh sb="5" eb="6">
      <t>ネン</t>
    </rPh>
    <rPh sb="9" eb="10">
      <t>ツキ</t>
    </rPh>
    <rPh sb="13" eb="14">
      <t>ヒ</t>
    </rPh>
    <phoneticPr fontId="4"/>
  </si>
  <si>
    <t>令和  年  月  日</t>
    <rPh sb="0" eb="2">
      <t>レイワ</t>
    </rPh>
    <rPh sb="4" eb="5">
      <t>ネン</t>
    </rPh>
    <rPh sb="7" eb="8">
      <t>ツキ</t>
    </rPh>
    <rPh sb="10" eb="11">
      <t>ヒ</t>
    </rPh>
    <phoneticPr fontId="4"/>
  </si>
  <si>
    <t>令和　　年　　月　　日</t>
    <rPh sb="0" eb="2">
      <t>レイワ</t>
    </rPh>
    <rPh sb="4" eb="5">
      <t>トシ</t>
    </rPh>
    <rPh sb="7" eb="8">
      <t>ガツ</t>
    </rPh>
    <rPh sb="10" eb="11">
      <t>ニチ</t>
    </rPh>
    <phoneticPr fontId="4"/>
  </si>
  <si>
    <t>□</t>
  </si>
  <si>
    <t>勤続年数証明書（福祉専門職員配置等加算（Ⅲ）用）
（福祉専門職員配置等加算（Ⅲ）を申請する場合に添付）</t>
    <rPh sb="48" eb="50">
      <t>テンプ</t>
    </rPh>
    <phoneticPr fontId="4"/>
  </si>
  <si>
    <t>3  鼻咽頭エアウェイの管理</t>
    <rPh sb="12" eb="14">
      <t>カンリ</t>
    </rPh>
    <phoneticPr fontId="4"/>
  </si>
  <si>
    <t>4  酸素療法</t>
  </si>
  <si>
    <t>5  吸引（口鼻腔・気管内吸引）</t>
  </si>
  <si>
    <t>6  ネブライザーの管理</t>
    <rPh sb="10" eb="12">
      <t>カンリ</t>
    </rPh>
    <phoneticPr fontId="4"/>
  </si>
  <si>
    <t>7  経管栄養</t>
  </si>
  <si>
    <t>　　　　年　　　　　月　　　　　日生（　　　　　歳）</t>
  </si>
  <si>
    <t>(1)  皮下注射（インスリン、麻薬など）</t>
    <rPh sb="5" eb="7">
      <t>ヒカ</t>
    </rPh>
    <rPh sb="7" eb="9">
      <t>チュウシャ</t>
    </rPh>
    <rPh sb="16" eb="18">
      <t>マヤク</t>
    </rPh>
    <phoneticPr fontId="4"/>
  </si>
  <si>
    <t>(3)  浣腸（注）</t>
    <rPh sb="8" eb="9">
      <t>チュウ</t>
    </rPh>
    <phoneticPr fontId="4"/>
  </si>
  <si>
    <t>該当</t>
    <rPh sb="0" eb="2">
      <t>ガイトウ</t>
    </rPh>
    <phoneticPr fontId="4"/>
  </si>
  <si>
    <t xml:space="preserve">  年  月  日
(～  年  月  日)</t>
    <rPh sb="2" eb="3">
      <t>ネン</t>
    </rPh>
    <rPh sb="5" eb="6">
      <t>ツキ</t>
    </rPh>
    <rPh sb="8" eb="9">
      <t>ヒ</t>
    </rPh>
    <rPh sb="14" eb="15">
      <t>ネン</t>
    </rPh>
    <rPh sb="17" eb="18">
      <t>ツキ</t>
    </rPh>
    <rPh sb="20" eb="21">
      <t>ヒ</t>
    </rPh>
    <phoneticPr fontId="4"/>
  </si>
  <si>
    <t xml:space="preserve">  年  月  日</t>
    <rPh sb="2" eb="3">
      <t>ネン</t>
    </rPh>
    <rPh sb="5" eb="6">
      <t>ツキ</t>
    </rPh>
    <rPh sb="8" eb="9">
      <t>ヒ</t>
    </rPh>
    <phoneticPr fontId="4"/>
  </si>
  <si>
    <t>（   年  月  日　～　  年  月  日 ）</t>
    <rPh sb="4" eb="5">
      <t>ネン</t>
    </rPh>
    <rPh sb="7" eb="8">
      <t>ガツ</t>
    </rPh>
    <rPh sb="10" eb="11">
      <t>ニチ</t>
    </rPh>
    <rPh sb="16" eb="17">
      <t>ネン</t>
    </rPh>
    <rPh sb="19" eb="20">
      <t>ガツ</t>
    </rPh>
    <rPh sb="22" eb="23">
      <t>ニチ</t>
    </rPh>
    <phoneticPr fontId="4"/>
  </si>
  <si>
    <t>通勤者生活支援加算に関する届出書
（日中サービス支援型は除く）</t>
    <rPh sb="10" eb="11">
      <t>カン</t>
    </rPh>
    <rPh sb="13" eb="16">
      <t>トドケデショ</t>
    </rPh>
    <rPh sb="18" eb="20">
      <t>ニッチュウ</t>
    </rPh>
    <rPh sb="24" eb="26">
      <t>シエン</t>
    </rPh>
    <rPh sb="26" eb="27">
      <t>カタ</t>
    </rPh>
    <rPh sb="28" eb="29">
      <t>ノゾ</t>
    </rPh>
    <phoneticPr fontId="4"/>
  </si>
  <si>
    <t>研修修了証写</t>
    <rPh sb="0" eb="2">
      <t>ケンシュウ</t>
    </rPh>
    <rPh sb="2" eb="5">
      <t>シュウリョウショウ</t>
    </rPh>
    <rPh sb="5" eb="6">
      <t>ウツ</t>
    </rPh>
    <phoneticPr fontId="4"/>
  </si>
  <si>
    <t>強度行動障害者体験利用加算に関する届出書</t>
    <rPh sb="14" eb="15">
      <t>カン</t>
    </rPh>
    <rPh sb="17" eb="18">
      <t>トド</t>
    </rPh>
    <rPh sb="18" eb="19">
      <t>デ</t>
    </rPh>
    <rPh sb="19" eb="20">
      <t>ショ</t>
    </rPh>
    <phoneticPr fontId="4"/>
  </si>
  <si>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</si>
  <si>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16"/>
  </si>
  <si>
    <t>事業所・施設の名称</t>
    <rPh sb="0" eb="3">
      <t>ジギョウショ</t>
    </rPh>
    <rPh sb="4" eb="6">
      <t>シセツ</t>
    </rPh>
    <rPh sb="7" eb="9">
      <t>メイショウ</t>
    </rPh>
    <phoneticPr fontId="16"/>
  </si>
  <si>
    <t>異動区分</t>
    <rPh sb="0" eb="1">
      <t>イ</t>
    </rPh>
    <rPh sb="1" eb="2">
      <t>ドウ</t>
    </rPh>
    <rPh sb="2" eb="3">
      <t>ク</t>
    </rPh>
    <rPh sb="3" eb="4">
      <t>ブン</t>
    </rPh>
    <phoneticPr fontId="16"/>
  </si>
  <si>
    <t>１　新規　　　２　継続　　　３　変更　　　４　終了</t>
    <rPh sb="2" eb="4">
      <t>シンキ</t>
    </rPh>
    <rPh sb="9" eb="11">
      <t>ケイゾク</t>
    </rPh>
    <rPh sb="16" eb="18">
      <t>ヘンコウ</t>
    </rPh>
    <rPh sb="23" eb="25">
      <t>シュウリョウ</t>
    </rPh>
    <phoneticPr fontId="16"/>
  </si>
  <si>
    <t>サービスの種類
算定する加算の区分</t>
    <rPh sb="5" eb="7">
      <t>シュルイ</t>
    </rPh>
    <rPh sb="8" eb="10">
      <t>サンテイ</t>
    </rPh>
    <rPh sb="12" eb="14">
      <t>カサン</t>
    </rPh>
    <rPh sb="15" eb="17">
      <t>クブン</t>
    </rPh>
    <phoneticPr fontId="16"/>
  </si>
  <si>
    <t>１　生活介護</t>
    <rPh sb="4" eb="6">
      <t>カイゴ</t>
    </rPh>
    <phoneticPr fontId="16"/>
  </si>
  <si>
    <t>常勤看護職員等配置加算</t>
    <phoneticPr fontId="16"/>
  </si>
  <si>
    <t>２　短期入所</t>
    <rPh sb="2" eb="4">
      <t>タンキ</t>
    </rPh>
    <rPh sb="4" eb="6">
      <t>ニュウショ</t>
    </rPh>
    <phoneticPr fontId="16"/>
  </si>
  <si>
    <t>常勤看護職員等配置加算</t>
    <rPh sb="0" eb="2">
      <t>ジョウキン</t>
    </rPh>
    <rPh sb="2" eb="4">
      <t>カンゴ</t>
    </rPh>
    <rPh sb="4" eb="6">
      <t>ショクイン</t>
    </rPh>
    <rPh sb="6" eb="7">
      <t>トウ</t>
    </rPh>
    <rPh sb="7" eb="9">
      <t>ハイチ</t>
    </rPh>
    <rPh sb="9" eb="11">
      <t>カサン</t>
    </rPh>
    <phoneticPr fontId="16"/>
  </si>
  <si>
    <t>３　生活訓練</t>
    <rPh sb="2" eb="4">
      <t>セイカツ</t>
    </rPh>
    <rPh sb="4" eb="6">
      <t>クンレン</t>
    </rPh>
    <phoneticPr fontId="16"/>
  </si>
  <si>
    <t>看護職員配置加算（Ⅰ）</t>
    <rPh sb="0" eb="2">
      <t>カンゴ</t>
    </rPh>
    <rPh sb="2" eb="4">
      <t>ショクイン</t>
    </rPh>
    <rPh sb="4" eb="6">
      <t>ハイチ</t>
    </rPh>
    <rPh sb="6" eb="8">
      <t>カサン</t>
    </rPh>
    <phoneticPr fontId="16"/>
  </si>
  <si>
    <t>４　宿泊型自立訓練</t>
    <phoneticPr fontId="16"/>
  </si>
  <si>
    <t>看護職員配置加算（Ⅱ）</t>
    <rPh sb="0" eb="2">
      <t>カンゴ</t>
    </rPh>
    <rPh sb="2" eb="4">
      <t>ショクイン</t>
    </rPh>
    <rPh sb="4" eb="6">
      <t>ハイチ</t>
    </rPh>
    <rPh sb="6" eb="8">
      <t>カサン</t>
    </rPh>
    <phoneticPr fontId="16"/>
  </si>
  <si>
    <t>５　共同生活援助</t>
    <rPh sb="2" eb="8">
      <t>キョウドウセイカツエンジョ</t>
    </rPh>
    <phoneticPr fontId="16"/>
  </si>
  <si>
    <t>看護職員配置加算</t>
    <rPh sb="0" eb="2">
      <t>カンゴ</t>
    </rPh>
    <rPh sb="2" eb="4">
      <t>ショクイン</t>
    </rPh>
    <rPh sb="4" eb="6">
      <t>ハイチ</t>
    </rPh>
    <rPh sb="6" eb="8">
      <t>カサン</t>
    </rPh>
    <phoneticPr fontId="16"/>
  </si>
  <si>
    <t>看護職員の配置状況
（常勤換算）</t>
    <rPh sb="0" eb="2">
      <t>カンゴ</t>
    </rPh>
    <rPh sb="2" eb="4">
      <t>ショクイン</t>
    </rPh>
    <rPh sb="5" eb="7">
      <t>ハイチ</t>
    </rPh>
    <rPh sb="7" eb="9">
      <t>ジョウキョウ</t>
    </rPh>
    <rPh sb="11" eb="13">
      <t>ジョウキン</t>
    </rPh>
    <rPh sb="13" eb="15">
      <t>カンザン</t>
    </rPh>
    <phoneticPr fontId="16"/>
  </si>
  <si>
    <t>保健師</t>
    <rPh sb="0" eb="3">
      <t>ホケンシ</t>
    </rPh>
    <phoneticPr fontId="16"/>
  </si>
  <si>
    <t>人</t>
    <rPh sb="0" eb="1">
      <t>ニン</t>
    </rPh>
    <phoneticPr fontId="16"/>
  </si>
  <si>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16"/>
  </si>
  <si>
    <t>該当
・
非該当</t>
    <rPh sb="0" eb="2">
      <t>ガイトウ</t>
    </rPh>
    <rPh sb="7" eb="10">
      <t>ヒガイトウ</t>
    </rPh>
    <phoneticPr fontId="16"/>
  </si>
  <si>
    <t>看護師</t>
    <rPh sb="0" eb="3">
      <t>カンゴシ</t>
    </rPh>
    <phoneticPr fontId="16"/>
  </si>
  <si>
    <t>准看護師</t>
    <rPh sb="0" eb="4">
      <t>ジュンカンゴシ</t>
    </rPh>
    <phoneticPr fontId="16"/>
  </si>
  <si>
    <t>看護職員の必要数
（共同生活援助のみ）</t>
    <rPh sb="0" eb="2">
      <t>カンゴ</t>
    </rPh>
    <rPh sb="2" eb="4">
      <t>ショクイン</t>
    </rPh>
    <rPh sb="5" eb="8">
      <t>ヒツヨウスウ</t>
    </rPh>
    <rPh sb="10" eb="16">
      <t>キョウドウセイカツエンジョ</t>
    </rPh>
    <phoneticPr fontId="16"/>
  </si>
  <si>
    <t>前年度の平均利用者数</t>
    <rPh sb="0" eb="3">
      <t>ゼンネンド</t>
    </rPh>
    <rPh sb="4" eb="10">
      <t>ヘイキンリヨウシャスウ</t>
    </rPh>
    <phoneticPr fontId="16"/>
  </si>
  <si>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16"/>
  </si>
  <si>
    <t>該当
・
非該当</t>
    <phoneticPr fontId="16"/>
  </si>
  <si>
    <t>利用者数を
20で除した数
（必要数）</t>
    <rPh sb="0" eb="2">
      <t>リヨウ</t>
    </rPh>
    <rPh sb="2" eb="3">
      <t>シャ</t>
    </rPh>
    <rPh sb="3" eb="4">
      <t>スウ</t>
    </rPh>
    <rPh sb="9" eb="10">
      <t>ジョ</t>
    </rPh>
    <rPh sb="12" eb="13">
      <t>スウ</t>
    </rPh>
    <rPh sb="15" eb="18">
      <t>ヒツヨウスウ</t>
    </rPh>
    <phoneticPr fontId="16"/>
  </si>
  <si>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</si>
  <si>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16"/>
  </si>
  <si>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16"/>
  </si>
  <si>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16"/>
  </si>
  <si>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16"/>
  </si>
  <si>
    <r>
      <t>令和　</t>
    </r>
    <r>
      <rPr>
        <sz val="12"/>
        <color rgb="FFFF0000"/>
        <rFont val="HGｺﾞｼｯｸM"/>
        <family val="3"/>
        <charset val="128"/>
      </rPr>
      <t>　</t>
    </r>
    <r>
      <rPr>
        <sz val="12"/>
        <rFont val="HGｺﾞｼｯｸM"/>
        <family val="3"/>
        <charset val="128"/>
      </rPr>
      <t>年　　月　　日</t>
    </r>
    <rPh sb="0" eb="2">
      <t>レイワ</t>
    </rPh>
    <phoneticPr fontId="16"/>
  </si>
  <si>
    <t>看護職員配置加算に関する届出書</t>
    <phoneticPr fontId="4"/>
  </si>
  <si>
    <t>視覚・聴覚言語障害者支援体制加算</t>
    <rPh sb="7" eb="10">
      <t>ショウガイシャ</t>
    </rPh>
    <rPh sb="10" eb="12">
      <t>シエン</t>
    </rPh>
    <rPh sb="12" eb="14">
      <t>タイセイ</t>
    </rPh>
    <rPh sb="14" eb="16">
      <t>カサン</t>
    </rPh>
    <phoneticPr fontId="16"/>
  </si>
  <si>
    <t>視覚・聴覚言語障害者支援体制加算（Ⅰ）に関する届出書</t>
  </si>
  <si>
    <t>視覚・聴覚言語障害者支援体制加算（Ⅱ）に関する届出書</t>
    <phoneticPr fontId="16"/>
  </si>
  <si>
    <t>令和　　年　　月　　日</t>
    <rPh sb="0" eb="2">
      <t>レイワ</t>
    </rPh>
    <rPh sb="4" eb="5">
      <t>ネン</t>
    </rPh>
    <rPh sb="7" eb="8">
      <t>ツキ</t>
    </rPh>
    <rPh sb="10" eb="11">
      <t>ヒ</t>
    </rPh>
    <phoneticPr fontId="24"/>
  </si>
  <si>
    <t>視覚・聴覚言語障害者支援体制加算（Ⅰ）に関する届出書</t>
    <phoneticPr fontId="24"/>
  </si>
  <si>
    <t>事業所の名称</t>
  </si>
  <si>
    <t>サービスの種類</t>
  </si>
  <si>
    <r>
      <t>多機能型の実施</t>
    </r>
    <r>
      <rPr>
        <sz val="8"/>
        <color rgb="FF000000"/>
        <rFont val="BIZ UDゴシック"/>
        <family val="3"/>
        <charset val="128"/>
      </rPr>
      <t>※1</t>
    </r>
    <phoneticPr fontId="24"/>
  </si>
  <si>
    <t>有　・　無</t>
  </si>
  <si>
    <r>
      <t>異動区分</t>
    </r>
    <r>
      <rPr>
        <sz val="8"/>
        <color rgb="FF000000"/>
        <rFont val="BIZ UDゴシック"/>
        <family val="3"/>
        <charset val="128"/>
      </rPr>
      <t>※2</t>
    </r>
    <phoneticPr fontId="24"/>
  </si>
  <si>
    <t>１　新規　　　　　２　変更　　　　　３　終了</t>
    <phoneticPr fontId="24"/>
  </si>
  <si>
    <t>１　利用者の状況</t>
  </si>
  <si>
    <t>当該事業所の前年度の平均実利用者数　(A)</t>
    <phoneticPr fontId="24"/>
  </si>
  <si>
    <t>人</t>
  </si>
  <si>
    <t>うち５０％　　　　　(B)＝ (A)×0.5</t>
    <phoneticPr fontId="24"/>
  </si>
  <si>
    <t>加算要件に該当する利用者の数 (C)＝(E)／(D)</t>
    <phoneticPr fontId="24"/>
  </si>
  <si>
    <t>(C)＞＝(B)</t>
    <phoneticPr fontId="24"/>
  </si>
  <si>
    <t>該当利用者の氏名</t>
  </si>
  <si>
    <t>手帳の種類</t>
  </si>
  <si>
    <t>手帳の等級</t>
  </si>
  <si>
    <t>前年度利用日数</t>
  </si>
  <si>
    <t>前年度の開所日数 (D)</t>
    <phoneticPr fontId="24"/>
  </si>
  <si>
    <t>日</t>
  </si>
  <si>
    <t>合　計 (E)</t>
    <phoneticPr fontId="24"/>
  </si>
  <si>
    <t>２　加配される従業者の状況</t>
  </si>
  <si>
    <t>利用者数 (A)　÷　40　＝ (F)</t>
    <phoneticPr fontId="24"/>
  </si>
  <si>
    <t>加配される従業者の数　(G)</t>
    <phoneticPr fontId="24"/>
  </si>
  <si>
    <t>(G)＞＝ (F)</t>
    <phoneticPr fontId="24"/>
  </si>
  <si>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</si>
  <si>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</si>
  <si>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2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</si>
  <si>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</si>
  <si>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4"/>
  </si>
  <si>
    <t>※１：多機能型事業所等については、当該多機能型事業所全体で、加算要件の利用者数や配置割合の計算を行
　　　うこと。</t>
    <phoneticPr fontId="24"/>
  </si>
  <si>
    <t>※２：「異動区分」欄において「４　終了」の場合は、１利用者の状況、２加配される従業者の状況の記載は
　　　不要とする。</t>
    <phoneticPr fontId="24"/>
  </si>
  <si>
    <t>視覚・聴覚言語障害者支援体制加算（Ⅱ）に関する届出書</t>
    <phoneticPr fontId="24"/>
  </si>
  <si>
    <r>
      <t>多機能型の実施</t>
    </r>
    <r>
      <rPr>
        <sz val="8"/>
        <color rgb="FF000000"/>
        <rFont val="HGｺﾞｼｯｸM"/>
        <family val="3"/>
        <charset val="128"/>
      </rPr>
      <t>※1</t>
    </r>
    <phoneticPr fontId="24"/>
  </si>
  <si>
    <t>有・無</t>
    <phoneticPr fontId="24"/>
  </si>
  <si>
    <r>
      <t>異動区分</t>
    </r>
    <r>
      <rPr>
        <sz val="8"/>
        <color rgb="FF000000"/>
        <rFont val="HGｺﾞｼｯｸM"/>
        <family val="3"/>
        <charset val="128"/>
      </rPr>
      <t>※2</t>
    </r>
    <phoneticPr fontId="24"/>
  </si>
  <si>
    <t>うち３０％　　　　　(B)＝ (A)×0.3</t>
    <phoneticPr fontId="24"/>
  </si>
  <si>
    <t>利用者数 (A)　÷　50　＝ (F)</t>
    <phoneticPr fontId="24"/>
  </si>
  <si>
    <t>(G)＞＝(F)</t>
    <phoneticPr fontId="24"/>
  </si>
  <si>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16"/>
  </si>
  <si>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16"/>
  </si>
  <si>
    <t>事業所の名称</t>
    <rPh sb="0" eb="3">
      <t>ジギョウショ</t>
    </rPh>
    <rPh sb="4" eb="6">
      <t>メイショウ</t>
    </rPh>
    <phoneticPr fontId="16"/>
  </si>
  <si>
    <t>異動区分</t>
    <rPh sb="0" eb="2">
      <t>イドウ</t>
    </rPh>
    <rPh sb="2" eb="4">
      <t>クブン</t>
    </rPh>
    <phoneticPr fontId="16"/>
  </si>
  <si>
    <t>１　新規　　　　２　変更　　　　３　終了</t>
    <phoneticPr fontId="41"/>
  </si>
  <si>
    <t>職員配置</t>
    <rPh sb="0" eb="2">
      <t>ショクイン</t>
    </rPh>
    <rPh sb="2" eb="4">
      <t>ハイチ</t>
    </rPh>
    <phoneticPr fontId="16"/>
  </si>
  <si>
    <t>研修の受講状況</t>
    <rPh sb="0" eb="2">
      <t>ケンシュウ</t>
    </rPh>
    <rPh sb="3" eb="5">
      <t>ジュコウ</t>
    </rPh>
    <rPh sb="5" eb="7">
      <t>ジョウキョウ</t>
    </rPh>
    <phoneticPr fontId="16"/>
  </si>
  <si>
    <t>職種</t>
    <rPh sb="0" eb="2">
      <t>ショクシュ</t>
    </rPh>
    <phoneticPr fontId="16"/>
  </si>
  <si>
    <t>氏名</t>
    <rPh sb="0" eb="2">
      <t>シメイ</t>
    </rPh>
    <phoneticPr fontId="16"/>
  </si>
  <si>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6"/>
  </si>
  <si>
    <t>強度行動障害支援者養成研修（実践研修）</t>
    <rPh sb="14" eb="16">
      <t>ジッセン</t>
    </rPh>
    <phoneticPr fontId="16"/>
  </si>
  <si>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6"/>
  </si>
  <si>
    <t>喀痰吸引等研修（第３号）</t>
    <rPh sb="0" eb="2">
      <t>カクタン</t>
    </rPh>
    <rPh sb="2" eb="4">
      <t>キュウイン</t>
    </rPh>
    <rPh sb="4" eb="5">
      <t>トウ</t>
    </rPh>
    <rPh sb="5" eb="7">
      <t>ケンシュウ</t>
    </rPh>
    <rPh sb="8" eb="9">
      <t>ダイ</t>
    </rPh>
    <rPh sb="10" eb="11">
      <t>ゴウ</t>
    </rPh>
    <phoneticPr fontId="16"/>
  </si>
  <si>
    <t>中核的人材養成研修修了者　配置</t>
    <phoneticPr fontId="41"/>
  </si>
  <si>
    <t>（　　あり　　・　　なし　　）</t>
    <phoneticPr fontId="41"/>
  </si>
  <si>
    <r>
      <t>今年度の研修要件①</t>
    </r>
    <r>
      <rPr>
        <sz val="10"/>
        <color indexed="8"/>
        <rFont val="BIZ UDゴシック"/>
        <family val="3"/>
        <charset val="128"/>
      </rPr>
      <t>（※１）</t>
    </r>
    <r>
      <rPr>
        <sz val="12"/>
        <color indexed="8"/>
        <rFont val="BIZ UDゴシック"/>
        <family val="3"/>
        <charset val="128"/>
      </rPr>
      <t>を満たしている者の数</t>
    </r>
    <rPh sb="0" eb="3">
      <t>コンネンド</t>
    </rPh>
    <rPh sb="4" eb="6">
      <t>ケンシュウ</t>
    </rPh>
    <rPh sb="6" eb="8">
      <t>ヨウケン</t>
    </rPh>
    <rPh sb="14" eb="15">
      <t>ミ</t>
    </rPh>
    <rPh sb="20" eb="21">
      <t>シャ</t>
    </rPh>
    <rPh sb="22" eb="23">
      <t>カズ</t>
    </rPh>
    <phoneticPr fontId="16"/>
  </si>
  <si>
    <t>生活支援員の数</t>
    <rPh sb="0" eb="2">
      <t>セイカツ</t>
    </rPh>
    <rPh sb="2" eb="5">
      <t>シエンイン</t>
    </rPh>
    <rPh sb="6" eb="7">
      <t>カズ</t>
    </rPh>
    <phoneticPr fontId="16"/>
  </si>
  <si>
    <r>
      <t>うち今年度の研修要件②</t>
    </r>
    <r>
      <rPr>
        <sz val="10"/>
        <color indexed="8"/>
        <rFont val="BIZ UDゴシック"/>
        <family val="3"/>
        <charset val="128"/>
      </rPr>
      <t>（※２）</t>
    </r>
    <r>
      <rPr>
        <sz val="11"/>
        <color indexed="8"/>
        <rFont val="BIZ UDゴシック"/>
        <family val="3"/>
        <charset val="128"/>
      </rPr>
      <t xml:space="preserve">
を満たしている者の数及び割合</t>
    </r>
    <rPh sb="2" eb="3">
      <t>コン</t>
    </rPh>
    <rPh sb="26" eb="27">
      <t>オヨ</t>
    </rPh>
    <rPh sb="28" eb="30">
      <t>ワリアイ</t>
    </rPh>
    <phoneticPr fontId="16"/>
  </si>
  <si>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16"/>
  </si>
  <si>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16"/>
  </si>
  <si>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16"/>
  </si>
  <si>
    <t>令和　　年　　月　　日</t>
    <rPh sb="0" eb="2">
      <t>レイワ</t>
    </rPh>
    <rPh sb="4" eb="5">
      <t>ネン</t>
    </rPh>
    <rPh sb="7" eb="8">
      <t>ツキ</t>
    </rPh>
    <rPh sb="10" eb="11">
      <t>ヒ</t>
    </rPh>
    <phoneticPr fontId="41"/>
  </si>
  <si>
    <t>重度障害者支援加算に関する届出書（共同生活援助）</t>
  </si>
  <si>
    <r>
      <t xml:space="preserve">夜間支援従事者
</t>
    </r>
    <r>
      <rPr>
        <sz val="9"/>
        <color indexed="8"/>
        <rFont val="BIZ UDゴシック"/>
        <family val="3"/>
        <charset val="128"/>
      </rPr>
      <t>①</t>
    </r>
  </si>
  <si>
    <r>
      <t xml:space="preserve">夜間支援従事者
</t>
    </r>
    <r>
      <rPr>
        <sz val="9"/>
        <color indexed="8"/>
        <rFont val="BIZ UDゴシック"/>
        <family val="3"/>
        <charset val="128"/>
      </rPr>
      <t>②</t>
    </r>
  </si>
  <si>
    <r>
      <t xml:space="preserve">夜間支援従事者
</t>
    </r>
    <r>
      <rPr>
        <sz val="9"/>
        <color indexed="8"/>
        <rFont val="BIZ UDゴシック"/>
        <family val="3"/>
        <charset val="128"/>
      </rPr>
      <t>③</t>
    </r>
  </si>
  <si>
    <r>
      <t>夜間支援従事者</t>
    </r>
    <r>
      <rPr>
        <sz val="9"/>
        <color indexed="8"/>
        <rFont val="BIZ UDゴシック"/>
        <family val="3"/>
        <charset val="128"/>
      </rPr>
      <t>を配置している場所</t>
    </r>
    <rPh sb="0" eb="2">
      <t>ヤカン</t>
    </rPh>
    <rPh sb="2" eb="4">
      <t>シエン</t>
    </rPh>
    <rPh sb="4" eb="7">
      <t>ジュウジシャ</t>
    </rPh>
    <rPh sb="8" eb="10">
      <t>ハイチ</t>
    </rPh>
    <rPh sb="14" eb="16">
      <t>バショ</t>
    </rPh>
    <phoneticPr fontId="4"/>
  </si>
  <si>
    <r>
      <t>注</t>
    </r>
    <r>
      <rPr>
        <sz val="10"/>
        <color indexed="8"/>
        <rFont val="BIZ UD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</si>
  <si>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BIZ UD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</si>
  <si>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BIZ UD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</si>
  <si>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r>
      <t>○ 対象者</t>
    </r>
    <r>
      <rPr>
        <vertAlign val="superscript"/>
        <sz val="10"/>
        <rFont val="BIZ UDゴシック"/>
        <family val="3"/>
        <charset val="128"/>
      </rPr>
      <t>*1</t>
    </r>
    <r>
      <rPr>
        <sz val="11"/>
        <rFont val="BIZ UD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4"/>
  </si>
  <si>
    <r>
      <t xml:space="preserve"> d. 対象者受入時における加配職員数（b+c-a）　</t>
    </r>
    <r>
      <rPr>
        <sz val="9"/>
        <rFont val="BIZ UD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4"/>
  </si>
  <si>
    <r>
      <t>指導回数</t>
    </r>
    <r>
      <rPr>
        <vertAlign val="superscript"/>
        <sz val="10"/>
        <rFont val="BIZ UDゴシック"/>
        <family val="3"/>
        <charset val="128"/>
      </rPr>
      <t>*2</t>
    </r>
    <rPh sb="0" eb="2">
      <t>シドウ</t>
    </rPh>
    <rPh sb="2" eb="4">
      <t>カイスウ</t>
    </rPh>
    <phoneticPr fontId="4"/>
  </si>
  <si>
    <r>
      <t>○ 関係機関との協力体制</t>
    </r>
    <r>
      <rPr>
        <vertAlign val="superscript"/>
        <sz val="10"/>
        <rFont val="BIZ UDゴシック"/>
        <family val="3"/>
        <charset val="128"/>
      </rPr>
      <t>*3</t>
    </r>
    <rPh sb="2" eb="4">
      <t>カンケイ</t>
    </rPh>
    <rPh sb="4" eb="6">
      <t>キカン</t>
    </rPh>
    <rPh sb="8" eb="10">
      <t>キョウリョク</t>
    </rPh>
    <rPh sb="10" eb="12">
      <t>タイセイ</t>
    </rPh>
    <phoneticPr fontId="4"/>
  </si>
  <si>
    <r>
      <t>○ 対象者</t>
    </r>
    <r>
      <rPr>
        <vertAlign val="superscript"/>
        <sz val="10"/>
        <rFont val="BIZ UDゴシック"/>
        <family val="3"/>
        <charset val="128"/>
      </rPr>
      <t>*1</t>
    </r>
    <r>
      <rPr>
        <sz val="11"/>
        <rFont val="BIZ UDゴシック"/>
        <family val="3"/>
        <charset val="128"/>
      </rPr>
      <t>の状況</t>
    </r>
    <rPh sb="2" eb="5">
      <t>タイショウシャ</t>
    </rPh>
    <rPh sb="8" eb="10">
      <t>ジョウキョウ</t>
    </rPh>
    <phoneticPr fontId="4"/>
  </si>
  <si>
    <r>
      <t xml:space="preserve">支給決定市町村名
</t>
    </r>
    <r>
      <rPr>
        <sz val="8"/>
        <rFont val="BIZ UDゴシック"/>
        <family val="3"/>
        <charset val="128"/>
      </rPr>
      <t>(県外市町村について
は都道府県名も記載)</t>
    </r>
    <rPh sb="0" eb="2">
      <t>シキュウ</t>
    </rPh>
    <rPh sb="2" eb="4">
      <t>ケッテイ</t>
    </rPh>
    <rPh sb="5" eb="6">
      <t>トシ</t>
    </rPh>
    <rPh sb="10" eb="12">
      <t>ケンガイ</t>
    </rPh>
    <rPh sb="12" eb="15">
      <t>シチョウソン</t>
    </rPh>
    <rPh sb="21" eb="25">
      <t>トドウフケン</t>
    </rPh>
    <rPh sb="25" eb="26">
      <t>メイ</t>
    </rPh>
    <rPh sb="27" eb="29">
      <t>キサイ</t>
    </rPh>
    <phoneticPr fontId="4"/>
  </si>
  <si>
    <r>
      <t xml:space="preserve"> 退所</t>
    </r>
    <r>
      <rPr>
        <vertAlign val="superscript"/>
        <sz val="10"/>
        <rFont val="BIZ UDゴシック"/>
        <family val="3"/>
        <charset val="128"/>
      </rPr>
      <t>*2</t>
    </r>
    <r>
      <rPr>
        <sz val="11"/>
        <rFont val="BIZ UDゴシック"/>
        <family val="3"/>
        <charset val="128"/>
      </rPr>
      <t>前にいた矯正施設等</t>
    </r>
    <r>
      <rPr>
        <vertAlign val="superscript"/>
        <sz val="10"/>
        <rFont val="BIZ UDゴシック"/>
        <family val="3"/>
        <charset val="128"/>
      </rPr>
      <t>*3</t>
    </r>
    <r>
      <rPr>
        <sz val="11"/>
        <rFont val="BIZ UDゴシック"/>
        <family val="3"/>
        <charset val="128"/>
      </rPr>
      <t>の名称</t>
    </r>
    <rPh sb="1" eb="3">
      <t>タイショ</t>
    </rPh>
    <rPh sb="5" eb="6">
      <t>マエ</t>
    </rPh>
    <rPh sb="9" eb="11">
      <t>キョウセイ</t>
    </rPh>
    <rPh sb="11" eb="13">
      <t>シセツ</t>
    </rPh>
    <rPh sb="13" eb="14">
      <t>トウ</t>
    </rPh>
    <rPh sb="17" eb="19">
      <t>メイショウ</t>
    </rPh>
    <phoneticPr fontId="4"/>
  </si>
  <si>
    <r>
      <t>　「対象者」とは、矯正施設等</t>
    </r>
    <r>
      <rPr>
        <vertAlign val="superscript"/>
        <sz val="9"/>
        <rFont val="BIZ UDゴシック"/>
        <family val="3"/>
        <charset val="128"/>
      </rPr>
      <t>*3</t>
    </r>
    <r>
      <rPr>
        <sz val="10"/>
        <rFont val="BIZ UDゴシック"/>
        <family val="3"/>
        <charset val="128"/>
      </rPr>
      <t>を退所</t>
    </r>
    <r>
      <rPr>
        <vertAlign val="superscript"/>
        <sz val="9"/>
        <rFont val="BIZ UDゴシック"/>
        <family val="3"/>
        <charset val="128"/>
      </rPr>
      <t>*2</t>
    </r>
    <r>
      <rPr>
        <sz val="10"/>
        <rFont val="BIZ UD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4"/>
  </si>
  <si>
    <r>
      <t>　　　　　①　社会福祉士　　　</t>
    </r>
    <r>
      <rPr>
        <sz val="12"/>
        <color indexed="8"/>
        <rFont val="BIZ UDゴシック"/>
        <family val="3"/>
        <charset val="128"/>
      </rPr>
      <t>　</t>
    </r>
    <r>
      <rPr>
        <sz val="11"/>
        <rFont val="BIZ UD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</si>
  <si>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r>
      <t>実践研修の終了者の数</t>
    </r>
    <r>
      <rPr>
        <sz val="8"/>
        <rFont val="BIZ UDゴシック"/>
        <family val="3"/>
        <charset val="128"/>
      </rPr>
      <t>※１</t>
    </r>
    <rPh sb="0" eb="2">
      <t>ジッセン</t>
    </rPh>
    <rPh sb="2" eb="4">
      <t>ケンシュウ</t>
    </rPh>
    <rPh sb="5" eb="8">
      <t>シュウリョウシャ</t>
    </rPh>
    <rPh sb="9" eb="10">
      <t>カズ</t>
    </rPh>
    <phoneticPr fontId="4"/>
  </si>
  <si>
    <r>
      <t>基礎研修の終了者の
数及び割合</t>
    </r>
    <r>
      <rPr>
        <sz val="8"/>
        <rFont val="BIZ UDゴシック"/>
        <family val="3"/>
        <charset val="128"/>
      </rPr>
      <t>※２</t>
    </r>
    <rPh sb="0" eb="2">
      <t>キソ</t>
    </rPh>
    <rPh sb="2" eb="4">
      <t>ケンシュウ</t>
    </rPh>
    <rPh sb="5" eb="8">
      <t>シュウリョウシャ</t>
    </rPh>
    <rPh sb="10" eb="11">
      <t>カズ</t>
    </rPh>
    <rPh sb="11" eb="12">
      <t>オヨ</t>
    </rPh>
    <rPh sb="13" eb="15">
      <t>ワリアイ</t>
    </rPh>
    <phoneticPr fontId="4"/>
  </si>
  <si>
    <t>加算別紙１０</t>
    <rPh sb="0" eb="2">
      <t>カサン</t>
    </rPh>
    <rPh sb="2" eb="4">
      <t>ベッシ</t>
    </rPh>
    <phoneticPr fontId="4"/>
  </si>
  <si>
    <t>（加算別紙１０）</t>
    <rPh sb="1" eb="3">
      <t>カサン</t>
    </rPh>
    <rPh sb="3" eb="5">
      <t>ベッシ</t>
    </rPh>
    <phoneticPr fontId="4"/>
  </si>
  <si>
    <t>（加算別紙１１）</t>
    <rPh sb="1" eb="3">
      <t>カサン</t>
    </rPh>
    <rPh sb="3" eb="5">
      <t>ベッシ</t>
    </rPh>
    <phoneticPr fontId="4"/>
  </si>
  <si>
    <t>加算別紙１１</t>
    <rPh sb="0" eb="2">
      <t>カサン</t>
    </rPh>
    <rPh sb="2" eb="4">
      <t>ベッシ</t>
    </rPh>
    <phoneticPr fontId="4"/>
  </si>
  <si>
    <r>
      <t xml:space="preserve">医療的ケアに係る申出書
</t>
    </r>
    <r>
      <rPr>
        <sz val="12"/>
        <rFont val="BIZ UDゴシック"/>
        <family val="3"/>
        <charset val="128"/>
      </rPr>
      <t>（共同生活援助関係）</t>
    </r>
    <rPh sb="0" eb="3">
      <t>イリョウテキ</t>
    </rPh>
    <rPh sb="6" eb="7">
      <t>カカ</t>
    </rPh>
    <rPh sb="8" eb="11">
      <t>モウシデショ</t>
    </rPh>
    <rPh sb="13" eb="15">
      <t>キョウドウ</t>
    </rPh>
    <rPh sb="15" eb="17">
      <t>セイカツ</t>
    </rPh>
    <rPh sb="17" eb="19">
      <t>エンジョ</t>
    </rPh>
    <rPh sb="19" eb="21">
      <t>カンケイ</t>
    </rPh>
    <phoneticPr fontId="4"/>
  </si>
  <si>
    <t>加算別紙１４</t>
    <rPh sb="0" eb="2">
      <t>カサン</t>
    </rPh>
    <rPh sb="2" eb="4">
      <t>ベッシ</t>
    </rPh>
    <phoneticPr fontId="4"/>
  </si>
  <si>
    <t>　　年　　月　　日</t>
    <rPh sb="2" eb="3">
      <t>ネン</t>
    </rPh>
    <rPh sb="5" eb="6">
      <t>ガツ</t>
    </rPh>
    <rPh sb="8" eb="9">
      <t>ニチ</t>
    </rPh>
    <phoneticPr fontId="16"/>
  </si>
  <si>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16"/>
  </si>
  <si>
    <t>１　法人・事業所の名称</t>
    <rPh sb="2" eb="4">
      <t>ホウジン</t>
    </rPh>
    <rPh sb="5" eb="8">
      <t>ジギョウショ</t>
    </rPh>
    <rPh sb="9" eb="11">
      <t>メイショウ</t>
    </rPh>
    <phoneticPr fontId="16"/>
  </si>
  <si>
    <t>２　異動区分</t>
    <rPh sb="2" eb="4">
      <t>イドウ</t>
    </rPh>
    <rPh sb="4" eb="6">
      <t>クブン</t>
    </rPh>
    <phoneticPr fontId="16"/>
  </si>
  <si>
    <t>１　新規　　　　　　　　　２　変更　　　　　　　　　　３　終了</t>
    <rPh sb="2" eb="4">
      <t>シンキ</t>
    </rPh>
    <rPh sb="15" eb="17">
      <t>ヘンコウ</t>
    </rPh>
    <rPh sb="29" eb="31">
      <t>シュウリョウ</t>
    </rPh>
    <phoneticPr fontId="16"/>
  </si>
  <si>
    <t>３　サービス種別</t>
    <rPh sb="6" eb="8">
      <t>シュベツ</t>
    </rPh>
    <phoneticPr fontId="16"/>
  </si>
  <si>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16"/>
  </si>
  <si>
    <t>４　申請する加算区分</t>
    <rPh sb="2" eb="4">
      <t>シンセイ</t>
    </rPh>
    <rPh sb="6" eb="8">
      <t>カサン</t>
    </rPh>
    <rPh sb="8" eb="10">
      <t>クブン</t>
    </rPh>
    <phoneticPr fontId="16"/>
  </si>
  <si>
    <t>人員配置体制加算（ Ⅰ・Ⅱ・Ⅲ・Ⅳ・Ⅴ・Ⅵ・Ⅶ・Ⅷ・Ⅸ・Ⅹ・Ⅺ・Ⅻ・XIII・XIV）</t>
    <rPh sb="0" eb="2">
      <t>ジンイン</t>
    </rPh>
    <rPh sb="2" eb="4">
      <t>ハイチ</t>
    </rPh>
    <rPh sb="4" eb="6">
      <t>タイセイ</t>
    </rPh>
    <rPh sb="6" eb="8">
      <t>カサン</t>
    </rPh>
    <phoneticPr fontId="16"/>
  </si>
  <si>
    <t>５　利用者数</t>
    <rPh sb="2" eb="5">
      <t>リヨウシャ</t>
    </rPh>
    <rPh sb="5" eb="6">
      <t>スウ</t>
    </rPh>
    <phoneticPr fontId="16"/>
  </si>
  <si>
    <t>前年度の利用者数の
平均値</t>
    <rPh sb="0" eb="3">
      <t>ゼンネンド</t>
    </rPh>
    <rPh sb="4" eb="7">
      <t>リヨウシャ</t>
    </rPh>
    <rPh sb="7" eb="8">
      <t>スウ</t>
    </rPh>
    <rPh sb="10" eb="12">
      <t>ヘイキン</t>
    </rPh>
    <rPh sb="12" eb="13">
      <t>チ</t>
    </rPh>
    <phoneticPr fontId="16"/>
  </si>
  <si>
    <t>※　新設の場合は推定値</t>
    <rPh sb="2" eb="4">
      <t>シンセツ</t>
    </rPh>
    <rPh sb="5" eb="7">
      <t>バアイ</t>
    </rPh>
    <rPh sb="8" eb="11">
      <t>スイテイチ</t>
    </rPh>
    <phoneticPr fontId="16"/>
  </si>
  <si>
    <t>６　人員体制</t>
    <rPh sb="2" eb="4">
      <t>ジンイン</t>
    </rPh>
    <rPh sb="4" eb="6">
      <t>タイセイ</t>
    </rPh>
    <phoneticPr fontId="16"/>
  </si>
  <si>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16"/>
  </si>
  <si>
    <t>７　人員配置の状況</t>
    <rPh sb="2" eb="4">
      <t>ジンイン</t>
    </rPh>
    <rPh sb="4" eb="6">
      <t>ハイチ</t>
    </rPh>
    <rPh sb="7" eb="9">
      <t>ジョウキョウ</t>
    </rPh>
    <phoneticPr fontId="16"/>
  </si>
  <si>
    <t>○基準上置くべき従業者数</t>
    <phoneticPr fontId="41"/>
  </si>
  <si>
    <t>世話人</t>
    <rPh sb="0" eb="3">
      <t>セワニン</t>
    </rPh>
    <phoneticPr fontId="16"/>
  </si>
  <si>
    <t>生活支援員</t>
    <rPh sb="0" eb="2">
      <t>セイカツ</t>
    </rPh>
    <rPh sb="2" eb="5">
      <t>シエンイン</t>
    </rPh>
    <phoneticPr fontId="16"/>
  </si>
  <si>
    <t>合計（a）</t>
    <rPh sb="0" eb="2">
      <t>ゴウケイ</t>
    </rPh>
    <phoneticPr fontId="16"/>
  </si>
  <si>
    <t>人数</t>
    <rPh sb="0" eb="2">
      <t>ニンズウ</t>
    </rPh>
    <phoneticPr fontId="41"/>
  </si>
  <si>
    <t>勤務延べ
時間数</t>
    <rPh sb="0" eb="3">
      <t>キンムノ</t>
    </rPh>
    <rPh sb="5" eb="8">
      <t>ジカンスウ</t>
    </rPh>
    <phoneticPr fontId="41"/>
  </si>
  <si>
    <t>時間</t>
    <rPh sb="0" eb="2">
      <t>ジカン</t>
    </rPh>
    <phoneticPr fontId="16"/>
  </si>
  <si>
    <t>○人員配置体制加算の算定において必要な加配数</t>
    <rPh sb="16" eb="18">
      <t>ヒツヨウ</t>
    </rPh>
    <phoneticPr fontId="41"/>
  </si>
  <si>
    <t>世話人等（ｂ）</t>
    <rPh sb="0" eb="3">
      <t>セワニン</t>
    </rPh>
    <rPh sb="3" eb="4">
      <t>ナド</t>
    </rPh>
    <phoneticPr fontId="16"/>
  </si>
  <si>
    <t>調整数（c）</t>
    <rPh sb="0" eb="2">
      <t>チョウセイ</t>
    </rPh>
    <rPh sb="2" eb="3">
      <t>スウ</t>
    </rPh>
    <phoneticPr fontId="16"/>
  </si>
  <si>
    <t>○人員配置体制加算の算定において必要な特定従業者数の合計( a ＋ b ＋ c )</t>
    <rPh sb="16" eb="18">
      <t>ヒツヨウ</t>
    </rPh>
    <rPh sb="19" eb="24">
      <t>トクテイジュウギョウシャ</t>
    </rPh>
    <rPh sb="24" eb="25">
      <t>スウ</t>
    </rPh>
    <rPh sb="26" eb="28">
      <t>ゴウケイ</t>
    </rPh>
    <phoneticPr fontId="41"/>
  </si>
  <si>
    <t>世話人等</t>
    <rPh sb="0" eb="3">
      <t>セワニン</t>
    </rPh>
    <rPh sb="3" eb="4">
      <t>ナド</t>
    </rPh>
    <phoneticPr fontId="16"/>
  </si>
  <si>
    <t>○実際の特定従業者数</t>
    <rPh sb="1" eb="3">
      <t>ジッサイ</t>
    </rPh>
    <rPh sb="4" eb="6">
      <t>トクテイ</t>
    </rPh>
    <rPh sb="6" eb="9">
      <t>ジュウギョウシャ</t>
    </rPh>
    <rPh sb="9" eb="10">
      <t>スウ</t>
    </rPh>
    <phoneticPr fontId="41"/>
  </si>
  <si>
    <t>世話人等</t>
    <rPh sb="0" eb="3">
      <t>セワニン</t>
    </rPh>
    <rPh sb="3" eb="4">
      <t>トウ</t>
    </rPh>
    <phoneticPr fontId="16"/>
  </si>
  <si>
    <t>合計</t>
    <rPh sb="0" eb="2">
      <t>ゴウケイ</t>
    </rPh>
    <phoneticPr fontId="16"/>
  </si>
  <si>
    <t>人員配置体制加算　算定の可否</t>
    <rPh sb="0" eb="2">
      <t>ジンイン</t>
    </rPh>
    <rPh sb="2" eb="4">
      <t>ハイチ</t>
    </rPh>
    <rPh sb="4" eb="6">
      <t>タイセイ</t>
    </rPh>
    <rPh sb="6" eb="8">
      <t>カサン</t>
    </rPh>
    <rPh sb="9" eb="11">
      <t>サンテイ</t>
    </rPh>
    <rPh sb="12" eb="14">
      <t>カヒ</t>
    </rPh>
    <phoneticPr fontId="16"/>
  </si>
  <si>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16"/>
  </si>
  <si>
    <t>令和　　年　　月　　日</t>
    <rPh sb="0" eb="2">
      <t>レイワ</t>
    </rPh>
    <rPh sb="4" eb="5">
      <t>ネン</t>
    </rPh>
    <rPh sb="7" eb="8">
      <t>ガツ</t>
    </rPh>
    <rPh sb="10" eb="11">
      <t>ニチ</t>
    </rPh>
    <phoneticPr fontId="16"/>
  </si>
  <si>
    <t>（加算別紙１４）</t>
    <rPh sb="1" eb="3">
      <t>カサン</t>
    </rPh>
    <rPh sb="3" eb="5">
      <t>ベッシ</t>
    </rPh>
    <phoneticPr fontId="4"/>
  </si>
  <si>
    <t>人員配置体制加算に関する届出書（共同生活援助）</t>
    <phoneticPr fontId="4"/>
  </si>
  <si>
    <t>人員配置体制加算</t>
    <rPh sb="0" eb="2">
      <t>ジンイン</t>
    </rPh>
    <rPh sb="2" eb="4">
      <t>ハイチ</t>
    </rPh>
    <rPh sb="4" eb="6">
      <t>タイセイ</t>
    </rPh>
    <rPh sb="6" eb="8">
      <t>カサン</t>
    </rPh>
    <phoneticPr fontId="4"/>
  </si>
  <si>
    <t>○</t>
    <phoneticPr fontId="16"/>
  </si>
  <si>
    <t>法人・事業所名</t>
    <rPh sb="0" eb="2">
      <t>ホウジン</t>
    </rPh>
    <rPh sb="3" eb="6">
      <t>ジギョウショ</t>
    </rPh>
    <rPh sb="6" eb="7">
      <t>メイ</t>
    </rPh>
    <phoneticPr fontId="59"/>
  </si>
  <si>
    <t>事業所番号</t>
    <rPh sb="0" eb="3">
      <t>ジギョウショ</t>
    </rPh>
    <rPh sb="3" eb="5">
      <t>バンゴウ</t>
    </rPh>
    <phoneticPr fontId="59"/>
  </si>
  <si>
    <t>定員</t>
    <rPh sb="0" eb="2">
      <t>テイイン</t>
    </rPh>
    <phoneticPr fontId="59"/>
  </si>
  <si>
    <t>１　サービス類型</t>
    <rPh sb="6" eb="8">
      <t>ルイケイ</t>
    </rPh>
    <phoneticPr fontId="16"/>
  </si>
  <si>
    <t>３　利用者数</t>
    <rPh sb="2" eb="5">
      <t>リヨウシャ</t>
    </rPh>
    <rPh sb="5" eb="6">
      <t>スウ</t>
    </rPh>
    <phoneticPr fontId="16"/>
  </si>
  <si>
    <t>介護サービス包括型事業所</t>
    <rPh sb="0" eb="2">
      <t>カイゴ</t>
    </rPh>
    <rPh sb="9" eb="11">
      <t>ジギョウ</t>
    </rPh>
    <rPh sb="11" eb="12">
      <t>ショ</t>
    </rPh>
    <phoneticPr fontId="16"/>
  </si>
  <si>
    <t>区分１以下</t>
    <rPh sb="0" eb="2">
      <t>クブン</t>
    </rPh>
    <rPh sb="3" eb="5">
      <t>イカ</t>
    </rPh>
    <phoneticPr fontId="16"/>
  </si>
  <si>
    <t>区分２</t>
    <rPh sb="0" eb="2">
      <t>クブン</t>
    </rPh>
    <phoneticPr fontId="16"/>
  </si>
  <si>
    <t>区分３</t>
    <rPh sb="0" eb="2">
      <t>クブン</t>
    </rPh>
    <phoneticPr fontId="16"/>
  </si>
  <si>
    <t>区分４</t>
    <rPh sb="0" eb="2">
      <t>クブン</t>
    </rPh>
    <phoneticPr fontId="16"/>
  </si>
  <si>
    <t>区分５</t>
    <rPh sb="0" eb="2">
      <t>クブン</t>
    </rPh>
    <phoneticPr fontId="16"/>
  </si>
  <si>
    <t>区分６</t>
    <rPh sb="0" eb="2">
      <t>クブン</t>
    </rPh>
    <phoneticPr fontId="16"/>
  </si>
  <si>
    <t>計</t>
    <rPh sb="0" eb="1">
      <t>ケイ</t>
    </rPh>
    <phoneticPr fontId="16"/>
  </si>
  <si>
    <t>外部サービス利用型事業所</t>
    <rPh sb="0" eb="2">
      <t>ガイブ</t>
    </rPh>
    <rPh sb="6" eb="9">
      <t>リヨウガタ</t>
    </rPh>
    <rPh sb="9" eb="11">
      <t>ジギョウ</t>
    </rPh>
    <rPh sb="11" eb="12">
      <t>ショ</t>
    </rPh>
    <phoneticPr fontId="16"/>
  </si>
  <si>
    <t>利用者数（平均）</t>
    <rPh sb="0" eb="3">
      <t>リヨウシャ</t>
    </rPh>
    <rPh sb="3" eb="4">
      <t>スウ</t>
    </rPh>
    <rPh sb="5" eb="7">
      <t>ヘイキン</t>
    </rPh>
    <phoneticPr fontId="24"/>
  </si>
  <si>
    <t>日中サービス支援型事業所</t>
    <rPh sb="0" eb="2">
      <t>ニッチュウ</t>
    </rPh>
    <rPh sb="6" eb="8">
      <t>シエン</t>
    </rPh>
    <rPh sb="8" eb="9">
      <t>ガタ</t>
    </rPh>
    <rPh sb="9" eb="11">
      <t>ジギョウ</t>
    </rPh>
    <rPh sb="11" eb="12">
      <t>ショ</t>
    </rPh>
    <phoneticPr fontId="16"/>
  </si>
  <si>
    <t>　</t>
    <phoneticPr fontId="16"/>
  </si>
  <si>
    <t>個人居宅介護利用者（再掲）</t>
    <phoneticPr fontId="24"/>
  </si>
  <si>
    <t>定員増人数</t>
    <rPh sb="0" eb="2">
      <t>テイイン</t>
    </rPh>
    <rPh sb="2" eb="3">
      <t>ゾウ</t>
    </rPh>
    <rPh sb="3" eb="5">
      <t>ニンズウ</t>
    </rPh>
    <phoneticPr fontId="16"/>
  </si>
  <si>
    <t>２　運営状況</t>
    <rPh sb="2" eb="4">
      <t>ウンエイ</t>
    </rPh>
    <rPh sb="4" eb="6">
      <t>ジョウキョウ</t>
    </rPh>
    <phoneticPr fontId="59"/>
  </si>
  <si>
    <t>４　基準上置くべき従業者数</t>
    <rPh sb="2" eb="4">
      <t>キジュン</t>
    </rPh>
    <rPh sb="4" eb="5">
      <t>ジョウ</t>
    </rPh>
    <rPh sb="5" eb="6">
      <t>オ</t>
    </rPh>
    <rPh sb="9" eb="12">
      <t>ジュウギョウシャ</t>
    </rPh>
    <rPh sb="12" eb="13">
      <t>スウ</t>
    </rPh>
    <phoneticPr fontId="16"/>
  </si>
  <si>
    <t>５　当該事業所における基準上置くべき従業者数</t>
    <rPh sb="2" eb="4">
      <t>トウガイ</t>
    </rPh>
    <rPh sb="4" eb="7">
      <t>ジギョウショ</t>
    </rPh>
    <phoneticPr fontId="16"/>
  </si>
  <si>
    <t>６　加配している特定従業者数</t>
    <rPh sb="2" eb="4">
      <t>カハイ</t>
    </rPh>
    <rPh sb="8" eb="10">
      <t>トクテイ</t>
    </rPh>
    <rPh sb="10" eb="13">
      <t>ジュウギョウシャ</t>
    </rPh>
    <rPh sb="13" eb="14">
      <t>スウ</t>
    </rPh>
    <phoneticPr fontId="16"/>
  </si>
  <si>
    <t>①新設又は増改築等の時点から６か月未満</t>
    <phoneticPr fontId="16"/>
  </si>
  <si>
    <t>常勤換算数</t>
    <rPh sb="0" eb="4">
      <t>ジョウキンカンサン</t>
    </rPh>
    <rPh sb="4" eb="5">
      <t>スウ</t>
    </rPh>
    <phoneticPr fontId="16"/>
  </si>
  <si>
    <t>特定従業者用の勤務延べ時間数</t>
    <rPh sb="0" eb="2">
      <t>トクテイ</t>
    </rPh>
    <rPh sb="2" eb="5">
      <t>ジュウギョウシャ</t>
    </rPh>
    <rPh sb="5" eb="6">
      <t>ヨウ</t>
    </rPh>
    <rPh sb="7" eb="9">
      <t>キンム</t>
    </rPh>
    <phoneticPr fontId="16"/>
  </si>
  <si>
    <t>特定従業者数換算数</t>
    <rPh sb="0" eb="5">
      <t>トクテイジュウギョウシャ</t>
    </rPh>
    <rPh sb="5" eb="6">
      <t>スウ</t>
    </rPh>
    <rPh sb="6" eb="9">
      <t>カンサンスウ</t>
    </rPh>
    <phoneticPr fontId="16"/>
  </si>
  <si>
    <t>②新設又は増改築等の時点から６か月以上１年未満</t>
    <phoneticPr fontId="16"/>
  </si>
  <si>
    <t>常勤換算に
よる人数</t>
    <rPh sb="0" eb="2">
      <t>ジョウキン</t>
    </rPh>
    <rPh sb="2" eb="4">
      <t>カンサン</t>
    </rPh>
    <rPh sb="8" eb="10">
      <t>ニンズウ</t>
    </rPh>
    <phoneticPr fontId="16"/>
  </si>
  <si>
    <t>勤務延べ
時間数</t>
    <rPh sb="0" eb="3">
      <t>キンムノ</t>
    </rPh>
    <rPh sb="5" eb="8">
      <t>ジカンスウ</t>
    </rPh>
    <phoneticPr fontId="16"/>
  </si>
  <si>
    <t>特定従業者数換算による人数</t>
    <rPh sb="0" eb="6">
      <t>トクテイジュウギョウシャスウ</t>
    </rPh>
    <rPh sb="6" eb="8">
      <t>カンサン</t>
    </rPh>
    <rPh sb="11" eb="13">
      <t>ニンズウ</t>
    </rPh>
    <phoneticPr fontId="16"/>
  </si>
  <si>
    <t>③新設又は増改築等の時点から１年以上</t>
    <phoneticPr fontId="16"/>
  </si>
  <si>
    <t>世話人６：１</t>
    <phoneticPr fontId="16"/>
  </si>
  <si>
    <t>世話人等</t>
    <rPh sb="3" eb="4">
      <t>ナド</t>
    </rPh>
    <phoneticPr fontId="16"/>
  </si>
  <si>
    <t>世話人５：１</t>
    <phoneticPr fontId="16"/>
  </si>
  <si>
    <t>生活支援員</t>
    <rPh sb="0" eb="2">
      <t>セイカツ</t>
    </rPh>
    <rPh sb="2" eb="4">
      <t>シエン</t>
    </rPh>
    <rPh sb="4" eb="5">
      <t>イン</t>
    </rPh>
    <phoneticPr fontId="16"/>
  </si>
  <si>
    <t>７　人員配置体制加算の算定における必要加配数</t>
    <rPh sb="2" eb="10">
      <t>ジンインハイチタイセイカサン</t>
    </rPh>
    <rPh sb="11" eb="13">
      <t>サンテイ</t>
    </rPh>
    <rPh sb="17" eb="19">
      <t>ヒツヨウ</t>
    </rPh>
    <rPh sb="19" eb="21">
      <t>カハイ</t>
    </rPh>
    <rPh sb="21" eb="22">
      <t>スウ</t>
    </rPh>
    <phoneticPr fontId="16"/>
  </si>
  <si>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16"/>
  </si>
  <si>
    <t>調整数：</t>
    <rPh sb="0" eb="2">
      <t>チョウセイ</t>
    </rPh>
    <rPh sb="2" eb="3">
      <t>スウ</t>
    </rPh>
    <phoneticPr fontId="16"/>
  </si>
  <si>
    <t>介護包括サービス型・外部サービス利用型</t>
    <rPh sb="0" eb="4">
      <t>カイゴホウカツ</t>
    </rPh>
    <rPh sb="8" eb="9">
      <t>ガタ</t>
    </rPh>
    <rPh sb="10" eb="12">
      <t>ガイブ</t>
    </rPh>
    <rPh sb="16" eb="19">
      <t>リヨウガタ</t>
    </rPh>
    <phoneticPr fontId="16"/>
  </si>
  <si>
    <t>日中サービス支援型</t>
    <rPh sb="0" eb="2">
      <t>ニッチュウ</t>
    </rPh>
    <rPh sb="6" eb="9">
      <t>シエンガタ</t>
    </rPh>
    <phoneticPr fontId="16"/>
  </si>
  <si>
    <t>12:1の場合</t>
    <rPh sb="5" eb="7">
      <t>バアイ</t>
    </rPh>
    <phoneticPr fontId="16"/>
  </si>
  <si>
    <t>特定従業者数</t>
    <rPh sb="0" eb="5">
      <t>トクテイジュウギョウシャ</t>
    </rPh>
    <rPh sb="5" eb="6">
      <t>スウ</t>
    </rPh>
    <phoneticPr fontId="16"/>
  </si>
  <si>
    <t>勤務延べ時間</t>
    <rPh sb="0" eb="3">
      <t>キンムノ</t>
    </rPh>
    <rPh sb="4" eb="6">
      <t>ジカン</t>
    </rPh>
    <phoneticPr fontId="16"/>
  </si>
  <si>
    <t>30:1の場合</t>
    <rPh sb="5" eb="7">
      <t>バアイ</t>
    </rPh>
    <phoneticPr fontId="16"/>
  </si>
  <si>
    <t>7.5:1の場合</t>
    <rPh sb="6" eb="8">
      <t>バアイ</t>
    </rPh>
    <phoneticPr fontId="16"/>
  </si>
  <si>
    <t>20:1の場合</t>
    <rPh sb="5" eb="7">
      <t>バアイ</t>
    </rPh>
    <phoneticPr fontId="16"/>
  </si>
  <si>
    <t>不足加配数</t>
    <rPh sb="0" eb="2">
      <t>フソク</t>
    </rPh>
    <rPh sb="2" eb="4">
      <t>カハイ</t>
    </rPh>
    <rPh sb="4" eb="5">
      <t>スウ</t>
    </rPh>
    <phoneticPr fontId="16"/>
  </si>
  <si>
    <t>不足調整数</t>
    <rPh sb="0" eb="2">
      <t>フソク</t>
    </rPh>
    <rPh sb="2" eb="4">
      <t>チョウセイ</t>
    </rPh>
    <rPh sb="4" eb="5">
      <t>スウ</t>
    </rPh>
    <phoneticPr fontId="16"/>
  </si>
  <si>
    <t>加配状況</t>
    <rPh sb="0" eb="2">
      <t>カハイ</t>
    </rPh>
    <rPh sb="2" eb="4">
      <t>ジョウキョウ</t>
    </rPh>
    <phoneticPr fontId="16"/>
  </si>
  <si>
    <t>算定要件に対しての加配状況</t>
    <rPh sb="0" eb="4">
      <t>サンテイヨウケン</t>
    </rPh>
    <rPh sb="5" eb="6">
      <t>タイ</t>
    </rPh>
    <rPh sb="9" eb="11">
      <t>カハイ</t>
    </rPh>
    <rPh sb="11" eb="13">
      <t>ジョウキョウ</t>
    </rPh>
    <phoneticPr fontId="16"/>
  </si>
  <si>
    <t>算定要件に対しての加配状況</t>
    <phoneticPr fontId="16"/>
  </si>
  <si>
    <t>12:1</t>
    <phoneticPr fontId="16"/>
  </si>
  <si>
    <t>30:1</t>
    <phoneticPr fontId="16"/>
  </si>
  <si>
    <t>7.5:1</t>
    <phoneticPr fontId="16"/>
  </si>
  <si>
    <t>20:1</t>
    <phoneticPr fontId="16"/>
  </si>
  <si>
    <t>従業者の勤務体制一覧表</t>
    <phoneticPr fontId="24"/>
  </si>
  <si>
    <t>勤務形態</t>
    <rPh sb="0" eb="2">
      <t>キンム</t>
    </rPh>
    <rPh sb="2" eb="4">
      <t>ケイタイ</t>
    </rPh>
    <phoneticPr fontId="16"/>
  </si>
  <si>
    <t>第１週</t>
    <rPh sb="0" eb="1">
      <t>ダイ</t>
    </rPh>
    <rPh sb="2" eb="3">
      <t>シュウ</t>
    </rPh>
    <phoneticPr fontId="16"/>
  </si>
  <si>
    <t>第２週</t>
    <rPh sb="0" eb="1">
      <t>ダイ</t>
    </rPh>
    <rPh sb="2" eb="3">
      <t>シュウ</t>
    </rPh>
    <phoneticPr fontId="16"/>
  </si>
  <si>
    <t>第３週</t>
    <rPh sb="0" eb="1">
      <t>ダイ</t>
    </rPh>
    <rPh sb="2" eb="3">
      <t>シュウ</t>
    </rPh>
    <phoneticPr fontId="16"/>
  </si>
  <si>
    <t>第４週</t>
    <rPh sb="0" eb="1">
      <t>ダイ</t>
    </rPh>
    <rPh sb="2" eb="3">
      <t>シュウ</t>
    </rPh>
    <phoneticPr fontId="16"/>
  </si>
  <si>
    <t>4週の合計</t>
    <rPh sb="1" eb="2">
      <t>シュウ</t>
    </rPh>
    <rPh sb="3" eb="5">
      <t>ゴウケイ</t>
    </rPh>
    <phoneticPr fontId="16"/>
  </si>
  <si>
    <t>週平均の勤務時間</t>
    <rPh sb="0" eb="3">
      <t>シュウヘイキン</t>
    </rPh>
    <rPh sb="4" eb="6">
      <t>キンム</t>
    </rPh>
    <rPh sb="6" eb="8">
      <t>ジカン</t>
    </rPh>
    <phoneticPr fontId="16"/>
  </si>
  <si>
    <t>常勤換算後の人数</t>
    <rPh sb="0" eb="2">
      <t>ジョウキン</t>
    </rPh>
    <rPh sb="2" eb="4">
      <t>カンザン</t>
    </rPh>
    <rPh sb="4" eb="5">
      <t>ゴ</t>
    </rPh>
    <rPh sb="6" eb="8">
      <t>ニンズウ</t>
    </rPh>
    <phoneticPr fontId="16"/>
  </si>
  <si>
    <t>特定従業者換算後の人数</t>
    <rPh sb="0" eb="2">
      <t>トクテイ</t>
    </rPh>
    <rPh sb="2" eb="5">
      <t>ジュウギョウシャ</t>
    </rPh>
    <rPh sb="5" eb="7">
      <t>カンザン</t>
    </rPh>
    <rPh sb="7" eb="8">
      <t>ゴ</t>
    </rPh>
    <rPh sb="9" eb="11">
      <t>ニンズウ</t>
    </rPh>
    <phoneticPr fontId="16"/>
  </si>
  <si>
    <t>兼務先</t>
    <rPh sb="0" eb="2">
      <t>ケンム</t>
    </rPh>
    <rPh sb="2" eb="3">
      <t>サキ</t>
    </rPh>
    <phoneticPr fontId="24"/>
  </si>
  <si>
    <t>月</t>
    <rPh sb="0" eb="1">
      <t>ゲツ</t>
    </rPh>
    <phoneticPr fontId="16"/>
  </si>
  <si>
    <t>火</t>
    <rPh sb="0" eb="1">
      <t>カ</t>
    </rPh>
    <phoneticPr fontId="16"/>
  </si>
  <si>
    <t>水</t>
    <rPh sb="0" eb="1">
      <t>スイ</t>
    </rPh>
    <phoneticPr fontId="16"/>
  </si>
  <si>
    <t>木</t>
    <rPh sb="0" eb="1">
      <t>モク</t>
    </rPh>
    <phoneticPr fontId="16"/>
  </si>
  <si>
    <t>金</t>
    <rPh sb="0" eb="1">
      <t>キン</t>
    </rPh>
    <phoneticPr fontId="16"/>
  </si>
  <si>
    <t>土</t>
    <rPh sb="0" eb="1">
      <t>ド</t>
    </rPh>
    <phoneticPr fontId="16"/>
  </si>
  <si>
    <t>日</t>
    <rPh sb="0" eb="1">
      <t>ニチ</t>
    </rPh>
    <phoneticPr fontId="16"/>
  </si>
  <si>
    <t>夜間及び深夜の時間帯以外の時間帯</t>
    <rPh sb="10" eb="12">
      <t>イガイ</t>
    </rPh>
    <rPh sb="13" eb="15">
      <t>ジカン</t>
    </rPh>
    <rPh sb="15" eb="16">
      <t>タイ</t>
    </rPh>
    <phoneticPr fontId="24"/>
  </si>
  <si>
    <t>サービス管理
責任者</t>
    <phoneticPr fontId="16"/>
  </si>
  <si>
    <t>世話人・生活支援員の合計</t>
    <rPh sb="0" eb="3">
      <t>セワニン</t>
    </rPh>
    <rPh sb="4" eb="6">
      <t>セイカツ</t>
    </rPh>
    <rPh sb="6" eb="9">
      <t>シエンイン</t>
    </rPh>
    <rPh sb="10" eb="12">
      <t>ゴウケイ</t>
    </rPh>
    <phoneticPr fontId="16"/>
  </si>
  <si>
    <t>総合計</t>
    <rPh sb="0" eb="1">
      <t>ソウ</t>
    </rPh>
    <rPh sb="1" eb="3">
      <t>ゴウケイ</t>
    </rPh>
    <phoneticPr fontId="16"/>
  </si>
  <si>
    <t>1週間に当該事業所における常勤職員の勤務すべき時間数（就業規則上に定める時間数）</t>
    <phoneticPr fontId="24"/>
  </si>
  <si>
    <t>加配する特定従業者（世話人等）の勤務体制一覧表</t>
    <rPh sb="0" eb="2">
      <t>カハイ</t>
    </rPh>
    <rPh sb="4" eb="6">
      <t>トクテイ</t>
    </rPh>
    <rPh sb="6" eb="9">
      <t>ジュウギョウシャ</t>
    </rPh>
    <rPh sb="10" eb="12">
      <t>セワ</t>
    </rPh>
    <rPh sb="12" eb="14">
      <t>ニンナド</t>
    </rPh>
    <phoneticPr fontId="24"/>
  </si>
  <si>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16"/>
  </si>
  <si>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16"/>
  </si>
  <si>
    <t>参考様式</t>
    <rPh sb="0" eb="2">
      <t>サンコウ</t>
    </rPh>
    <rPh sb="2" eb="4">
      <t>ヨウシキ</t>
    </rPh>
    <phoneticPr fontId="4"/>
  </si>
  <si>
    <t>人員配置体制加算確認表</t>
    <rPh sb="0" eb="2">
      <t>ジンイン</t>
    </rPh>
    <rPh sb="2" eb="4">
      <t>ハイチ</t>
    </rPh>
    <rPh sb="4" eb="6">
      <t>タイセイ</t>
    </rPh>
    <rPh sb="6" eb="8">
      <t>カサン</t>
    </rPh>
    <rPh sb="8" eb="10">
      <t>カクニン</t>
    </rPh>
    <rPh sb="10" eb="11">
      <t>ヒョウ</t>
    </rPh>
    <phoneticPr fontId="4"/>
  </si>
  <si>
    <t>○</t>
  </si>
  <si>
    <t>管理者</t>
    <rPh sb="0" eb="3">
      <t>カンリシャ</t>
    </rPh>
    <phoneticPr fontId="16"/>
  </si>
  <si>
    <t>サービス管理責任者</t>
    <rPh sb="4" eb="6">
      <t>カンリ</t>
    </rPh>
    <rPh sb="6" eb="9">
      <t>セキニンシャ</t>
    </rPh>
    <phoneticPr fontId="16"/>
  </si>
  <si>
    <t>世話人A</t>
    <rPh sb="0" eb="2">
      <t>セワ</t>
    </rPh>
    <rPh sb="2" eb="3">
      <t>ニン</t>
    </rPh>
    <phoneticPr fontId="24"/>
  </si>
  <si>
    <t>世話人B</t>
    <rPh sb="0" eb="2">
      <t>セワ</t>
    </rPh>
    <rPh sb="2" eb="3">
      <t>ニン</t>
    </rPh>
    <phoneticPr fontId="24"/>
  </si>
  <si>
    <t>世話人C</t>
    <rPh sb="0" eb="2">
      <t>セワ</t>
    </rPh>
    <rPh sb="2" eb="3">
      <t>ニン</t>
    </rPh>
    <phoneticPr fontId="24"/>
  </si>
  <si>
    <t>世話人D</t>
    <rPh sb="0" eb="2">
      <t>セワ</t>
    </rPh>
    <rPh sb="2" eb="3">
      <t>ニン</t>
    </rPh>
    <phoneticPr fontId="24"/>
  </si>
  <si>
    <t>世話人E</t>
    <rPh sb="0" eb="2">
      <t>セワ</t>
    </rPh>
    <rPh sb="2" eb="3">
      <t>ニン</t>
    </rPh>
    <phoneticPr fontId="24"/>
  </si>
  <si>
    <t>生活支援員A</t>
    <rPh sb="0" eb="2">
      <t>セイカツ</t>
    </rPh>
    <rPh sb="2" eb="4">
      <t>シエン</t>
    </rPh>
    <rPh sb="4" eb="5">
      <t>イン</t>
    </rPh>
    <phoneticPr fontId="24"/>
  </si>
  <si>
    <t>生活支援員B</t>
    <rPh sb="0" eb="2">
      <t>セイカツ</t>
    </rPh>
    <rPh sb="2" eb="4">
      <t>シエン</t>
    </rPh>
    <rPh sb="4" eb="5">
      <t>イン</t>
    </rPh>
    <phoneticPr fontId="24"/>
  </si>
  <si>
    <t>生活支援員C</t>
    <rPh sb="0" eb="2">
      <t>セイカツ</t>
    </rPh>
    <rPh sb="2" eb="4">
      <t>シエン</t>
    </rPh>
    <rPh sb="4" eb="5">
      <t>イン</t>
    </rPh>
    <phoneticPr fontId="24"/>
  </si>
  <si>
    <t>生活支援員D</t>
    <rPh sb="0" eb="2">
      <t>セイカツ</t>
    </rPh>
    <rPh sb="2" eb="4">
      <t>シエン</t>
    </rPh>
    <rPh sb="4" eb="5">
      <t>イン</t>
    </rPh>
    <phoneticPr fontId="24"/>
  </si>
  <si>
    <t>生活支援員E</t>
    <rPh sb="0" eb="2">
      <t>セイカツ</t>
    </rPh>
    <rPh sb="2" eb="4">
      <t>シエン</t>
    </rPh>
    <rPh sb="4" eb="5">
      <t>イン</t>
    </rPh>
    <phoneticPr fontId="24"/>
  </si>
  <si>
    <t>世話人A</t>
    <rPh sb="0" eb="3">
      <t>セワニン</t>
    </rPh>
    <phoneticPr fontId="24"/>
  </si>
  <si>
    <t>人員配置体制加算確認表（記載例）</t>
    <rPh sb="0" eb="2">
      <t>ジンイン</t>
    </rPh>
    <rPh sb="2" eb="4">
      <t>ハイチ</t>
    </rPh>
    <rPh sb="4" eb="6">
      <t>タイセイ</t>
    </rPh>
    <rPh sb="6" eb="8">
      <t>カサン</t>
    </rPh>
    <rPh sb="8" eb="10">
      <t>カクニン</t>
    </rPh>
    <rPh sb="10" eb="11">
      <t>ヒョウ</t>
    </rPh>
    <rPh sb="12" eb="14">
      <t>キサイ</t>
    </rPh>
    <rPh sb="14" eb="15">
      <t>レイ</t>
    </rPh>
    <phoneticPr fontId="4"/>
  </si>
  <si>
    <t>（参考表）</t>
    <rPh sb="3" eb="4">
      <t>ヒョウ</t>
    </rPh>
    <phoneticPr fontId="16"/>
  </si>
  <si>
    <t>令和</t>
    <rPh sb="0" eb="2">
      <t>レイワ</t>
    </rPh>
    <phoneticPr fontId="59"/>
  </si>
  <si>
    <t>年</t>
    <rPh sb="0" eb="1">
      <t>ネン</t>
    </rPh>
    <phoneticPr fontId="59"/>
  </si>
  <si>
    <t>月</t>
    <rPh sb="0" eb="1">
      <t>ツキ</t>
    </rPh>
    <phoneticPr fontId="59"/>
  </si>
  <si>
    <t>日</t>
    <rPh sb="0" eb="1">
      <t>ニチ</t>
    </rPh>
    <phoneticPr fontId="59"/>
  </si>
  <si>
    <t>１　事業者名等</t>
    <rPh sb="2" eb="5">
      <t>ジギョウシャ</t>
    </rPh>
    <rPh sb="5" eb="6">
      <t>メイ</t>
    </rPh>
    <rPh sb="6" eb="7">
      <t>トウ</t>
    </rPh>
    <phoneticPr fontId="59"/>
  </si>
  <si>
    <t>２　事業所類型</t>
    <rPh sb="2" eb="5">
      <t>ジギョウショ</t>
    </rPh>
    <rPh sb="5" eb="7">
      <t>ルイケイ</t>
    </rPh>
    <phoneticPr fontId="59"/>
  </si>
  <si>
    <t>法人名</t>
    <rPh sb="0" eb="2">
      <t>ホウジン</t>
    </rPh>
    <rPh sb="2" eb="3">
      <t>メイ</t>
    </rPh>
    <phoneticPr fontId="59"/>
  </si>
  <si>
    <t>介護サービス包括型</t>
    <rPh sb="0" eb="2">
      <t>カイゴ</t>
    </rPh>
    <rPh sb="6" eb="8">
      <t>ホウカツ</t>
    </rPh>
    <rPh sb="8" eb="9">
      <t>ガタ</t>
    </rPh>
    <phoneticPr fontId="59"/>
  </si>
  <si>
    <t>事業所名</t>
    <rPh sb="0" eb="3">
      <t>ジギョウショ</t>
    </rPh>
    <rPh sb="3" eb="4">
      <t>メイ</t>
    </rPh>
    <phoneticPr fontId="59"/>
  </si>
  <si>
    <t>外部サービス利用型</t>
    <rPh sb="0" eb="2">
      <t>ガイブ</t>
    </rPh>
    <rPh sb="6" eb="9">
      <t>リヨウガタ</t>
    </rPh>
    <phoneticPr fontId="59"/>
  </si>
  <si>
    <t>日中サービス支援型</t>
    <rPh sb="0" eb="2">
      <t>ニッチュウ</t>
    </rPh>
    <rPh sb="6" eb="9">
      <t>シエンガタ</t>
    </rPh>
    <phoneticPr fontId="59"/>
  </si>
  <si>
    <t>※１　該当する類型の欄のプルダウンで○を選択する</t>
    <phoneticPr fontId="16"/>
  </si>
  <si>
    <t>５　前年度の平均利用者数</t>
    <rPh sb="2" eb="5">
      <t>ゼンネンド</t>
    </rPh>
    <rPh sb="6" eb="8">
      <t>ヘイキン</t>
    </rPh>
    <rPh sb="8" eb="10">
      <t>リヨウ</t>
    </rPh>
    <rPh sb="10" eb="11">
      <t>シャ</t>
    </rPh>
    <rPh sb="11" eb="12">
      <t>スウ</t>
    </rPh>
    <phoneticPr fontId="59"/>
  </si>
  <si>
    <t>延べ利用人数</t>
    <phoneticPr fontId="16"/>
  </si>
  <si>
    <t>計</t>
    <rPh sb="0" eb="1">
      <t>ケイ</t>
    </rPh>
    <phoneticPr fontId="59"/>
  </si>
  <si>
    <t>開所日数</t>
    <rPh sb="0" eb="2">
      <t>カイショ</t>
    </rPh>
    <rPh sb="2" eb="4">
      <t>ニッスウ</t>
    </rPh>
    <phoneticPr fontId="59"/>
  </si>
  <si>
    <t>利用者数</t>
    <rPh sb="0" eb="3">
      <t>リヨウシャ</t>
    </rPh>
    <rPh sb="3" eb="4">
      <t>スウ</t>
    </rPh>
    <phoneticPr fontId="16"/>
  </si>
  <si>
    <t>定員増人数</t>
  </si>
  <si>
    <t>定員増人数</t>
    <phoneticPr fontId="16"/>
  </si>
  <si>
    <t>個人居宅介護等利用者</t>
    <rPh sb="6" eb="7">
      <t>ナド</t>
    </rPh>
    <phoneticPr fontId="16"/>
  </si>
  <si>
    <t>４月</t>
    <rPh sb="1" eb="2">
      <t>ガツ</t>
    </rPh>
    <phoneticPr fontId="59"/>
  </si>
  <si>
    <t>名</t>
    <rPh sb="0" eb="1">
      <t>メイ</t>
    </rPh>
    <phoneticPr fontId="59"/>
  </si>
  <si>
    <t>５月</t>
    <rPh sb="1" eb="2">
      <t>ガツ</t>
    </rPh>
    <phoneticPr fontId="59"/>
  </si>
  <si>
    <t>６月</t>
    <rPh sb="1" eb="2">
      <t>ガツ</t>
    </rPh>
    <phoneticPr fontId="59"/>
  </si>
  <si>
    <t>７月</t>
    <rPh sb="1" eb="2">
      <t>ガツ</t>
    </rPh>
    <phoneticPr fontId="59"/>
  </si>
  <si>
    <t>８月</t>
    <rPh sb="1" eb="2">
      <t>ガツ</t>
    </rPh>
    <phoneticPr fontId="59"/>
  </si>
  <si>
    <t>９月</t>
    <rPh sb="1" eb="2">
      <t>ガツ</t>
    </rPh>
    <phoneticPr fontId="59"/>
  </si>
  <si>
    <t>10月</t>
    <rPh sb="2" eb="3">
      <t>ガツ</t>
    </rPh>
    <phoneticPr fontId="59"/>
  </si>
  <si>
    <t>11月</t>
    <rPh sb="2" eb="3">
      <t>ガツ</t>
    </rPh>
    <phoneticPr fontId="59"/>
  </si>
  <si>
    <t>12月</t>
    <rPh sb="2" eb="3">
      <t>ガツ</t>
    </rPh>
    <phoneticPr fontId="59"/>
  </si>
  <si>
    <t>１月</t>
    <rPh sb="1" eb="2">
      <t>ガツ</t>
    </rPh>
    <phoneticPr fontId="59"/>
  </si>
  <si>
    <t>２月</t>
    <rPh sb="1" eb="2">
      <t>ガツ</t>
    </rPh>
    <phoneticPr fontId="59"/>
  </si>
  <si>
    <t>３月</t>
    <rPh sb="1" eb="2">
      <t>ガツ</t>
    </rPh>
    <phoneticPr fontId="59"/>
  </si>
  <si>
    <t>項目毎
平均利用者数</t>
    <rPh sb="0" eb="2">
      <t>コウモク</t>
    </rPh>
    <rPh sb="2" eb="3">
      <t>ゴト</t>
    </rPh>
    <rPh sb="4" eb="6">
      <t>ヘイキン</t>
    </rPh>
    <rPh sb="6" eb="8">
      <t>リヨウ</t>
    </rPh>
    <rPh sb="8" eb="9">
      <t>シャ</t>
    </rPh>
    <rPh sb="9" eb="10">
      <t>スウ</t>
    </rPh>
    <phoneticPr fontId="59"/>
  </si>
  <si>
    <t>区分毎平均利用者総数</t>
    <rPh sb="0" eb="2">
      <t>クブン</t>
    </rPh>
    <rPh sb="2" eb="3">
      <t>ゴト</t>
    </rPh>
    <rPh sb="3" eb="5">
      <t>ヘイキン</t>
    </rPh>
    <rPh sb="5" eb="8">
      <t>リヨウシャ</t>
    </rPh>
    <rPh sb="8" eb="10">
      <t>ソウスウ</t>
    </rPh>
    <phoneticPr fontId="16"/>
  </si>
  <si>
    <r>
      <t>※２　「新設又は増改築等の時点から６か月未満」の場合は</t>
    </r>
    <r>
      <rPr>
        <b/>
        <u/>
        <sz val="9"/>
        <color theme="1"/>
        <rFont val="BIZ UD明朝 Medium"/>
        <family val="1"/>
        <charset val="128"/>
      </rPr>
      <t>入力不要</t>
    </r>
    <rPh sb="24" eb="26">
      <t>バアイ</t>
    </rPh>
    <rPh sb="27" eb="29">
      <t>ニュウリョク</t>
    </rPh>
    <rPh sb="29" eb="31">
      <t>フヨウ</t>
    </rPh>
    <phoneticPr fontId="58"/>
  </si>
  <si>
    <r>
      <t>※３　「新設又は増改築等の時点から６か月以上１年未満」の場合は、</t>
    </r>
    <r>
      <rPr>
        <b/>
        <u/>
        <sz val="9"/>
        <color theme="1"/>
        <rFont val="BIZ UD明朝 Medium"/>
        <family val="1"/>
        <charset val="128"/>
      </rPr>
      <t>直近６か月分を入力</t>
    </r>
    <rPh sb="28" eb="30">
      <t>バアイ</t>
    </rPh>
    <rPh sb="32" eb="34">
      <t>チョッキン</t>
    </rPh>
    <rPh sb="36" eb="37">
      <t>ツキ</t>
    </rPh>
    <rPh sb="37" eb="38">
      <t>ブン</t>
    </rPh>
    <rPh sb="39" eb="41">
      <t>ニュウリョク</t>
    </rPh>
    <phoneticPr fontId="58"/>
  </si>
  <si>
    <r>
      <t>※４　「新設又は増改築の時点から１年以上」の場合は</t>
    </r>
    <r>
      <rPr>
        <b/>
        <u/>
        <sz val="9"/>
        <color theme="1"/>
        <rFont val="BIZ UD明朝 Medium"/>
        <family val="1"/>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58"/>
  </si>
  <si>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16"/>
  </si>
  <si>
    <t>参考表</t>
    <rPh sb="0" eb="2">
      <t>サンコウ</t>
    </rPh>
    <rPh sb="2" eb="3">
      <t>ヒョウ</t>
    </rPh>
    <phoneticPr fontId="4"/>
  </si>
  <si>
    <t>ピアサポート実施加算</t>
    <phoneticPr fontId="16"/>
  </si>
  <si>
    <t>ピアサポート実施加算に関する届出書</t>
    <phoneticPr fontId="16"/>
  </si>
  <si>
    <t>研修終了証明書写し</t>
    <rPh sb="0" eb="2">
      <t>ケンシュウ</t>
    </rPh>
    <rPh sb="2" eb="4">
      <t>シュウリョウ</t>
    </rPh>
    <rPh sb="4" eb="7">
      <t>ショウメイショ</t>
    </rPh>
    <rPh sb="7" eb="8">
      <t>ウツ</t>
    </rPh>
    <phoneticPr fontId="16"/>
  </si>
  <si>
    <t>共同生活援助用</t>
    <rPh sb="0" eb="2">
      <t>キョウドウ</t>
    </rPh>
    <rPh sb="2" eb="4">
      <t>セイカツ</t>
    </rPh>
    <rPh sb="4" eb="6">
      <t>エンジョ</t>
    </rPh>
    <rPh sb="6" eb="7">
      <t>ヨウ</t>
    </rPh>
    <phoneticPr fontId="41"/>
  </si>
  <si>
    <t>ピアサポート実施加算に関する届出書（共同生活援助）</t>
    <rPh sb="6" eb="8">
      <t>ジッシ</t>
    </rPh>
    <rPh sb="8" eb="10">
      <t>カサン</t>
    </rPh>
    <rPh sb="11" eb="12">
      <t>カン</t>
    </rPh>
    <rPh sb="14" eb="16">
      <t>トドケデ</t>
    </rPh>
    <rPh sb="16" eb="17">
      <t>ショ</t>
    </rPh>
    <phoneticPr fontId="16"/>
  </si>
  <si>
    <t>１　事業所名</t>
    <rPh sb="2" eb="5">
      <t>ジギョウショ</t>
    </rPh>
    <rPh sb="5" eb="6">
      <t>メイ</t>
    </rPh>
    <phoneticPr fontId="16"/>
  </si>
  <si>
    <t>１　新規　　　　　２　変更　　　　　３　終了</t>
    <rPh sb="2" eb="4">
      <t>シンキ</t>
    </rPh>
    <rPh sb="11" eb="13">
      <t>ヘンコウ</t>
    </rPh>
    <rPh sb="20" eb="22">
      <t>シュウリョウ</t>
    </rPh>
    <phoneticPr fontId="16"/>
  </si>
  <si>
    <t>３　算定要件</t>
    <rPh sb="2" eb="4">
      <t>サンテイ</t>
    </rPh>
    <rPh sb="4" eb="6">
      <t>ヨウケン</t>
    </rPh>
    <phoneticPr fontId="41"/>
  </si>
  <si>
    <t>自立生活支援加算（Ⅲ）の加算届出をし、受理されている。</t>
    <phoneticPr fontId="41"/>
  </si>
  <si>
    <t>確認</t>
    <rPh sb="0" eb="2">
      <t>カクニン</t>
    </rPh>
    <phoneticPr fontId="41"/>
  </si>
  <si>
    <t>４　障害者ピア
　サポート研修
　修了職員</t>
    <rPh sb="2" eb="5">
      <t>ショウガイシャ</t>
    </rPh>
    <rPh sb="13" eb="15">
      <t>ケンシュウ</t>
    </rPh>
    <rPh sb="17" eb="19">
      <t>シュウリョウ</t>
    </rPh>
    <rPh sb="19" eb="21">
      <t>ショクイン</t>
    </rPh>
    <phoneticPr fontId="16"/>
  </si>
  <si>
    <t>＜雇用されている障害者又は障害者であった者＞</t>
    <rPh sb="1" eb="3">
      <t>コヨウ</t>
    </rPh>
    <rPh sb="8" eb="11">
      <t>ショウガイシャ</t>
    </rPh>
    <rPh sb="11" eb="12">
      <t>マタ</t>
    </rPh>
    <rPh sb="13" eb="16">
      <t>ショウガイシャ</t>
    </rPh>
    <rPh sb="20" eb="21">
      <t>シャ</t>
    </rPh>
    <phoneticPr fontId="16"/>
  </si>
  <si>
    <t>修了した研修の名称</t>
    <rPh sb="0" eb="2">
      <t>シュウリョウ</t>
    </rPh>
    <rPh sb="4" eb="6">
      <t>ケンシュウ</t>
    </rPh>
    <rPh sb="7" eb="9">
      <t>メイショウ</t>
    </rPh>
    <phoneticPr fontId="16"/>
  </si>
  <si>
    <t>受講
年度</t>
    <rPh sb="0" eb="2">
      <t>ジュコウ</t>
    </rPh>
    <rPh sb="3" eb="5">
      <t>ネンド</t>
    </rPh>
    <phoneticPr fontId="41"/>
  </si>
  <si>
    <t>研修の
実施主体</t>
    <phoneticPr fontId="41"/>
  </si>
  <si>
    <t>年</t>
    <rPh sb="0" eb="1">
      <t>ネン</t>
    </rPh>
    <phoneticPr fontId="41"/>
  </si>
  <si>
    <t>＜その他の職員＞</t>
    <rPh sb="3" eb="4">
      <t>タ</t>
    </rPh>
    <rPh sb="5" eb="7">
      <t>ショクイン</t>
    </rPh>
    <phoneticPr fontId="16"/>
  </si>
  <si>
    <t>５　研修の実施</t>
    <rPh sb="2" eb="4">
      <t>ケンシュウ</t>
    </rPh>
    <rPh sb="5" eb="7">
      <t>ジッシ</t>
    </rPh>
    <phoneticPr fontId="41"/>
  </si>
  <si>
    <t>　直上により配置した者のいずれかにより、当該指定共同生活援助等の従業者に対し、障害者に対する配慮等に関する研修を年１回以上行っている。</t>
    <rPh sb="24" eb="30">
      <t>キョウドウセイカツエンジョ</t>
    </rPh>
    <phoneticPr fontId="41"/>
  </si>
  <si>
    <t>確認欄</t>
    <rPh sb="0" eb="2">
      <t>カクニン</t>
    </rPh>
    <rPh sb="2" eb="3">
      <t>ラン</t>
    </rPh>
    <phoneticPr fontId="4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</si>
  <si>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6"/>
  </si>
  <si>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16"/>
  </si>
  <si>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6"/>
  </si>
  <si>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6"/>
  </si>
  <si>
    <t>加算別紙１５－１</t>
    <rPh sb="0" eb="2">
      <t>カサン</t>
    </rPh>
    <rPh sb="2" eb="4">
      <t>ベッシ</t>
    </rPh>
    <phoneticPr fontId="16"/>
  </si>
  <si>
    <t>加算別紙１５－２</t>
    <rPh sb="0" eb="2">
      <t>カサン</t>
    </rPh>
    <rPh sb="2" eb="4">
      <t>ベッシ</t>
    </rPh>
    <phoneticPr fontId="16"/>
  </si>
  <si>
    <t>共同生活援助用</t>
    <rPh sb="0" eb="6">
      <t>キョウドウセイカツエンジョ</t>
    </rPh>
    <rPh sb="6" eb="7">
      <t>ヨウ</t>
    </rPh>
    <phoneticPr fontId="41"/>
  </si>
  <si>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16"/>
  </si>
  <si>
    <t>３　障害者ピア
　サポート研修
　修了職員</t>
    <rPh sb="2" eb="5">
      <t>ショウガイシャ</t>
    </rPh>
    <rPh sb="13" eb="15">
      <t>ケンシュウ</t>
    </rPh>
    <rPh sb="17" eb="19">
      <t>シュウリョウ</t>
    </rPh>
    <rPh sb="19" eb="20">
      <t>ショク</t>
    </rPh>
    <rPh sb="20" eb="21">
      <t>イン</t>
    </rPh>
    <phoneticPr fontId="16"/>
  </si>
  <si>
    <t>４　研修の実施</t>
    <rPh sb="2" eb="4">
      <t>ケンシュウ</t>
    </rPh>
    <rPh sb="5" eb="7">
      <t>ジッシ</t>
    </rPh>
    <phoneticPr fontId="4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</si>
  <si>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16"/>
  </si>
  <si>
    <t>（加算別紙１５－１）</t>
    <rPh sb="1" eb="3">
      <t>カサン</t>
    </rPh>
    <rPh sb="3" eb="5">
      <t>ベッシ</t>
    </rPh>
    <phoneticPr fontId="4"/>
  </si>
  <si>
    <t>（加算別紙１５－２）</t>
    <rPh sb="1" eb="3">
      <t>カサン</t>
    </rPh>
    <rPh sb="3" eb="5">
      <t>ベッシ</t>
    </rPh>
    <phoneticPr fontId="4"/>
  </si>
  <si>
    <t>退居後ピアサポート実施加算に関する届出書</t>
    <rPh sb="0" eb="2">
      <t>タイキョ</t>
    </rPh>
    <rPh sb="2" eb="3">
      <t>ゴ</t>
    </rPh>
    <phoneticPr fontId="16"/>
  </si>
  <si>
    <t>加算別紙１６</t>
    <rPh sb="0" eb="2">
      <t>カサン</t>
    </rPh>
    <rPh sb="2" eb="4">
      <t>ベッシ</t>
    </rPh>
    <phoneticPr fontId="4"/>
  </si>
  <si>
    <t>加算別紙１７</t>
    <rPh sb="0" eb="2">
      <t>カサン</t>
    </rPh>
    <rPh sb="2" eb="4">
      <t>ベッシ</t>
    </rPh>
    <phoneticPr fontId="4"/>
  </si>
  <si>
    <t>年</t>
    <rPh sb="0" eb="1">
      <t>ネン</t>
    </rPh>
    <phoneticPr fontId="16"/>
  </si>
  <si>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16"/>
  </si>
  <si>
    <t>1　事 業 所 名</t>
    <phoneticPr fontId="16"/>
  </si>
  <si>
    <t>2　異 動 区 分</t>
    <rPh sb="2" eb="3">
      <t>イ</t>
    </rPh>
    <rPh sb="4" eb="5">
      <t>ドウ</t>
    </rPh>
    <rPh sb="6" eb="7">
      <t>ク</t>
    </rPh>
    <rPh sb="8" eb="9">
      <t>ブン</t>
    </rPh>
    <phoneticPr fontId="16"/>
  </si>
  <si>
    <t>１　新規　　　　　　　　２　変更　　　　　　　　３　終了</t>
    <phoneticPr fontId="16"/>
  </si>
  <si>
    <t>3　サービスの種類</t>
    <rPh sb="7" eb="9">
      <t>シュルイ</t>
    </rPh>
    <phoneticPr fontId="16"/>
  </si>
  <si>
    <t>１　障害者支援施設</t>
    <rPh sb="2" eb="5">
      <t>ショウガイシャ</t>
    </rPh>
    <rPh sb="5" eb="7">
      <t>シエン</t>
    </rPh>
    <rPh sb="7" eb="9">
      <t>シセツ</t>
    </rPh>
    <phoneticPr fontId="16"/>
  </si>
  <si>
    <t>２　共同生活援助事業所</t>
    <rPh sb="2" eb="4">
      <t>キョウドウ</t>
    </rPh>
    <rPh sb="4" eb="6">
      <t>セイカツ</t>
    </rPh>
    <rPh sb="6" eb="8">
      <t>エンジョ</t>
    </rPh>
    <rPh sb="8" eb="11">
      <t>ジギョウショ</t>
    </rPh>
    <phoneticPr fontId="16"/>
  </si>
  <si>
    <t>３　（福祉型）障害児入所施設</t>
    <rPh sb="3" eb="6">
      <t>フクシガタ</t>
    </rPh>
    <rPh sb="7" eb="14">
      <t>ショウガイジニュウショシセツ</t>
    </rPh>
    <phoneticPr fontId="16"/>
  </si>
  <si>
    <t>4　届 出 項 目</t>
    <rPh sb="2" eb="3">
      <t>トド</t>
    </rPh>
    <rPh sb="4" eb="5">
      <t>デ</t>
    </rPh>
    <rPh sb="6" eb="7">
      <t>コウ</t>
    </rPh>
    <rPh sb="8" eb="9">
      <t>メ</t>
    </rPh>
    <phoneticPr fontId="16"/>
  </si>
  <si>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16"/>
  </si>
  <si>
    <t>２　障害者支援施設等感染対策向上加算（Ⅱ）</t>
    <phoneticPr fontId="16"/>
  </si>
  <si>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16"/>
  </si>
  <si>
    <t>連携している第二種協定指定医療機関</t>
    <rPh sb="0" eb="2">
      <t>レンケイ</t>
    </rPh>
    <rPh sb="6" eb="17">
      <t>ダイニシュキョウテイシテイイリョウキカン</t>
    </rPh>
    <phoneticPr fontId="16"/>
  </si>
  <si>
    <t>医療機関名</t>
    <rPh sb="0" eb="2">
      <t>イリョウキカンメイ</t>
    </rPh>
    <phoneticPr fontId="16"/>
  </si>
  <si>
    <t>医療機関コード</t>
    <rPh sb="0" eb="2">
      <t>イリョウ</t>
    </rPh>
    <rPh sb="2" eb="4">
      <t>キカン</t>
    </rPh>
    <phoneticPr fontId="16"/>
  </si>
  <si>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6"/>
  </si>
  <si>
    <t>　　　　医療機関名（※１）</t>
    <rPh sb="4" eb="6">
      <t>イリョウキカンメイ</t>
    </rPh>
    <phoneticPr fontId="16"/>
  </si>
  <si>
    <t>医療機関が届け出ている診療報酬</t>
    <rPh sb="0" eb="2">
      <t>イリョウ</t>
    </rPh>
    <rPh sb="2" eb="4">
      <t>キカン</t>
    </rPh>
    <rPh sb="5" eb="6">
      <t>トド</t>
    </rPh>
    <rPh sb="7" eb="8">
      <t>デ</t>
    </rPh>
    <rPh sb="11" eb="13">
      <t>シンリョウ</t>
    </rPh>
    <rPh sb="13" eb="15">
      <t>ホウシュウ</t>
    </rPh>
    <phoneticPr fontId="16"/>
  </si>
  <si>
    <t>１　感染対策向上加算１</t>
    <rPh sb="2" eb="4">
      <t>カンセン</t>
    </rPh>
    <rPh sb="4" eb="6">
      <t>タイサク</t>
    </rPh>
    <rPh sb="6" eb="8">
      <t>コウジョウ</t>
    </rPh>
    <rPh sb="8" eb="10">
      <t>カサン</t>
    </rPh>
    <phoneticPr fontId="16"/>
  </si>
  <si>
    <t>２　感染対策向上加算２</t>
    <rPh sb="2" eb="4">
      <t>カンセン</t>
    </rPh>
    <rPh sb="4" eb="6">
      <t>タイサク</t>
    </rPh>
    <rPh sb="6" eb="8">
      <t>コウジョウ</t>
    </rPh>
    <rPh sb="8" eb="10">
      <t>カサン</t>
    </rPh>
    <phoneticPr fontId="16"/>
  </si>
  <si>
    <t>３　感染対策向上加算３</t>
    <rPh sb="2" eb="4">
      <t>カンセン</t>
    </rPh>
    <rPh sb="4" eb="6">
      <t>タイサク</t>
    </rPh>
    <rPh sb="6" eb="8">
      <t>コウジョウ</t>
    </rPh>
    <rPh sb="8" eb="10">
      <t>カサン</t>
    </rPh>
    <phoneticPr fontId="16"/>
  </si>
  <si>
    <t>４　外来感染対策向上加算</t>
    <rPh sb="2" eb="4">
      <t>ガイライ</t>
    </rPh>
    <rPh sb="4" eb="6">
      <t>カンセン</t>
    </rPh>
    <rPh sb="6" eb="8">
      <t>タイサク</t>
    </rPh>
    <rPh sb="8" eb="10">
      <t>コウジョウ</t>
    </rPh>
    <rPh sb="10" eb="12">
      <t>カサン</t>
    </rPh>
    <phoneticPr fontId="16"/>
  </si>
  <si>
    <t>地域の医師会の名称（※１）</t>
    <rPh sb="0" eb="2">
      <t>チイキ</t>
    </rPh>
    <rPh sb="3" eb="6">
      <t>イシカイ</t>
    </rPh>
    <rPh sb="7" eb="9">
      <t>メイショウ</t>
    </rPh>
    <phoneticPr fontId="16"/>
  </si>
  <si>
    <t>院内感染対策に関する研修又は訓練に参加した日時
（※２）</t>
    <phoneticPr fontId="16"/>
  </si>
  <si>
    <t>月</t>
    <rPh sb="0" eb="1">
      <t>ツキ</t>
    </rPh>
    <phoneticPr fontId="16"/>
  </si>
  <si>
    <t>6　障害者支援施設等感染対策向上加算（Ⅱ）に係る届出</t>
    <rPh sb="2" eb="5">
      <t>ショウガイシャ</t>
    </rPh>
    <rPh sb="5" eb="7">
      <t>シエン</t>
    </rPh>
    <rPh sb="7" eb="9">
      <t>シセツ</t>
    </rPh>
    <rPh sb="22" eb="23">
      <t>カカ</t>
    </rPh>
    <rPh sb="24" eb="26">
      <t>トドケデ</t>
    </rPh>
    <phoneticPr fontId="1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</si>
  <si>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6"/>
  </si>
  <si>
    <t>１　 感染対策向上加算１</t>
    <rPh sb="3" eb="5">
      <t>カンセン</t>
    </rPh>
    <rPh sb="5" eb="7">
      <t>タイサク</t>
    </rPh>
    <rPh sb="7" eb="9">
      <t>コウジョウ</t>
    </rPh>
    <rPh sb="9" eb="11">
      <t>カサン</t>
    </rPh>
    <phoneticPr fontId="16"/>
  </si>
  <si>
    <t>３　 感染対策向上加算３</t>
    <rPh sb="3" eb="5">
      <t>カンセン</t>
    </rPh>
    <rPh sb="5" eb="7">
      <t>タイサク</t>
    </rPh>
    <rPh sb="7" eb="9">
      <t>コウジョウ</t>
    </rPh>
    <rPh sb="9" eb="11">
      <t>カサン</t>
    </rPh>
    <phoneticPr fontId="16"/>
  </si>
  <si>
    <t>実地指導を受けた日時</t>
    <rPh sb="0" eb="2">
      <t>ジッチ</t>
    </rPh>
    <rPh sb="2" eb="4">
      <t>シドウ</t>
    </rPh>
    <rPh sb="5" eb="6">
      <t>ウ</t>
    </rPh>
    <rPh sb="8" eb="10">
      <t>ニチジ</t>
    </rPh>
    <phoneticPr fontId="16"/>
  </si>
  <si>
    <t>注１</t>
    <rPh sb="0" eb="1">
      <t>チュウ</t>
    </rPh>
    <phoneticPr fontId="16"/>
  </si>
  <si>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16"/>
  </si>
  <si>
    <t>注２</t>
    <rPh sb="0" eb="1">
      <t>チュウ</t>
    </rPh>
    <phoneticPr fontId="16"/>
  </si>
  <si>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16"/>
  </si>
  <si>
    <t>注３</t>
    <rPh sb="0" eb="1">
      <t>チュウ</t>
    </rPh>
    <phoneticPr fontId="16"/>
  </si>
  <si>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16"/>
  </si>
  <si>
    <t>注４</t>
    <rPh sb="0" eb="1">
      <t>チュウ</t>
    </rPh>
    <phoneticPr fontId="16"/>
  </si>
  <si>
    <t>　「院内感染対策の研修または訓練を行った医療機関または地域の医師会」については、医療機関名又は地域の医師会の名称のいずれかを記載して</t>
    <phoneticPr fontId="16"/>
  </si>
  <si>
    <t>ください。医療機関名を記載する場合には、当該医療機関が届け出ている診療報酬の種類を併せて記載してください。</t>
    <phoneticPr fontId="16"/>
  </si>
  <si>
    <t>（※１）</t>
    <phoneticPr fontId="16"/>
  </si>
  <si>
    <t>　研修若しくは訓練を行った医療機関又は地域の医師会のいずれかを記載してください。</t>
    <rPh sb="3" eb="4">
      <t>モ</t>
    </rPh>
    <rPh sb="17" eb="18">
      <t>マタ</t>
    </rPh>
    <rPh sb="31" eb="33">
      <t>キサイ</t>
    </rPh>
    <phoneticPr fontId="16"/>
  </si>
  <si>
    <t>（※２）</t>
    <phoneticPr fontId="16"/>
  </si>
  <si>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16"/>
  </si>
  <si>
    <t>できる目処がある場合、その予定日を記載してください。</t>
  </si>
  <si>
    <t>（加算別紙１６）</t>
    <rPh sb="1" eb="3">
      <t>カサン</t>
    </rPh>
    <rPh sb="3" eb="5">
      <t>ベッシ</t>
    </rPh>
    <phoneticPr fontId="4"/>
  </si>
  <si>
    <t>障害者支援施設等感染対策向上加算に関する届出書</t>
    <phoneticPr fontId="4"/>
  </si>
  <si>
    <t>障害者支援施設等感染対策向上加算</t>
    <rPh sb="0" eb="3">
      <t>ショウガイシャ</t>
    </rPh>
    <rPh sb="3" eb="5">
      <t>シエン</t>
    </rPh>
    <rPh sb="5" eb="7">
      <t>シセツ</t>
    </rPh>
    <rPh sb="7" eb="8">
      <t>トウ</t>
    </rPh>
    <rPh sb="8" eb="10">
      <t>カンセン</t>
    </rPh>
    <rPh sb="10" eb="12">
      <t>タイサク</t>
    </rPh>
    <rPh sb="12" eb="14">
      <t>コウジョウ</t>
    </rPh>
    <rPh sb="14" eb="16">
      <t>カサン</t>
    </rPh>
    <phoneticPr fontId="4"/>
  </si>
  <si>
    <t>令和　　年　　月　　日</t>
    <rPh sb="0" eb="2">
      <t>レイワ</t>
    </rPh>
    <rPh sb="4" eb="5">
      <t>ネン</t>
    </rPh>
    <rPh sb="7" eb="8">
      <t>ツキ</t>
    </rPh>
    <rPh sb="10" eb="11">
      <t>ニチ</t>
    </rPh>
    <phoneticPr fontId="16"/>
  </si>
  <si>
    <t>高次脳機能障害者支援体制加算に関する届出書</t>
    <rPh sb="0" eb="5">
      <t>コウジノウキノウ</t>
    </rPh>
    <phoneticPr fontId="41"/>
  </si>
  <si>
    <t>有・無</t>
    <phoneticPr fontId="41"/>
  </si>
  <si>
    <t>１　新規　　　　２　変更　　　　３　終了</t>
    <phoneticPr fontId="24"/>
  </si>
  <si>
    <t>当該事業所の前年度の平均実利用者数　(A)</t>
  </si>
  <si>
    <t>うち３０％　　　　　(B)＝ (A)×0.3</t>
    <phoneticPr fontId="41"/>
  </si>
  <si>
    <t>加算要件に該当する利用者の数 (C)＝(E)／(D)</t>
    <phoneticPr fontId="41"/>
  </si>
  <si>
    <t>(C)＞＝(B)</t>
    <phoneticPr fontId="41"/>
  </si>
  <si>
    <t xml:space="preserve"> 加算要件に該当する利用者の前年度利用日の合計 (E)</t>
    <rPh sb="10" eb="13">
      <t>リヨウシャ</t>
    </rPh>
    <rPh sb="21" eb="23">
      <t>ゴウケイ</t>
    </rPh>
    <phoneticPr fontId="41"/>
  </si>
  <si>
    <t xml:space="preserve"> 前年度の当該サービスの開所日数　　　　の合計 (D)</t>
    <rPh sb="5" eb="7">
      <t>トウガイ</t>
    </rPh>
    <rPh sb="21" eb="23">
      <t>ゴウケイ</t>
    </rPh>
    <phoneticPr fontId="41"/>
  </si>
  <si>
    <t>２　加配される従業者の配置状況</t>
    <rPh sb="11" eb="13">
      <t>ハイチ</t>
    </rPh>
    <phoneticPr fontId="41"/>
  </si>
  <si>
    <t>利用者数 (A)　÷　50　＝ (F)</t>
    <phoneticPr fontId="41"/>
  </si>
  <si>
    <t>加配される従業者の数 (G)</t>
    <phoneticPr fontId="41"/>
  </si>
  <si>
    <t>(G)＞＝(F)</t>
    <phoneticPr fontId="41"/>
  </si>
  <si>
    <t>３　加配される従業者の要件</t>
    <rPh sb="11" eb="13">
      <t>ヨウケン</t>
    </rPh>
    <phoneticPr fontId="41"/>
  </si>
  <si>
    <t>加配される従業者の氏名</t>
    <phoneticPr fontId="41"/>
  </si>
  <si>
    <t>加配される従業者の研修の受講状況</t>
    <rPh sb="9" eb="11">
      <t>ケンシュウ</t>
    </rPh>
    <rPh sb="12" eb="14">
      <t>ジュコウ</t>
    </rPh>
    <rPh sb="14" eb="16">
      <t>ジョウキョウ</t>
    </rPh>
    <phoneticPr fontId="4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</si>
  <si>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4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</si>
  <si>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41"/>
  </si>
  <si>
    <t>従業者の勤務体制一覧表</t>
    <rPh sb="0" eb="3">
      <t>ジュウギョウシャ</t>
    </rPh>
    <phoneticPr fontId="2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</si>
  <si>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24"/>
  </si>
  <si>
    <t>　　　</t>
    <phoneticPr fontId="24"/>
  </si>
  <si>
    <t>令和　　年　　月　　日</t>
    <rPh sb="0" eb="2">
      <t>レイワ</t>
    </rPh>
    <rPh sb="4" eb="5">
      <t>ネン</t>
    </rPh>
    <rPh sb="7" eb="8">
      <t>ツキ</t>
    </rPh>
    <rPh sb="10" eb="11">
      <t>ニチ</t>
    </rPh>
    <phoneticPr fontId="41"/>
  </si>
  <si>
    <t>（加算別紙１７）</t>
    <rPh sb="1" eb="3">
      <t>カサン</t>
    </rPh>
    <rPh sb="3" eb="5">
      <t>ベッシ</t>
    </rPh>
    <phoneticPr fontId="4"/>
  </si>
  <si>
    <t>高次脳機能障害者支援体制加算に関する届出書</t>
    <phoneticPr fontId="4"/>
  </si>
  <si>
    <t>高次脳機能障害者支援体制加算</t>
    <rPh sb="0" eb="5">
      <t>コウジノウキノウ</t>
    </rPh>
    <rPh sb="5" eb="8">
      <t>ショウガイシャ</t>
    </rPh>
    <rPh sb="8" eb="10">
      <t>シエン</t>
    </rPh>
    <rPh sb="10" eb="12">
      <t>タイセイ</t>
    </rPh>
    <rPh sb="12" eb="14">
      <t>カサン</t>
    </rPh>
    <phoneticPr fontId="4"/>
  </si>
  <si>
    <t>（※１）サービス管理責任者又は生活支援員のうち１名以上が、強度行動障害支援者養成研修（実践研修）
　　　　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53" eb="55">
      <t>シュウリョウ</t>
    </rPh>
    <rPh sb="55" eb="56">
      <t>モノ</t>
    </rPh>
    <phoneticPr fontId="4"/>
  </si>
  <si>
    <r>
      <t xml:space="preserve">14  痙攣時における坐剤挿入、吸引、酸素投与、迷走神経刺激装置の作動等の処置
   </t>
    </r>
    <r>
      <rPr>
        <sz val="8"/>
        <rFont val="BIZ UDゴシック"/>
        <family val="3"/>
        <charset val="128"/>
      </rPr>
      <t xml:space="preserve"> </t>
    </r>
    <r>
      <rPr>
        <sz val="7.5"/>
        <rFont val="BIZ UDゴシック"/>
        <family val="3"/>
        <charset val="128"/>
      </rPr>
      <t>注）医師から発作時の対応として上記処置の指示があり、過去概ね1年以内に発作の既往がある場合</t>
    </r>
    <rPh sb="6" eb="7">
      <t>ジ</t>
    </rPh>
    <rPh sb="35" eb="36">
      <t>トウ</t>
    </rPh>
    <rPh sb="37" eb="39">
      <t>ショチ</t>
    </rPh>
    <phoneticPr fontId="4"/>
  </si>
  <si>
    <r>
      <t>多機能型の実施　</t>
    </r>
    <r>
      <rPr>
        <sz val="8"/>
        <rFont val="BIZ UDゴシック"/>
        <family val="3"/>
        <charset val="128"/>
      </rPr>
      <t>※1</t>
    </r>
    <phoneticPr fontId="24"/>
  </si>
  <si>
    <r>
      <t xml:space="preserve">異　動　区　分 </t>
    </r>
    <r>
      <rPr>
        <sz val="8"/>
        <rFont val="BIZ UDゴシック"/>
        <family val="3"/>
        <charset val="128"/>
      </rPr>
      <t>※2</t>
    </r>
    <phoneticPr fontId="24"/>
  </si>
  <si>
    <t>①　新規　　　②　変更　　　③　終了</t>
    <rPh sb="2" eb="4">
      <t>シンキ</t>
    </rPh>
    <rPh sb="9" eb="11">
      <t>ヘンコウ</t>
    </rPh>
    <rPh sb="16" eb="18">
      <t>シュウリョウ</t>
    </rPh>
    <phoneticPr fontId="4"/>
  </si>
  <si>
    <t>加算区分</t>
    <rPh sb="0" eb="2">
      <t>カサン</t>
    </rPh>
    <rPh sb="2" eb="4">
      <t>クブン</t>
    </rPh>
    <phoneticPr fontId="16"/>
  </si>
  <si>
    <t>Ⅰ　　　・　　　Ⅱ</t>
    <phoneticPr fontId="16"/>
  </si>
  <si>
    <t>（加算別紙１）</t>
    <rPh sb="1" eb="3">
      <t>カサン</t>
    </rPh>
    <rPh sb="3" eb="5">
      <t>ベッシ</t>
    </rPh>
    <phoneticPr fontId="4"/>
  </si>
  <si>
    <t>加算別紙１</t>
    <rPh sb="0" eb="2">
      <t>カサン</t>
    </rPh>
    <rPh sb="2" eb="4">
      <t>ベッシ</t>
    </rPh>
    <phoneticPr fontId="4"/>
  </si>
  <si>
    <t>加算別紙２－１</t>
    <rPh sb="0" eb="2">
      <t>カサン</t>
    </rPh>
    <rPh sb="2" eb="4">
      <t>ベッシ</t>
    </rPh>
    <phoneticPr fontId="4"/>
  </si>
  <si>
    <t>加算別紙２－２</t>
    <phoneticPr fontId="4"/>
  </si>
  <si>
    <t>加算別紙３</t>
    <rPh sb="0" eb="2">
      <t>カサン</t>
    </rPh>
    <rPh sb="2" eb="4">
      <t>ベッシ</t>
    </rPh>
    <phoneticPr fontId="4"/>
  </si>
  <si>
    <t>加算別紙４－１</t>
    <phoneticPr fontId="16"/>
  </si>
  <si>
    <t>加算別紙４－２</t>
    <phoneticPr fontId="16"/>
  </si>
  <si>
    <t>加算別紙７</t>
    <rPh sb="0" eb="2">
      <t>カサン</t>
    </rPh>
    <rPh sb="2" eb="4">
      <t>ベッシ</t>
    </rPh>
    <phoneticPr fontId="4"/>
  </si>
  <si>
    <t>加算別紙８－１</t>
    <rPh sb="0" eb="2">
      <t>カサン</t>
    </rPh>
    <rPh sb="2" eb="4">
      <t>ベッシ</t>
    </rPh>
    <phoneticPr fontId="4"/>
  </si>
  <si>
    <t>加算別紙８－２</t>
    <rPh sb="0" eb="2">
      <t>カサン</t>
    </rPh>
    <rPh sb="2" eb="4">
      <t>ベッシ</t>
    </rPh>
    <phoneticPr fontId="4"/>
  </si>
  <si>
    <t>加算別紙１２</t>
    <rPh sb="0" eb="2">
      <t>カサン</t>
    </rPh>
    <rPh sb="2" eb="4">
      <t>ベッシ</t>
    </rPh>
    <phoneticPr fontId="4"/>
  </si>
  <si>
    <t>加算別紙１３－１</t>
    <rPh sb="0" eb="2">
      <t>カサン</t>
    </rPh>
    <rPh sb="2" eb="4">
      <t>ベッシ</t>
    </rPh>
    <phoneticPr fontId="4"/>
  </si>
  <si>
    <t>加算別紙１３－２</t>
    <rPh sb="0" eb="2">
      <t>カサン</t>
    </rPh>
    <rPh sb="2" eb="4">
      <t>ベッシ</t>
    </rPh>
    <phoneticPr fontId="4"/>
  </si>
  <si>
    <t>（加算別紙２－１）</t>
    <rPh sb="1" eb="3">
      <t>カサン</t>
    </rPh>
    <rPh sb="3" eb="5">
      <t>ベッシ</t>
    </rPh>
    <phoneticPr fontId="4"/>
  </si>
  <si>
    <t>（加算別紙２－２）</t>
    <rPh sb="1" eb="3">
      <t>カサン</t>
    </rPh>
    <rPh sb="3" eb="5">
      <t>ベッシ</t>
    </rPh>
    <phoneticPr fontId="4"/>
  </si>
  <si>
    <t>（加算別紙３）</t>
    <rPh sb="1" eb="3">
      <t>カサン</t>
    </rPh>
    <rPh sb="3" eb="5">
      <t>ベッシ</t>
    </rPh>
    <phoneticPr fontId="4"/>
  </si>
  <si>
    <t>（加算別紙４－１）</t>
    <rPh sb="1" eb="3">
      <t>カサン</t>
    </rPh>
    <rPh sb="3" eb="5">
      <t>ベッシ</t>
    </rPh>
    <phoneticPr fontId="16"/>
  </si>
  <si>
    <t>（加算別紙４－２）</t>
    <rPh sb="1" eb="3">
      <t>カサン</t>
    </rPh>
    <rPh sb="3" eb="5">
      <t>ベッシ</t>
    </rPh>
    <phoneticPr fontId="16"/>
  </si>
  <si>
    <t>（加算別紙５）</t>
    <rPh sb="1" eb="3">
      <t>カサン</t>
    </rPh>
    <rPh sb="3" eb="5">
      <t>ベッシ</t>
    </rPh>
    <phoneticPr fontId="16"/>
  </si>
  <si>
    <t>（加算別紙７）</t>
    <rPh sb="1" eb="3">
      <t>カサン</t>
    </rPh>
    <rPh sb="3" eb="5">
      <t>ベッシ</t>
    </rPh>
    <phoneticPr fontId="4"/>
  </si>
  <si>
    <t>（加算別紙８－１）</t>
    <rPh sb="1" eb="3">
      <t>カサン</t>
    </rPh>
    <rPh sb="3" eb="5">
      <t>ベッシ</t>
    </rPh>
    <phoneticPr fontId="4"/>
  </si>
  <si>
    <t>（加算別紙８－２）</t>
    <rPh sb="1" eb="3">
      <t>カサン</t>
    </rPh>
    <rPh sb="3" eb="5">
      <t>ベッシ</t>
    </rPh>
    <phoneticPr fontId="4"/>
  </si>
  <si>
    <t>（加算別紙１２）</t>
    <rPh sb="1" eb="3">
      <t>カサン</t>
    </rPh>
    <rPh sb="3" eb="5">
      <t>ベッシ</t>
    </rPh>
    <phoneticPr fontId="4"/>
  </si>
  <si>
    <t>（加算別紙１３－１）</t>
    <rPh sb="1" eb="3">
      <t>カサン</t>
    </rPh>
    <rPh sb="3" eb="5">
      <t>ベッシ</t>
    </rPh>
    <phoneticPr fontId="4"/>
  </si>
  <si>
    <t>（加算別紙１３－２）</t>
    <rPh sb="1" eb="3">
      <t>カサン</t>
    </rPh>
    <rPh sb="3" eb="5">
      <t>ベッシ</t>
    </rPh>
    <phoneticPr fontId="4"/>
  </si>
  <si>
    <t>①　新規　　　　　②　変更　　　　　③　終了</t>
    <rPh sb="2" eb="4">
      <t>シンキ</t>
    </rPh>
    <rPh sb="11" eb="13">
      <t>ヘンコウ</t>
    </rPh>
    <rPh sb="20" eb="22">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</si>
</sst>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0_ "/>
    <numFmt numFmtId="178" formatCode="###########&quot;人&quot;"/>
    <numFmt numFmtId="179" formatCode="0.0000_ "/>
    <numFmt numFmtId="180" formatCode="##########.###&quot;人&quot;"/>
    <numFmt numFmtId="181" formatCode="0.0&quot;人&quot;"/>
    <numFmt numFmtId="182" formatCode="0.00&quot;人&quot;"/>
    <numFmt numFmtId="183" formatCode="0.0"/>
    <numFmt numFmtId="184" formatCode="h:m"/>
    <numFmt numFmtId="185" formatCode="0.0;\0;0.0"/>
    <numFmt numFmtId="186" formatCode="0.000;\0;0.000"/>
    <numFmt numFmtId="187" formatCode="0.0_ ;[Red]\-0.0\ "/>
    <numFmt numFmtId="188" formatCode="0.0_);[Red]\(0.0\)"/>
    <numFmt numFmtId="189" formatCode="0_ ;[Red]\-0\ "/>
    <numFmt numFmtId="190" formatCode="0.00_);[Red]\(0.00\)"/>
    <numFmt numFmtId="191" formatCode="#,##0_ "/>
    <numFmt numFmtId="192" formatCode="[&lt;=999]000;[&lt;=9999]000\-00;000\-0000"/>
    <numFmt numFmtId="193" formatCode="0.0%"/>
  </numFmts>
  <fonts count="79">
    <font>
      <sz val="11"/>
      <name val="ＭＳ Ｐゴシック"/>
      <family val="3"/>
    </font>
    <font>
      <sz val="11"/>
      <name val="ＭＳ Ｐゴシック"/>
      <family val="3"/>
    </font>
    <font>
      <sz val="11"/>
      <color theme="1"/>
      <name val="ＭＳ Ｐゴシック"/>
      <family val="2"/>
      <scheme val="minor"/>
    </font>
    <font>
      <sz val="11"/>
      <color theme="1"/>
      <name val="游ゴシック"/>
      <family val="3"/>
    </font>
    <font>
      <sz val="6"/>
      <name val="ＭＳ Ｐゴシック"/>
      <family val="3"/>
    </font>
    <font>
      <sz val="6"/>
      <name val="游ゴシック"/>
      <family val="3"/>
    </font>
    <font>
      <sz val="12"/>
      <name val="ＭＳ Ｐゴシック"/>
      <family val="3"/>
      <charset val="128"/>
    </font>
    <font>
      <sz val="11"/>
      <name val="BIZ UDゴシック"/>
      <family val="3"/>
      <charset val="128"/>
    </font>
    <font>
      <u/>
      <sz val="11"/>
      <color theme="10"/>
      <name val="ＭＳ Ｐゴシック"/>
      <family val="3"/>
    </font>
    <font>
      <sz val="14"/>
      <name val="BIZ UDゴシック"/>
      <family val="3"/>
      <charset val="128"/>
    </font>
    <font>
      <sz val="11"/>
      <color theme="1"/>
      <name val="BIZ UDゴシック"/>
      <family val="3"/>
      <charset val="128"/>
    </font>
    <font>
      <sz val="9"/>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sz val="9"/>
      <color theme="1"/>
      <name val="BIZ UDゴシック"/>
      <family val="3"/>
      <charset val="128"/>
    </font>
    <font>
      <sz val="6"/>
      <name val="ＭＳ Ｐゴシック"/>
      <family val="3"/>
      <charset val="128"/>
    </font>
    <font>
      <sz val="12"/>
      <name val="HGｺﾞｼｯｸM"/>
      <family val="3"/>
      <charset val="128"/>
    </font>
    <font>
      <sz val="12"/>
      <color rgb="FFFF0000"/>
      <name val="HGｺﾞｼｯｸM"/>
      <family val="3"/>
      <charset val="128"/>
    </font>
    <font>
      <b/>
      <sz val="14"/>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12"/>
      <color indexed="8"/>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1"/>
      <color indexed="8"/>
      <name val="ＭＳ Ｐゴシック"/>
      <family val="3"/>
      <charset val="128"/>
    </font>
    <font>
      <sz val="10"/>
      <color indexed="8"/>
      <name val="HGｺﾞｼｯｸM"/>
      <family val="3"/>
      <charset val="128"/>
    </font>
    <font>
      <sz val="8"/>
      <color rgb="FF000000"/>
      <name val="HGｺﾞｼｯｸM"/>
      <family val="3"/>
      <charset val="128"/>
    </font>
    <font>
      <sz val="9"/>
      <color indexed="8"/>
      <name val="ＭＳ ゴシック"/>
      <family val="3"/>
      <charset val="128"/>
    </font>
    <font>
      <sz val="9"/>
      <color indexed="8"/>
      <name val="HGｺﾞｼｯｸM"/>
      <family val="3"/>
      <charset val="128"/>
    </font>
    <font>
      <sz val="6"/>
      <name val="ＭＳ Ｐゴシック"/>
      <family val="2"/>
      <charset val="128"/>
      <scheme val="minor"/>
    </font>
    <font>
      <b/>
      <sz val="14"/>
      <color theme="1"/>
      <name val="BIZ UDゴシック"/>
      <family val="3"/>
      <charset val="128"/>
    </font>
    <font>
      <sz val="12"/>
      <name val="BIZ UDゴシック"/>
      <family val="3"/>
      <charset val="128"/>
    </font>
    <font>
      <sz val="10"/>
      <color rgb="FFFF0000"/>
      <name val="BIZ UDゴシック"/>
      <family val="3"/>
      <charset val="128"/>
    </font>
    <font>
      <sz val="11"/>
      <color rgb="FFFF0000"/>
      <name val="BIZ UDゴシック"/>
      <family val="3"/>
      <charset val="128"/>
    </font>
    <font>
      <sz val="10"/>
      <name val="BIZ UDゴシック"/>
      <family val="3"/>
      <charset val="128"/>
    </font>
    <font>
      <sz val="8"/>
      <name val="BIZ UDゴシック"/>
      <family val="3"/>
      <charset val="128"/>
    </font>
    <font>
      <sz val="9"/>
      <color rgb="FFFF0000"/>
      <name val="BIZ UDゴシック"/>
      <family val="3"/>
      <charset val="128"/>
    </font>
    <font>
      <vertAlign val="superscript"/>
      <sz val="10"/>
      <name val="BIZ UDゴシック"/>
      <family val="3"/>
      <charset val="128"/>
    </font>
    <font>
      <vertAlign val="superscript"/>
      <sz val="9"/>
      <name val="BIZ UDゴシック"/>
      <family val="3"/>
      <charset val="128"/>
    </font>
    <font>
      <sz val="11"/>
      <color indexed="10"/>
      <name val="BIZ UDゴシック"/>
      <family val="3"/>
      <charset val="128"/>
    </font>
    <font>
      <sz val="10"/>
      <color indexed="10"/>
      <name val="BIZ UDゴシック"/>
      <family val="3"/>
      <charset val="128"/>
    </font>
    <font>
      <sz val="14"/>
      <color theme="1"/>
      <name val="BIZ UDゴシック"/>
      <family val="3"/>
      <charset val="128"/>
    </font>
    <font>
      <b/>
      <sz val="12"/>
      <name val="BIZ UDゴシック"/>
      <family val="3"/>
      <charset val="128"/>
    </font>
    <font>
      <b/>
      <sz val="14"/>
      <name val="BIZ UDゴシック"/>
      <family val="3"/>
      <charset val="128"/>
    </font>
    <font>
      <b/>
      <sz val="10"/>
      <name val="BIZ UDゴシック"/>
      <family val="3"/>
      <charset val="128"/>
    </font>
    <font>
      <sz val="16"/>
      <name val="BIZ UDゴシック"/>
      <family val="3"/>
      <charset val="128"/>
    </font>
    <font>
      <sz val="11"/>
      <color theme="1"/>
      <name val="ＭＳ ゴシック"/>
      <family val="2"/>
      <charset val="128"/>
    </font>
    <font>
      <sz val="6"/>
      <name val="ＭＳ ゴシック"/>
      <family val="2"/>
      <charset val="128"/>
    </font>
    <font>
      <sz val="6"/>
      <name val="BIZ UDゴシック"/>
      <family val="3"/>
      <charset val="128"/>
    </font>
    <font>
      <sz val="12"/>
      <color rgb="FFFF0000"/>
      <name val="BIZ UDゴシック"/>
      <family val="3"/>
      <charset val="128"/>
    </font>
    <font>
      <b/>
      <sz val="8"/>
      <color rgb="FFFF0000"/>
      <name val="BIZ UDゴシック"/>
      <family val="3"/>
      <charset val="128"/>
    </font>
    <font>
      <b/>
      <sz val="12"/>
      <color theme="1"/>
      <name val="BIZ UDゴシック"/>
      <family val="3"/>
      <charset val="128"/>
    </font>
    <font>
      <b/>
      <sz val="10"/>
      <color theme="1"/>
      <name val="BIZ UDゴシック"/>
      <family val="3"/>
      <charset val="128"/>
    </font>
    <font>
      <sz val="6"/>
      <color theme="1"/>
      <name val="BIZ UDゴシック"/>
      <family val="3"/>
      <charset val="128"/>
    </font>
    <font>
      <b/>
      <sz val="9"/>
      <color indexed="81"/>
      <name val="MS P ゴシック"/>
      <family val="3"/>
      <charset val="128"/>
    </font>
    <font>
      <sz val="9"/>
      <color indexed="81"/>
      <name val="MS P ゴシック"/>
      <family val="3"/>
      <charset val="128"/>
    </font>
    <font>
      <b/>
      <u/>
      <sz val="11"/>
      <color theme="10"/>
      <name val="BIZ UDゴシック"/>
      <family val="3"/>
      <charset val="128"/>
    </font>
    <font>
      <sz val="10"/>
      <color theme="1"/>
      <name val="BIZ UD明朝 Medium"/>
      <family val="1"/>
      <charset val="128"/>
    </font>
    <font>
      <b/>
      <sz val="9"/>
      <color rgb="FFFF0000"/>
      <name val="BIZ UD明朝 Medium"/>
      <family val="1"/>
      <charset val="128"/>
    </font>
    <font>
      <b/>
      <sz val="20"/>
      <color theme="1"/>
      <name val="BIZ UD明朝 Medium"/>
      <family val="1"/>
      <charset val="128"/>
    </font>
    <font>
      <sz val="9"/>
      <color theme="1"/>
      <name val="BIZ UD明朝 Medium"/>
      <family val="1"/>
      <charset val="128"/>
    </font>
    <font>
      <sz val="8"/>
      <color theme="1"/>
      <name val="BIZ UD明朝 Medium"/>
      <family val="1"/>
      <charset val="128"/>
    </font>
    <font>
      <sz val="6"/>
      <color theme="1"/>
      <name val="BIZ UD明朝 Medium"/>
      <family val="1"/>
      <charset val="128"/>
    </font>
    <font>
      <b/>
      <u/>
      <sz val="9"/>
      <color theme="1"/>
      <name val="BIZ UD明朝 Medium"/>
      <family val="1"/>
      <charset val="128"/>
    </font>
    <font>
      <sz val="10.5"/>
      <name val="BIZ UDゴシック"/>
      <family val="3"/>
      <charset val="128"/>
    </font>
    <font>
      <sz val="7.5"/>
      <name val="BIZ UDゴシック"/>
      <family val="3"/>
      <charset val="128"/>
    </font>
    <font>
      <b/>
      <sz val="11"/>
      <name val="BIZ UDゴシック"/>
      <family val="3"/>
      <charset val="128"/>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00FF9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2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double">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double">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top style="hair">
        <color indexed="64"/>
      </top>
      <bottom/>
      <diagonal/>
    </border>
    <border>
      <left style="thin">
        <color rgb="FFFFFF00"/>
      </left>
      <right/>
      <top/>
      <bottom/>
      <diagonal/>
    </border>
    <border>
      <left/>
      <right/>
      <top style="thin">
        <color rgb="FFFFFF00"/>
      </top>
      <bottom/>
      <diagonal/>
    </border>
    <border>
      <left/>
      <right style="thin">
        <color rgb="FFFFFF00"/>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s>
  <cellStyleXfs count="20">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822">
    <xf numFmtId="0" fontId="0" fillId="0" borderId="0" xfId="0">
      <alignment vertical="center"/>
    </xf>
    <xf numFmtId="0" fontId="7" fillId="0" borderId="0" xfId="0" applyFont="1" applyAlignment="1">
      <alignment horizontal="left" vertical="center" wrapText="1"/>
    </xf>
    <xf numFmtId="0" fontId="7" fillId="0" borderId="5" xfId="0" applyFont="1" applyBorder="1" applyAlignment="1">
      <alignment horizontal="left" vertical="center" wrapText="1"/>
    </xf>
    <xf numFmtId="9" fontId="7" fillId="0" borderId="1" xfId="17" applyFont="1" applyBorder="1" applyAlignment="1">
      <alignment vertical="center" wrapText="1"/>
    </xf>
    <xf numFmtId="0" fontId="7" fillId="0" borderId="1" xfId="0" applyFont="1" applyBorder="1" applyAlignment="1">
      <alignment vertical="center" wrapText="1"/>
    </xf>
    <xf numFmtId="0" fontId="9" fillId="0" borderId="0" xfId="7" applyFont="1">
      <alignment vertical="center"/>
    </xf>
    <xf numFmtId="0" fontId="7" fillId="0" borderId="0" xfId="7" applyFont="1">
      <alignment vertical="center"/>
    </xf>
    <xf numFmtId="0" fontId="10" fillId="0" borderId="0" xfId="7" applyFont="1" applyAlignment="1">
      <alignment horizontal="right" vertical="center"/>
    </xf>
    <xf numFmtId="0" fontId="9" fillId="0" borderId="0" xfId="7" applyFont="1" applyBorder="1" applyAlignment="1">
      <alignment horizontal="center" vertical="center"/>
    </xf>
    <xf numFmtId="0" fontId="7" fillId="0" borderId="6" xfId="7" applyFont="1" applyBorder="1" applyAlignment="1">
      <alignment horizontal="left" vertical="center"/>
    </xf>
    <xf numFmtId="0" fontId="7" fillId="0" borderId="2" xfId="7" applyFont="1" applyBorder="1" applyAlignment="1">
      <alignment horizontal="left" vertical="center" indent="1"/>
    </xf>
    <xf numFmtId="0" fontId="7" fillId="0" borderId="1" xfId="7" applyFont="1" applyBorder="1" applyAlignment="1">
      <alignment horizontal="left" vertical="center" indent="1"/>
    </xf>
    <xf numFmtId="0" fontId="7" fillId="0" borderId="7" xfId="7" applyFont="1" applyBorder="1" applyAlignment="1">
      <alignment horizontal="left" vertical="center" indent="1"/>
    </xf>
    <xf numFmtId="0" fontId="7" fillId="0" borderId="7" xfId="7" applyFont="1" applyBorder="1">
      <alignment vertical="center"/>
    </xf>
    <xf numFmtId="0" fontId="7" fillId="0" borderId="0" xfId="7" applyFont="1" applyBorder="1">
      <alignment vertical="center"/>
    </xf>
    <xf numFmtId="0" fontId="7" fillId="0" borderId="8" xfId="7" applyFont="1" applyBorder="1">
      <alignment vertical="center"/>
    </xf>
    <xf numFmtId="0" fontId="7" fillId="0" borderId="12" xfId="7" applyFont="1" applyBorder="1">
      <alignment vertical="center"/>
    </xf>
    <xf numFmtId="0" fontId="7" fillId="0" borderId="9" xfId="7" applyFont="1" applyBorder="1">
      <alignment vertical="center"/>
    </xf>
    <xf numFmtId="0" fontId="7" fillId="0" borderId="1" xfId="7" applyFont="1" applyBorder="1" applyAlignment="1">
      <alignment horizontal="center" vertical="center"/>
    </xf>
    <xf numFmtId="0" fontId="7" fillId="0" borderId="1" xfId="7" applyFont="1" applyBorder="1" applyAlignment="1">
      <alignment vertical="center" wrapText="1"/>
    </xf>
    <xf numFmtId="0" fontId="7" fillId="0" borderId="1" xfId="7" applyFont="1" applyBorder="1" applyAlignment="1">
      <alignment horizontal="right" vertical="center"/>
    </xf>
    <xf numFmtId="0" fontId="7" fillId="0" borderId="0" xfId="7" applyFont="1" applyBorder="1" applyAlignment="1">
      <alignment horizontal="right" vertical="center"/>
    </xf>
    <xf numFmtId="0" fontId="7" fillId="0" borderId="0" xfId="7" applyFont="1" applyBorder="1" applyAlignment="1">
      <alignment vertical="center" wrapText="1"/>
    </xf>
    <xf numFmtId="0" fontId="7" fillId="0" borderId="10" xfId="7" applyFont="1" applyBorder="1">
      <alignment vertical="center"/>
    </xf>
    <xf numFmtId="0" fontId="7" fillId="0" borderId="13" xfId="7" applyFont="1" applyBorder="1">
      <alignment vertical="center"/>
    </xf>
    <xf numFmtId="0" fontId="7" fillId="0" borderId="14" xfId="7" applyFont="1" applyBorder="1">
      <alignment vertical="center"/>
    </xf>
    <xf numFmtId="0" fontId="7" fillId="0" borderId="14" xfId="7" applyFont="1" applyBorder="1" applyAlignment="1">
      <alignment vertical="center" wrapText="1"/>
    </xf>
    <xf numFmtId="0" fontId="7" fillId="0" borderId="15" xfId="7" applyFont="1" applyBorder="1">
      <alignment vertical="center"/>
    </xf>
    <xf numFmtId="0" fontId="7" fillId="0" borderId="0" xfId="7" applyFont="1" applyAlignment="1">
      <alignment horizontal="left" vertical="center"/>
    </xf>
    <xf numFmtId="0" fontId="12" fillId="0" borderId="0" xfId="6" applyFont="1">
      <alignment vertical="center"/>
    </xf>
    <xf numFmtId="0" fontId="13" fillId="0" borderId="0" xfId="6" applyFont="1">
      <alignment vertical="center"/>
    </xf>
    <xf numFmtId="0" fontId="12" fillId="0" borderId="0" xfId="6" applyFont="1" applyAlignment="1">
      <alignment horizontal="left" vertical="center"/>
    </xf>
    <xf numFmtId="0" fontId="12" fillId="0" borderId="0" xfId="6" applyFont="1" applyAlignment="1">
      <alignment horizontal="center" vertical="center"/>
    </xf>
    <xf numFmtId="0" fontId="12" fillId="0" borderId="9" xfId="6" applyFont="1" applyBorder="1">
      <alignment vertical="center"/>
    </xf>
    <xf numFmtId="0" fontId="12" fillId="0" borderId="3" xfId="6" applyFont="1" applyBorder="1">
      <alignment vertical="center"/>
    </xf>
    <xf numFmtId="0" fontId="12" fillId="0" borderId="10" xfId="6" applyFont="1" applyBorder="1">
      <alignment vertical="center"/>
    </xf>
    <xf numFmtId="0" fontId="12" fillId="0" borderId="4" xfId="6" applyFont="1" applyBorder="1">
      <alignment vertical="center"/>
    </xf>
    <xf numFmtId="0" fontId="12" fillId="0" borderId="15" xfId="6" applyFont="1" applyBorder="1">
      <alignment vertical="center"/>
    </xf>
    <xf numFmtId="0" fontId="14" fillId="0" borderId="9" xfId="6" applyFont="1" applyBorder="1">
      <alignment vertical="center"/>
    </xf>
    <xf numFmtId="0" fontId="14" fillId="0" borderId="3" xfId="6" applyFont="1" applyBorder="1">
      <alignment vertical="center"/>
    </xf>
    <xf numFmtId="0" fontId="14" fillId="0" borderId="0" xfId="6" applyFont="1">
      <alignment vertical="center"/>
    </xf>
    <xf numFmtId="0" fontId="14" fillId="0" borderId="1" xfId="6" applyFont="1" applyBorder="1">
      <alignment vertical="center"/>
    </xf>
    <xf numFmtId="0" fontId="14" fillId="0" borderId="14" xfId="6" applyFont="1" applyBorder="1">
      <alignment vertical="center"/>
    </xf>
    <xf numFmtId="0" fontId="14" fillId="0" borderId="6" xfId="6" applyFont="1" applyBorder="1">
      <alignment vertical="center"/>
    </xf>
    <xf numFmtId="0" fontId="14" fillId="0" borderId="11" xfId="6" applyFont="1" applyBorder="1">
      <alignment vertical="center"/>
    </xf>
    <xf numFmtId="0" fontId="14" fillId="0" borderId="16" xfId="6" applyFont="1" applyBorder="1">
      <alignment vertical="center"/>
    </xf>
    <xf numFmtId="0" fontId="14" fillId="0" borderId="10" xfId="6" applyFont="1" applyBorder="1">
      <alignment vertical="center"/>
    </xf>
    <xf numFmtId="0" fontId="14" fillId="0" borderId="4" xfId="6" applyFont="1" applyBorder="1">
      <alignment vertical="center"/>
    </xf>
    <xf numFmtId="0" fontId="14" fillId="0" borderId="7" xfId="6" applyFont="1" applyBorder="1">
      <alignment vertical="center"/>
    </xf>
    <xf numFmtId="0" fontId="14" fillId="0" borderId="15" xfId="6" applyFont="1" applyBorder="1">
      <alignment vertical="center"/>
    </xf>
    <xf numFmtId="0" fontId="12" fillId="0" borderId="8" xfId="6" applyFont="1" applyBorder="1" applyAlignment="1">
      <alignment horizontal="center" vertical="center"/>
    </xf>
    <xf numFmtId="0" fontId="12" fillId="0" borderId="2" xfId="6" applyFont="1" applyBorder="1" applyAlignment="1">
      <alignment horizontal="center" vertical="center"/>
    </xf>
    <xf numFmtId="0" fontId="12" fillId="0" borderId="2" xfId="6" applyFont="1" applyBorder="1" applyAlignment="1">
      <alignment horizontal="center" vertical="center" wrapText="1"/>
    </xf>
    <xf numFmtId="0" fontId="12" fillId="0" borderId="13" xfId="6" applyFont="1" applyBorder="1" applyAlignment="1">
      <alignment horizontal="center" vertical="center"/>
    </xf>
    <xf numFmtId="0" fontId="1" fillId="0" borderId="0" xfId="6">
      <alignment vertical="center"/>
    </xf>
    <xf numFmtId="0" fontId="6" fillId="0" borderId="0" xfId="6" applyFont="1">
      <alignment vertical="center"/>
    </xf>
    <xf numFmtId="0" fontId="17" fillId="0" borderId="0" xfId="6" applyFont="1" applyAlignment="1">
      <alignment horizontal="center" vertical="center"/>
    </xf>
    <xf numFmtId="0" fontId="20" fillId="0" borderId="1" xfId="6" applyFont="1" applyBorder="1" applyAlignment="1">
      <alignment vertical="center"/>
    </xf>
    <xf numFmtId="0" fontId="17" fillId="0" borderId="0" xfId="6" applyFont="1">
      <alignment vertical="center"/>
    </xf>
    <xf numFmtId="0" fontId="17" fillId="0" borderId="6" xfId="6" applyFont="1" applyBorder="1" applyAlignment="1">
      <alignment horizontal="center" vertical="center"/>
    </xf>
    <xf numFmtId="0" fontId="17" fillId="0" borderId="129" xfId="6" applyFont="1" applyBorder="1">
      <alignment vertical="center"/>
    </xf>
    <xf numFmtId="0" fontId="17" fillId="0" borderId="130" xfId="6" applyFont="1" applyBorder="1">
      <alignment vertical="center"/>
    </xf>
    <xf numFmtId="0" fontId="17" fillId="0" borderId="131" xfId="6" applyFont="1" applyBorder="1">
      <alignment vertical="center"/>
    </xf>
    <xf numFmtId="0" fontId="17" fillId="0" borderId="132" xfId="6" applyFont="1" applyBorder="1">
      <alignment vertical="center"/>
    </xf>
    <xf numFmtId="0" fontId="17" fillId="0" borderId="10" xfId="6" applyFont="1" applyBorder="1" applyAlignment="1">
      <alignment horizontal="center" vertical="center"/>
    </xf>
    <xf numFmtId="0" fontId="17" fillId="0" borderId="133" xfId="6" applyFont="1" applyBorder="1">
      <alignment vertical="center"/>
    </xf>
    <xf numFmtId="0" fontId="17" fillId="0" borderId="134" xfId="6" applyFont="1" applyBorder="1">
      <alignment vertical="center"/>
    </xf>
    <xf numFmtId="0" fontId="17" fillId="0" borderId="0" xfId="6" applyFont="1" applyAlignment="1">
      <alignment horizontal="left" vertical="center" wrapText="1"/>
    </xf>
    <xf numFmtId="0" fontId="21" fillId="0" borderId="1" xfId="6" applyFont="1" applyBorder="1" applyAlignment="1">
      <alignment horizontal="center" vertical="center" wrapText="1"/>
    </xf>
    <xf numFmtId="0" fontId="17" fillId="0" borderId="6" xfId="6" applyFont="1" applyBorder="1">
      <alignment vertical="center"/>
    </xf>
    <xf numFmtId="0" fontId="17" fillId="0" borderId="16" xfId="6" applyFont="1" applyBorder="1">
      <alignment vertical="center"/>
    </xf>
    <xf numFmtId="0" fontId="21" fillId="0" borderId="4" xfId="6" applyFont="1" applyBorder="1" applyAlignment="1">
      <alignment horizontal="center" vertical="center" wrapText="1"/>
    </xf>
    <xf numFmtId="0" fontId="17" fillId="0" borderId="0" xfId="6" applyFont="1" applyAlignment="1">
      <alignment vertical="center" textRotation="255" wrapText="1"/>
    </xf>
    <xf numFmtId="0" fontId="20" fillId="0" borderId="0" xfId="6" applyFont="1">
      <alignment vertical="center"/>
    </xf>
    <xf numFmtId="0" fontId="23" fillId="0" borderId="0" xfId="12" applyFont="1" applyFill="1">
      <alignment vertical="center"/>
    </xf>
    <xf numFmtId="0" fontId="10" fillId="0" borderId="0" xfId="6" applyFont="1">
      <alignment vertical="center"/>
    </xf>
    <xf numFmtId="0" fontId="26" fillId="0" borderId="0" xfId="6" applyFont="1" applyFill="1" applyBorder="1" applyAlignment="1">
      <alignment horizontal="center" vertical="center"/>
    </xf>
    <xf numFmtId="0" fontId="27" fillId="0" borderId="0" xfId="6" applyFont="1" applyFill="1">
      <alignment vertical="center"/>
    </xf>
    <xf numFmtId="177" fontId="23" fillId="0" borderId="138" xfId="12" applyNumberFormat="1" applyFont="1" applyFill="1" applyBorder="1" applyAlignment="1">
      <alignment vertical="center"/>
    </xf>
    <xf numFmtId="177" fontId="23" fillId="0" borderId="139" xfId="12" applyNumberFormat="1" applyFont="1" applyFill="1" applyBorder="1" applyAlignment="1">
      <alignment vertical="center"/>
    </xf>
    <xf numFmtId="179" fontId="23" fillId="0" borderId="0" xfId="12" applyNumberFormat="1" applyFont="1" applyFill="1">
      <alignment vertical="center"/>
    </xf>
    <xf numFmtId="0" fontId="23" fillId="0" borderId="137" xfId="12" applyFont="1" applyFill="1" applyBorder="1" applyAlignment="1">
      <alignment vertical="center"/>
    </xf>
    <xf numFmtId="178" fontId="23" fillId="0" borderId="143" xfId="12" applyNumberFormat="1" applyFont="1" applyFill="1" applyBorder="1" applyAlignment="1">
      <alignment vertical="center"/>
    </xf>
    <xf numFmtId="178" fontId="23" fillId="0" borderId="147" xfId="12" applyNumberFormat="1" applyFont="1" applyFill="1" applyBorder="1" applyAlignment="1">
      <alignment vertical="center"/>
    </xf>
    <xf numFmtId="0" fontId="23" fillId="0" borderId="136" xfId="12" applyFont="1" applyFill="1" applyBorder="1" applyAlignment="1">
      <alignment vertical="center" shrinkToFit="1"/>
    </xf>
    <xf numFmtId="0" fontId="23" fillId="0" borderId="0" xfId="12" applyFont="1" applyFill="1" applyBorder="1" applyAlignment="1">
      <alignment vertical="center" shrinkToFit="1"/>
    </xf>
    <xf numFmtId="0" fontId="23" fillId="0" borderId="0" xfId="12" applyFont="1" applyFill="1" applyBorder="1" applyAlignment="1">
      <alignment horizontal="center" vertical="center"/>
    </xf>
    <xf numFmtId="180" fontId="23" fillId="0" borderId="150" xfId="12" applyNumberFormat="1" applyFont="1" applyFill="1" applyBorder="1" applyAlignment="1">
      <alignment vertical="center"/>
    </xf>
    <xf numFmtId="180" fontId="23" fillId="0" borderId="151" xfId="12" applyNumberFormat="1" applyFont="1" applyFill="1" applyBorder="1" applyAlignment="1">
      <alignment vertical="center"/>
    </xf>
    <xf numFmtId="180" fontId="23" fillId="0" borderId="147" xfId="12" applyNumberFormat="1" applyFont="1" applyFill="1" applyBorder="1" applyAlignment="1">
      <alignment vertical="center"/>
    </xf>
    <xf numFmtId="180" fontId="23" fillId="0" borderId="152" xfId="12" applyNumberFormat="1" applyFont="1" applyFill="1" applyBorder="1" applyAlignment="1">
      <alignment vertical="center"/>
    </xf>
    <xf numFmtId="0" fontId="30" fillId="0" borderId="0" xfId="12" applyFont="1" applyFill="1" applyBorder="1" applyAlignment="1">
      <alignment vertical="center" wrapText="1"/>
    </xf>
    <xf numFmtId="0" fontId="30" fillId="0" borderId="0" xfId="12" applyFont="1" applyFill="1">
      <alignment vertical="center"/>
    </xf>
    <xf numFmtId="0" fontId="31" fillId="0" borderId="0" xfId="12" applyFont="1" applyFill="1">
      <alignment vertical="center"/>
    </xf>
    <xf numFmtId="0" fontId="32" fillId="0" borderId="0" xfId="12" applyFont="1" applyFill="1">
      <alignment vertical="center"/>
    </xf>
    <xf numFmtId="0" fontId="34" fillId="0" borderId="0" xfId="6" applyFont="1" applyFill="1" applyBorder="1" applyAlignment="1">
      <alignment horizontal="center" vertical="center"/>
    </xf>
    <xf numFmtId="0" fontId="35" fillId="0" borderId="0" xfId="6" applyFont="1" applyFill="1">
      <alignment vertical="center"/>
    </xf>
    <xf numFmtId="0" fontId="36" fillId="0" borderId="0" xfId="6" applyFont="1" applyFill="1">
      <alignment vertical="center"/>
    </xf>
    <xf numFmtId="177" fontId="32" fillId="0" borderId="138" xfId="12" applyNumberFormat="1" applyFont="1" applyFill="1" applyBorder="1" applyAlignment="1">
      <alignment vertical="center"/>
    </xf>
    <xf numFmtId="177" fontId="32" fillId="0" borderId="139" xfId="12" applyNumberFormat="1" applyFont="1" applyFill="1" applyBorder="1" applyAlignment="1">
      <alignment vertical="center"/>
    </xf>
    <xf numFmtId="179" fontId="31" fillId="0" borderId="0" xfId="12" applyNumberFormat="1" applyFont="1" applyFill="1">
      <alignment vertical="center"/>
    </xf>
    <xf numFmtId="0" fontId="32" fillId="0" borderId="137" xfId="12" applyFont="1" applyFill="1" applyBorder="1" applyAlignment="1">
      <alignment vertical="center"/>
    </xf>
    <xf numFmtId="178" fontId="32" fillId="0" borderId="143" xfId="12" applyNumberFormat="1" applyFont="1" applyFill="1" applyBorder="1" applyAlignment="1">
      <alignment vertical="center"/>
    </xf>
    <xf numFmtId="178" fontId="32" fillId="0" borderId="147" xfId="12" applyNumberFormat="1" applyFont="1" applyFill="1" applyBorder="1" applyAlignment="1">
      <alignment vertical="center"/>
    </xf>
    <xf numFmtId="0" fontId="32" fillId="0" borderId="136" xfId="12" applyFont="1" applyFill="1" applyBorder="1" applyAlignment="1">
      <alignment vertical="center" shrinkToFit="1"/>
    </xf>
    <xf numFmtId="0" fontId="32" fillId="0" borderId="0" xfId="12" applyFont="1" applyFill="1" applyBorder="1" applyAlignment="1">
      <alignment vertical="center" shrinkToFit="1"/>
    </xf>
    <xf numFmtId="0" fontId="32" fillId="0" borderId="0" xfId="12" applyFont="1" applyFill="1" applyBorder="1" applyAlignment="1">
      <alignment horizontal="center" vertical="center"/>
    </xf>
    <xf numFmtId="180" fontId="32" fillId="0" borderId="150" xfId="12" applyNumberFormat="1" applyFont="1" applyFill="1" applyBorder="1" applyAlignment="1">
      <alignment vertical="center"/>
    </xf>
    <xf numFmtId="180" fontId="32" fillId="0" borderId="151" xfId="12" applyNumberFormat="1" applyFont="1" applyFill="1" applyBorder="1" applyAlignment="1">
      <alignment vertical="center"/>
    </xf>
    <xf numFmtId="180" fontId="32" fillId="0" borderId="147" xfId="12" applyNumberFormat="1" applyFont="1" applyFill="1" applyBorder="1" applyAlignment="1">
      <alignment vertical="center"/>
    </xf>
    <xf numFmtId="180" fontId="32" fillId="0" borderId="152" xfId="12" applyNumberFormat="1" applyFont="1" applyFill="1" applyBorder="1" applyAlignment="1">
      <alignment vertical="center"/>
    </xf>
    <xf numFmtId="0" fontId="39" fillId="0" borderId="0" xfId="12" applyFont="1" applyFill="1" applyBorder="1" applyAlignment="1">
      <alignment vertical="center" wrapText="1"/>
    </xf>
    <xf numFmtId="0" fontId="40" fillId="0" borderId="0" xfId="12" applyFont="1" applyFill="1">
      <alignment vertical="center"/>
    </xf>
    <xf numFmtId="0" fontId="39" fillId="0" borderId="0" xfId="12" applyFont="1" applyFill="1">
      <alignment vertical="center"/>
    </xf>
    <xf numFmtId="0" fontId="10" fillId="0" borderId="0" xfId="12" applyFont="1">
      <alignment vertical="center"/>
    </xf>
    <xf numFmtId="0" fontId="12" fillId="0" borderId="0" xfId="12" applyFont="1">
      <alignment vertical="center"/>
    </xf>
    <xf numFmtId="0" fontId="12" fillId="0" borderId="0" xfId="12" applyFont="1" applyAlignment="1">
      <alignment horizontal="center" vertical="center" shrinkToFit="1"/>
    </xf>
    <xf numFmtId="0" fontId="12" fillId="0" borderId="0" xfId="12" applyFont="1" applyAlignment="1">
      <alignment horizontal="center" vertical="center"/>
    </xf>
    <xf numFmtId="0" fontId="12" fillId="0" borderId="0" xfId="12" applyFont="1" applyAlignment="1">
      <alignment horizontal="distributed" vertical="center" indent="1"/>
    </xf>
    <xf numFmtId="0" fontId="14" fillId="0" borderId="10" xfId="12" applyFont="1" applyFill="1" applyBorder="1" applyAlignment="1">
      <alignment horizontal="distributed" vertical="center"/>
    </xf>
    <xf numFmtId="0" fontId="15" fillId="0" borderId="72" xfId="12" applyFont="1" applyFill="1" applyBorder="1" applyAlignment="1">
      <alignment horizontal="distributed" vertical="center"/>
    </xf>
    <xf numFmtId="0" fontId="14" fillId="0" borderId="71" xfId="16" applyFont="1" applyBorder="1" applyAlignment="1">
      <alignment horizontal="center" vertical="center" wrapText="1"/>
    </xf>
    <xf numFmtId="0" fontId="15" fillId="0" borderId="63" xfId="16" applyFont="1" applyBorder="1" applyAlignment="1">
      <alignment horizontal="left" vertical="center" wrapText="1"/>
    </xf>
    <xf numFmtId="0" fontId="15" fillId="0" borderId="76" xfId="16" applyFont="1" applyBorder="1" applyAlignment="1">
      <alignment horizontal="center" vertical="center" wrapText="1"/>
    </xf>
    <xf numFmtId="0" fontId="15" fillId="0" borderId="79" xfId="16" applyFont="1" applyBorder="1" applyAlignment="1">
      <alignment horizontal="center" vertical="center" wrapText="1"/>
    </xf>
    <xf numFmtId="0" fontId="15" fillId="0" borderId="82" xfId="16" applyFont="1" applyBorder="1" applyAlignment="1">
      <alignment horizontal="center" vertical="center" wrapText="1"/>
    </xf>
    <xf numFmtId="0" fontId="15" fillId="0" borderId="85" xfId="16" applyFont="1" applyBorder="1" applyAlignment="1">
      <alignment horizontal="center" vertical="center" wrapText="1"/>
    </xf>
    <xf numFmtId="0" fontId="15" fillId="0" borderId="88" xfId="16" applyFont="1" applyBorder="1" applyAlignment="1">
      <alignment horizontal="center" vertical="center" wrapText="1"/>
    </xf>
    <xf numFmtId="0" fontId="45" fillId="0" borderId="1" xfId="16" applyFont="1" applyBorder="1" applyAlignment="1">
      <alignment horizontal="center" vertical="center" wrapText="1"/>
    </xf>
    <xf numFmtId="0" fontId="45" fillId="0" borderId="76" xfId="16" applyFont="1" applyBorder="1" applyAlignment="1">
      <alignment horizontal="center" vertical="center" wrapText="1"/>
    </xf>
    <xf numFmtId="0" fontId="45" fillId="0" borderId="79" xfId="16" applyFont="1" applyBorder="1" applyAlignment="1">
      <alignment horizontal="center" vertical="center" wrapText="1"/>
    </xf>
    <xf numFmtId="0" fontId="45" fillId="0" borderId="82" xfId="16" applyFont="1" applyBorder="1" applyAlignment="1">
      <alignment horizontal="center" vertical="center" wrapText="1"/>
    </xf>
    <xf numFmtId="0" fontId="45" fillId="0" borderId="86" xfId="16" applyFont="1" applyBorder="1" applyAlignment="1">
      <alignment vertical="center" wrapText="1"/>
    </xf>
    <xf numFmtId="0" fontId="45" fillId="0" borderId="89" xfId="16" applyFont="1" applyBorder="1" applyAlignment="1">
      <alignment vertical="center" wrapText="1"/>
    </xf>
    <xf numFmtId="0" fontId="45" fillId="0" borderId="49" xfId="16" applyFont="1" applyBorder="1" applyAlignment="1">
      <alignment horizontal="center" vertical="center" wrapText="1"/>
    </xf>
    <xf numFmtId="0" fontId="45" fillId="0" borderId="2" xfId="16" applyFont="1" applyBorder="1" applyAlignment="1">
      <alignment horizontal="center" vertical="center" wrapText="1"/>
    </xf>
    <xf numFmtId="0" fontId="45" fillId="0" borderId="77" xfId="16" applyFont="1" applyBorder="1" applyAlignment="1">
      <alignment horizontal="center" vertical="center" wrapText="1"/>
    </xf>
    <xf numFmtId="0" fontId="45" fillId="0" borderId="80" xfId="16" applyFont="1" applyBorder="1" applyAlignment="1">
      <alignment horizontal="center" vertical="center" wrapText="1"/>
    </xf>
    <xf numFmtId="0" fontId="45" fillId="0" borderId="83" xfId="16" applyFont="1" applyBorder="1" applyAlignment="1">
      <alignment horizontal="center" vertical="center" wrapText="1"/>
    </xf>
    <xf numFmtId="0" fontId="45" fillId="0" borderId="86" xfId="16" applyFont="1" applyBorder="1" applyAlignment="1">
      <alignment horizontal="center" vertical="center" wrapText="1"/>
    </xf>
    <xf numFmtId="0" fontId="45" fillId="0" borderId="89" xfId="16" applyFont="1" applyBorder="1" applyAlignment="1">
      <alignment horizontal="center" vertical="center" wrapText="1"/>
    </xf>
    <xf numFmtId="0" fontId="45" fillId="0" borderId="45" xfId="16" applyFont="1" applyBorder="1" applyAlignment="1">
      <alignment horizontal="center" vertical="center" wrapText="1"/>
    </xf>
    <xf numFmtId="0" fontId="45" fillId="0" borderId="78" xfId="16" applyFont="1" applyBorder="1" applyAlignment="1">
      <alignment horizontal="center" vertical="center" wrapText="1"/>
    </xf>
    <xf numFmtId="0" fontId="45" fillId="0" borderId="81" xfId="16" applyFont="1" applyBorder="1" applyAlignment="1">
      <alignment horizontal="center" vertical="center" wrapText="1"/>
    </xf>
    <xf numFmtId="0" fontId="45" fillId="0" borderId="84" xfId="16" applyFont="1" applyBorder="1" applyAlignment="1">
      <alignment horizontal="center" vertical="center" wrapText="1"/>
    </xf>
    <xf numFmtId="0" fontId="45" fillId="0" borderId="87" xfId="16" applyFont="1" applyBorder="1" applyAlignment="1">
      <alignment horizontal="center" vertical="center" wrapText="1"/>
    </xf>
    <xf numFmtId="0" fontId="45" fillId="0" borderId="90" xfId="16" applyFont="1" applyBorder="1" applyAlignment="1">
      <alignment horizontal="center" vertical="center" wrapText="1"/>
    </xf>
    <xf numFmtId="0" fontId="14" fillId="0" borderId="92" xfId="16" applyFont="1" applyBorder="1" applyAlignment="1">
      <alignment vertical="center" wrapText="1"/>
    </xf>
    <xf numFmtId="0" fontId="14" fillId="0" borderId="1" xfId="16" applyFont="1" applyBorder="1" applyAlignment="1">
      <alignment horizontal="center" vertical="center" wrapText="1"/>
    </xf>
    <xf numFmtId="0" fontId="46" fillId="0" borderId="53" xfId="16" applyFont="1" applyBorder="1" applyAlignment="1">
      <alignment horizontal="center" vertical="center" wrapText="1"/>
    </xf>
    <xf numFmtId="0" fontId="46" fillId="0" borderId="53" xfId="16" applyFont="1" applyBorder="1" applyAlignment="1">
      <alignment horizontal="left" vertical="center" wrapText="1"/>
    </xf>
    <xf numFmtId="0" fontId="46" fillId="0" borderId="1" xfId="16" applyFont="1" applyBorder="1" applyAlignment="1">
      <alignment horizontal="center" vertical="center" wrapText="1"/>
    </xf>
    <xf numFmtId="0" fontId="46" fillId="0" borderId="1" xfId="16" applyFont="1" applyBorder="1" applyAlignment="1">
      <alignment horizontal="left" vertical="center" wrapText="1"/>
    </xf>
    <xf numFmtId="0" fontId="47" fillId="0" borderId="1" xfId="16" applyFont="1" applyBorder="1" applyAlignment="1">
      <alignment horizontal="left" vertical="center" wrapText="1"/>
    </xf>
    <xf numFmtId="0" fontId="46" fillId="0" borderId="45" xfId="16" applyFont="1" applyBorder="1" applyAlignment="1">
      <alignment horizontal="center" vertical="center" wrapText="1"/>
    </xf>
    <xf numFmtId="0" fontId="46" fillId="0" borderId="45" xfId="16" applyFont="1" applyBorder="1" applyAlignment="1">
      <alignment horizontal="left" vertical="center" wrapText="1"/>
    </xf>
    <xf numFmtId="0" fontId="14" fillId="0" borderId="60" xfId="16" applyFont="1" applyBorder="1" applyAlignment="1">
      <alignment horizontal="center" vertical="center" wrapText="1"/>
    </xf>
    <xf numFmtId="0" fontId="14" fillId="0" borderId="53" xfId="16" applyFont="1" applyBorder="1" applyAlignment="1">
      <alignment horizontal="center" vertical="center" wrapText="1"/>
    </xf>
    <xf numFmtId="0" fontId="14" fillId="0" borderId="29" xfId="16" applyFont="1" applyBorder="1" applyAlignment="1">
      <alignment horizontal="center" vertical="center" wrapText="1"/>
    </xf>
    <xf numFmtId="0" fontId="15" fillId="0" borderId="43" xfId="16" applyFont="1" applyBorder="1" applyAlignment="1">
      <alignment horizontal="center" vertical="center" wrapText="1"/>
    </xf>
    <xf numFmtId="0" fontId="44" fillId="0" borderId="1" xfId="16" applyFont="1" applyBorder="1" applyAlignment="1">
      <alignment horizontal="center" vertical="center" wrapText="1"/>
    </xf>
    <xf numFmtId="0" fontId="44" fillId="0" borderId="6" xfId="16" applyFont="1" applyBorder="1" applyAlignment="1">
      <alignment horizontal="center" vertical="center" wrapText="1"/>
    </xf>
    <xf numFmtId="0" fontId="14" fillId="0" borderId="6" xfId="16" applyFont="1" applyBorder="1" applyAlignment="1">
      <alignment vertical="center" wrapText="1"/>
    </xf>
    <xf numFmtId="0" fontId="14" fillId="0" borderId="4" xfId="16" applyFont="1" applyBorder="1" applyAlignment="1">
      <alignment horizontal="center" vertical="center" wrapText="1"/>
    </xf>
    <xf numFmtId="0" fontId="14" fillId="0" borderId="2" xfId="16" applyFont="1" applyBorder="1" applyAlignment="1">
      <alignment horizontal="center" vertical="center" wrapText="1"/>
    </xf>
    <xf numFmtId="0" fontId="14" fillId="0" borderId="45" xfId="16" applyFont="1" applyBorder="1" applyAlignment="1">
      <alignment horizontal="center" vertical="center" wrapText="1"/>
    </xf>
    <xf numFmtId="0" fontId="9"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9" fillId="0" borderId="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left" vertical="center" indent="1"/>
    </xf>
    <xf numFmtId="0" fontId="7" fillId="0" borderId="8" xfId="0" applyFont="1" applyBorder="1" applyAlignment="1">
      <alignment horizontal="left" vertical="center" wrapText="1"/>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wrapText="1"/>
    </xf>
    <xf numFmtId="0" fontId="7" fillId="0" borderId="15" xfId="0" applyFont="1" applyBorder="1" applyAlignment="1">
      <alignment horizontal="left" vertical="center"/>
    </xf>
    <xf numFmtId="0" fontId="46" fillId="0" borderId="0" xfId="0" applyFont="1">
      <alignment vertical="center"/>
    </xf>
    <xf numFmtId="0" fontId="46" fillId="0" borderId="0" xfId="0" applyFont="1" applyAlignment="1">
      <alignment vertical="center"/>
    </xf>
    <xf numFmtId="0" fontId="10" fillId="0" borderId="0" xfId="12" applyFont="1" applyAlignment="1">
      <alignment vertical="center"/>
    </xf>
    <xf numFmtId="0" fontId="7" fillId="0" borderId="0" xfId="12" applyFont="1" applyAlignment="1">
      <alignment vertical="center"/>
    </xf>
    <xf numFmtId="0" fontId="43" fillId="0" borderId="0" xfId="13" applyFont="1" applyAlignment="1">
      <alignment horizontal="right" vertical="center"/>
    </xf>
    <xf numFmtId="0" fontId="9" fillId="0" borderId="0" xfId="12" applyFont="1" applyAlignment="1">
      <alignment horizontal="center" vertical="center"/>
    </xf>
    <xf numFmtId="0" fontId="7" fillId="0" borderId="0" xfId="12" applyFont="1" applyAlignment="1">
      <alignment horizontal="center" vertical="center"/>
    </xf>
    <xf numFmtId="0" fontId="7" fillId="0" borderId="100" xfId="12" applyFont="1" applyBorder="1" applyAlignment="1">
      <alignment horizontal="center" vertical="center"/>
    </xf>
    <xf numFmtId="0" fontId="7" fillId="0" borderId="98" xfId="12" applyFont="1" applyFill="1" applyBorder="1" applyAlignment="1">
      <alignment horizontal="center" vertical="center"/>
    </xf>
    <xf numFmtId="0" fontId="7" fillId="0" borderId="99" xfId="12" applyFont="1" applyFill="1" applyBorder="1" applyAlignment="1">
      <alignment horizontal="center" vertical="center"/>
    </xf>
    <xf numFmtId="0" fontId="7" fillId="0" borderId="9" xfId="12" applyFont="1" applyFill="1" applyBorder="1" applyAlignment="1">
      <alignment vertical="center"/>
    </xf>
    <xf numFmtId="0" fontId="7" fillId="0" borderId="0" xfId="13" applyFont="1" applyFill="1" applyBorder="1" applyAlignment="1">
      <alignment vertical="center"/>
    </xf>
    <xf numFmtId="0" fontId="7" fillId="0" borderId="0" xfId="13" applyFont="1" applyFill="1" applyBorder="1" applyAlignment="1">
      <alignment horizontal="left" vertical="center"/>
    </xf>
    <xf numFmtId="0" fontId="7" fillId="0" borderId="57" xfId="12" applyFont="1" applyFill="1" applyBorder="1" applyAlignment="1">
      <alignment horizontal="left" vertical="center"/>
    </xf>
    <xf numFmtId="176" fontId="7" fillId="0" borderId="11" xfId="12" applyNumberFormat="1" applyFont="1" applyFill="1" applyBorder="1" applyAlignment="1">
      <alignment vertical="center"/>
    </xf>
    <xf numFmtId="0" fontId="46" fillId="0" borderId="16" xfId="12" applyFont="1" applyFill="1" applyBorder="1" applyAlignment="1">
      <alignment horizontal="left" vertical="center"/>
    </xf>
    <xf numFmtId="0" fontId="7" fillId="0" borderId="1" xfId="12" applyFont="1" applyFill="1" applyBorder="1" applyAlignment="1">
      <alignment vertical="center"/>
    </xf>
    <xf numFmtId="0" fontId="7" fillId="0" borderId="1" xfId="12" applyFont="1" applyFill="1" applyBorder="1" applyAlignment="1">
      <alignment horizontal="center" vertical="center" wrapText="1"/>
    </xf>
    <xf numFmtId="0" fontId="7" fillId="0" borderId="6" xfId="12" applyFont="1" applyBorder="1" applyAlignment="1">
      <alignment vertical="center"/>
    </xf>
    <xf numFmtId="0" fontId="46" fillId="0" borderId="16" xfId="12" applyFont="1" applyFill="1" applyBorder="1" applyAlignment="1">
      <alignment vertical="center"/>
    </xf>
    <xf numFmtId="0" fontId="7" fillId="0" borderId="74" xfId="12" applyFont="1" applyFill="1" applyBorder="1" applyAlignment="1">
      <alignment vertical="center"/>
    </xf>
    <xf numFmtId="0" fontId="7" fillId="0" borderId="22" xfId="12" applyFont="1" applyFill="1" applyBorder="1" applyAlignment="1">
      <alignment vertical="center"/>
    </xf>
    <xf numFmtId="0" fontId="7" fillId="0" borderId="22" xfId="12" applyFont="1" applyFill="1" applyBorder="1" applyAlignment="1">
      <alignment horizontal="left" vertical="center"/>
    </xf>
    <xf numFmtId="0" fontId="7" fillId="0" borderId="36" xfId="12" applyFont="1" applyFill="1" applyBorder="1" applyAlignment="1">
      <alignment horizontal="left" vertical="center"/>
    </xf>
    <xf numFmtId="0" fontId="7" fillId="0" borderId="0" xfId="12" applyFont="1" applyFill="1" applyBorder="1" applyAlignment="1">
      <alignment horizontal="center" vertical="center" textRotation="255"/>
    </xf>
    <xf numFmtId="0" fontId="7" fillId="0" borderId="0" xfId="12" applyFont="1" applyFill="1" applyBorder="1" applyAlignment="1">
      <alignment horizontal="distributed" vertical="center" wrapText="1"/>
    </xf>
    <xf numFmtId="0" fontId="7" fillId="0" borderId="0" xfId="14" applyFont="1" applyFill="1" applyBorder="1" applyAlignment="1">
      <alignment horizontal="left" vertical="center" wrapText="1"/>
    </xf>
    <xf numFmtId="0" fontId="46" fillId="0" borderId="0" xfId="12" applyFont="1" applyFill="1" applyBorder="1" applyAlignment="1">
      <alignment horizontal="right" vertical="top" wrapText="1"/>
    </xf>
    <xf numFmtId="0" fontId="46" fillId="0" borderId="0" xfId="12" applyFont="1" applyFill="1" applyBorder="1" applyAlignment="1">
      <alignment horizontal="left" vertical="top" wrapText="1"/>
    </xf>
    <xf numFmtId="0" fontId="7" fillId="0" borderId="0" xfId="13" applyFont="1" applyFill="1" applyBorder="1" applyAlignment="1">
      <alignment vertical="top" wrapText="1"/>
    </xf>
    <xf numFmtId="0" fontId="46" fillId="0" borderId="0" xfId="12" applyFont="1" applyFill="1" applyBorder="1" applyAlignment="1">
      <alignment vertical="top" wrapText="1"/>
    </xf>
    <xf numFmtId="0" fontId="9" fillId="0" borderId="0" xfId="12" applyFont="1" applyAlignment="1">
      <alignment vertical="center"/>
    </xf>
    <xf numFmtId="0" fontId="7" fillId="0" borderId="0" xfId="14" applyFont="1" applyAlignment="1">
      <alignment horizontal="right" vertical="center"/>
    </xf>
    <xf numFmtId="0" fontId="11" fillId="0" borderId="0" xfId="12" applyFont="1" applyAlignment="1">
      <alignment vertical="center"/>
    </xf>
    <xf numFmtId="0" fontId="7" fillId="0" borderId="53" xfId="12" applyFont="1" applyBorder="1" applyAlignment="1">
      <alignment horizontal="center" vertical="center"/>
    </xf>
    <xf numFmtId="0" fontId="7" fillId="0" borderId="6" xfId="12" applyFont="1" applyFill="1" applyBorder="1" applyAlignment="1">
      <alignment horizontal="center" vertical="center"/>
    </xf>
    <xf numFmtId="0" fontId="7" fillId="0" borderId="72" xfId="12" applyFont="1" applyFill="1" applyBorder="1" applyAlignment="1">
      <alignment horizontal="center" vertical="center"/>
    </xf>
    <xf numFmtId="0" fontId="7" fillId="0" borderId="98" xfId="12" applyFont="1" applyFill="1" applyBorder="1" applyAlignment="1">
      <alignment vertical="center"/>
    </xf>
    <xf numFmtId="0" fontId="7" fillId="0" borderId="0" xfId="14" applyFont="1" applyFill="1" applyBorder="1" applyAlignment="1">
      <alignment horizontal="center" vertical="center"/>
    </xf>
    <xf numFmtId="0" fontId="7" fillId="0" borderId="14" xfId="12" applyFont="1" applyFill="1" applyBorder="1" applyAlignment="1">
      <alignment horizontal="center" vertical="center"/>
    </xf>
    <xf numFmtId="0" fontId="7" fillId="0" borderId="103" xfId="12" applyFont="1" applyFill="1" applyBorder="1" applyAlignment="1">
      <alignment vertical="center"/>
    </xf>
    <xf numFmtId="0" fontId="7" fillId="0" borderId="107" xfId="12" applyFont="1" applyFill="1" applyBorder="1" applyAlignment="1">
      <alignment vertical="center"/>
    </xf>
    <xf numFmtId="0" fontId="7" fillId="0" borderId="107" xfId="12" applyFont="1" applyFill="1" applyBorder="1" applyAlignment="1">
      <alignment horizontal="center" vertical="center"/>
    </xf>
    <xf numFmtId="0" fontId="7" fillId="0" borderId="111" xfId="12" applyFont="1" applyFill="1" applyBorder="1" applyAlignment="1">
      <alignment horizontal="center" vertical="center"/>
    </xf>
    <xf numFmtId="0" fontId="7" fillId="0" borderId="104" xfId="12" applyFont="1" applyFill="1" applyBorder="1" applyAlignment="1">
      <alignment horizontal="right" vertical="center"/>
    </xf>
    <xf numFmtId="0" fontId="7" fillId="0" borderId="105" xfId="12" applyFont="1" applyFill="1" applyBorder="1" applyAlignment="1">
      <alignment horizontal="right" vertical="center"/>
    </xf>
    <xf numFmtId="0" fontId="7" fillId="0" borderId="10" xfId="12" applyFont="1" applyFill="1" applyBorder="1" applyAlignment="1">
      <alignment vertical="center"/>
    </xf>
    <xf numFmtId="0" fontId="7" fillId="0" borderId="106" xfId="12" applyFont="1" applyFill="1" applyBorder="1" applyAlignment="1">
      <alignment vertical="center"/>
    </xf>
    <xf numFmtId="0" fontId="7" fillId="0" borderId="7" xfId="12" applyFont="1" applyFill="1" applyBorder="1" applyAlignment="1">
      <alignment vertical="center"/>
    </xf>
    <xf numFmtId="0" fontId="7" fillId="0" borderId="7" xfId="12" applyFont="1" applyFill="1" applyBorder="1" applyAlignment="1">
      <alignment horizontal="center" vertical="center"/>
    </xf>
    <xf numFmtId="0" fontId="7" fillId="0" borderId="15" xfId="12" applyFont="1" applyFill="1" applyBorder="1" applyAlignment="1">
      <alignment horizontal="center" vertical="center"/>
    </xf>
    <xf numFmtId="0" fontId="7" fillId="0" borderId="1" xfId="12" applyFont="1" applyFill="1" applyBorder="1" applyAlignment="1">
      <alignment horizontal="left" vertical="center"/>
    </xf>
    <xf numFmtId="0" fontId="9" fillId="0" borderId="0" xfId="4" applyFont="1" applyAlignment="1">
      <alignment vertical="center"/>
    </xf>
    <xf numFmtId="0" fontId="27" fillId="0" borderId="0" xfId="4" applyFont="1" applyAlignment="1">
      <alignment vertical="center"/>
    </xf>
    <xf numFmtId="0" fontId="27" fillId="0" borderId="0" xfId="4" applyFont="1" applyBorder="1" applyAlignment="1">
      <alignment vertical="center"/>
    </xf>
    <xf numFmtId="0" fontId="27" fillId="0" borderId="0" xfId="4" applyFont="1" applyAlignment="1">
      <alignment horizontal="right" vertical="center"/>
    </xf>
    <xf numFmtId="0" fontId="7" fillId="0" borderId="6" xfId="4" applyFont="1" applyBorder="1" applyAlignment="1">
      <alignment horizontal="center" vertical="center"/>
    </xf>
    <xf numFmtId="0" fontId="27" fillId="0" borderId="2" xfId="4" applyFont="1" applyBorder="1" applyAlignment="1">
      <alignment horizontal="left" vertical="center" indent="1"/>
    </xf>
    <xf numFmtId="0" fontId="27" fillId="0" borderId="6" xfId="4" applyFont="1" applyBorder="1" applyAlignment="1">
      <alignment horizontal="left" vertical="center" wrapText="1" indent="1"/>
    </xf>
    <xf numFmtId="0" fontId="46" fillId="0" borderId="0" xfId="4" applyFont="1" applyAlignment="1">
      <alignment vertical="center"/>
    </xf>
    <xf numFmtId="0" fontId="43" fillId="0" borderId="0" xfId="13" applyFont="1">
      <alignment vertical="center"/>
    </xf>
    <xf numFmtId="0" fontId="51" fillId="0" borderId="1" xfId="12" applyFont="1" applyFill="1" applyBorder="1" applyAlignment="1">
      <alignment horizontal="center" vertical="center" shrinkToFit="1"/>
    </xf>
    <xf numFmtId="0" fontId="51" fillId="0" borderId="47" xfId="12" applyFont="1" applyFill="1" applyBorder="1" applyAlignment="1">
      <alignment horizontal="center" vertical="center" shrinkToFit="1"/>
    </xf>
    <xf numFmtId="0" fontId="51" fillId="0" borderId="49" xfId="12" applyFont="1" applyFill="1" applyBorder="1" applyAlignment="1">
      <alignment horizontal="center" vertical="center" shrinkToFit="1"/>
    </xf>
    <xf numFmtId="0" fontId="7" fillId="0" borderId="1" xfId="12" applyFont="1" applyFill="1" applyBorder="1" applyAlignment="1">
      <alignment horizontal="center" vertical="center" shrinkToFit="1"/>
    </xf>
    <xf numFmtId="0" fontId="7" fillId="0" borderId="49" xfId="12" applyFont="1" applyFill="1" applyBorder="1" applyAlignment="1">
      <alignment horizontal="center" vertical="center" shrinkToFit="1"/>
    </xf>
    <xf numFmtId="0" fontId="7" fillId="0" borderId="45" xfId="12" applyFont="1" applyFill="1" applyBorder="1" applyAlignment="1">
      <alignment horizontal="center" vertical="center" shrinkToFit="1"/>
    </xf>
    <xf numFmtId="0" fontId="7" fillId="0" borderId="38" xfId="12" applyFont="1" applyFill="1" applyBorder="1" applyAlignment="1">
      <alignment horizontal="center" vertical="center" shrinkToFit="1"/>
    </xf>
    <xf numFmtId="0" fontId="7" fillId="0" borderId="0" xfId="12" applyFont="1" applyFill="1" applyBorder="1" applyAlignment="1">
      <alignment horizontal="center" vertical="center" shrinkToFit="1"/>
    </xf>
    <xf numFmtId="0" fontId="7" fillId="0" borderId="46" xfId="12" applyFont="1" applyFill="1" applyBorder="1" applyAlignment="1">
      <alignment horizontal="center" vertical="center" wrapText="1"/>
    </xf>
    <xf numFmtId="0" fontId="7" fillId="0" borderId="47" xfId="12" applyFont="1" applyFill="1" applyBorder="1" applyAlignment="1">
      <alignment horizontal="center" vertical="center" wrapText="1"/>
    </xf>
    <xf numFmtId="0" fontId="7" fillId="0" borderId="33" xfId="12" applyFont="1" applyFill="1" applyBorder="1" applyAlignment="1">
      <alignment horizontal="center" vertical="center" wrapText="1" shrinkToFit="1"/>
    </xf>
    <xf numFmtId="0" fontId="7" fillId="0" borderId="50" xfId="12" applyFont="1" applyFill="1" applyBorder="1" applyAlignment="1">
      <alignment horizontal="center" vertical="center" wrapText="1" shrinkToFit="1"/>
    </xf>
    <xf numFmtId="0" fontId="7" fillId="0" borderId="0" xfId="12" applyFont="1" applyFill="1" applyBorder="1" applyAlignment="1">
      <alignment horizontal="center" vertical="center" wrapText="1" shrinkToFit="1"/>
    </xf>
    <xf numFmtId="0" fontId="46" fillId="0" borderId="0" xfId="12" applyFont="1" applyFill="1" applyBorder="1" applyAlignment="1">
      <alignment horizontal="left" vertical="center" wrapText="1"/>
    </xf>
    <xf numFmtId="0" fontId="52" fillId="0" borderId="0" xfId="12" applyFont="1" applyFill="1" applyAlignment="1">
      <alignment horizontal="left" vertical="center" wrapText="1"/>
    </xf>
    <xf numFmtId="0" fontId="7" fillId="0" borderId="1" xfId="6" applyFont="1" applyBorder="1" applyAlignment="1">
      <alignment horizontal="center" vertical="center"/>
    </xf>
    <xf numFmtId="0" fontId="7" fillId="0" borderId="2" xfId="6" applyFont="1" applyBorder="1" applyAlignment="1">
      <alignment horizontal="center" vertical="center"/>
    </xf>
    <xf numFmtId="0" fontId="7" fillId="0" borderId="0" xfId="6" applyFont="1" applyBorder="1" applyAlignment="1">
      <alignment vertical="center"/>
    </xf>
    <xf numFmtId="0" fontId="7" fillId="0" borderId="1" xfId="6" applyFont="1" applyBorder="1" applyAlignment="1">
      <alignment horizontal="center" vertical="center"/>
    </xf>
    <xf numFmtId="0" fontId="10" fillId="2" borderId="1" xfId="6" applyFont="1" applyFill="1" applyBorder="1" applyAlignment="1">
      <alignment horizontal="center" vertical="center"/>
    </xf>
    <xf numFmtId="0" fontId="7" fillId="0" borderId="0" xfId="0" applyFont="1" applyAlignment="1">
      <alignment vertical="center"/>
    </xf>
    <xf numFmtId="0" fontId="43" fillId="0" borderId="0" xfId="0" applyFont="1">
      <alignment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45" xfId="0" applyFont="1" applyBorder="1" applyAlignment="1">
      <alignment horizontal="center" vertical="center"/>
    </xf>
    <xf numFmtId="0" fontId="11" fillId="0" borderId="0" xfId="0" applyFont="1">
      <alignment vertical="center"/>
    </xf>
    <xf numFmtId="0" fontId="7" fillId="0" borderId="2" xfId="4" applyFont="1" applyBorder="1" applyAlignment="1">
      <alignment horizontal="left" vertical="center" indent="1"/>
    </xf>
    <xf numFmtId="0" fontId="7" fillId="0" borderId="8" xfId="4" applyFont="1" applyBorder="1" applyAlignment="1">
      <alignment horizontal="left" vertical="center" wrapText="1"/>
    </xf>
    <xf numFmtId="0" fontId="7" fillId="0" borderId="11" xfId="4" applyFont="1" applyBorder="1" applyAlignment="1">
      <alignment horizontal="left" vertical="center"/>
    </xf>
    <xf numFmtId="0" fontId="7" fillId="0" borderId="13" xfId="4" applyFont="1" applyBorder="1" applyAlignment="1">
      <alignment horizontal="left" vertical="center"/>
    </xf>
    <xf numFmtId="0" fontId="7" fillId="0" borderId="3" xfId="6" applyFont="1" applyBorder="1" applyAlignment="1">
      <alignment horizontal="left" vertical="center" wrapText="1"/>
    </xf>
    <xf numFmtId="0" fontId="7" fillId="0" borderId="3" xfId="4" applyFont="1" applyBorder="1" applyAlignment="1">
      <alignment horizontal="left" vertical="center"/>
    </xf>
    <xf numFmtId="0" fontId="7" fillId="0" borderId="1" xfId="4" applyFont="1" applyBorder="1" applyAlignment="1">
      <alignment horizontal="right" vertical="center"/>
    </xf>
    <xf numFmtId="0" fontId="7" fillId="0" borderId="2" xfId="4" applyFont="1" applyBorder="1" applyAlignment="1">
      <alignment horizontal="right" vertical="center"/>
    </xf>
    <xf numFmtId="0" fontId="7" fillId="0" borderId="9" xfId="4" applyFont="1" applyBorder="1" applyAlignment="1">
      <alignment horizontal="left" vertical="center" wrapText="1"/>
    </xf>
    <xf numFmtId="0" fontId="7" fillId="0" borderId="1" xfId="4" applyFont="1" applyBorder="1" applyAlignment="1">
      <alignment horizontal="center" vertical="center" wrapText="1"/>
    </xf>
    <xf numFmtId="0" fontId="7" fillId="0" borderId="6" xfId="4" applyFont="1" applyBorder="1" applyAlignment="1">
      <alignment horizontal="right" vertical="center"/>
    </xf>
    <xf numFmtId="0" fontId="7" fillId="0" borderId="17" xfId="4" applyFont="1" applyBorder="1" applyAlignment="1">
      <alignment horizontal="right" vertical="center"/>
    </xf>
    <xf numFmtId="0" fontId="7" fillId="0" borderId="14" xfId="4" applyFont="1" applyBorder="1" applyAlignment="1">
      <alignment horizontal="left" vertical="center"/>
    </xf>
    <xf numFmtId="0" fontId="7" fillId="0" borderId="10" xfId="4" applyFont="1" applyBorder="1" applyAlignment="1">
      <alignment horizontal="left" vertical="center" wrapText="1"/>
    </xf>
    <xf numFmtId="0" fontId="7" fillId="0" borderId="7" xfId="4" applyFont="1" applyBorder="1" applyAlignment="1">
      <alignment horizontal="left" vertical="center"/>
    </xf>
    <xf numFmtId="0" fontId="7" fillId="0" borderId="15" xfId="4" applyFont="1" applyBorder="1" applyAlignment="1">
      <alignment horizontal="left" vertical="center"/>
    </xf>
    <xf numFmtId="0" fontId="7" fillId="0" borderId="12" xfId="4" applyFont="1" applyBorder="1" applyAlignment="1">
      <alignment vertical="center"/>
    </xf>
    <xf numFmtId="0" fontId="7" fillId="0" borderId="13" xfId="4" applyFont="1" applyBorder="1" applyAlignment="1">
      <alignment vertical="center"/>
    </xf>
    <xf numFmtId="0" fontId="7" fillId="0" borderId="9" xfId="4" applyFont="1" applyBorder="1" applyAlignment="1">
      <alignment horizontal="left" vertical="center"/>
    </xf>
    <xf numFmtId="0" fontId="7" fillId="0" borderId="1" xfId="6" applyFont="1" applyBorder="1" applyAlignment="1">
      <alignment vertical="center"/>
    </xf>
    <xf numFmtId="0" fontId="7" fillId="0" borderId="14" xfId="4" applyFont="1" applyBorder="1" applyAlignment="1">
      <alignment vertical="center"/>
    </xf>
    <xf numFmtId="0" fontId="7" fillId="0" borderId="10" xfId="4" applyFont="1" applyBorder="1" applyAlignment="1">
      <alignment vertical="center"/>
    </xf>
    <xf numFmtId="0" fontId="7" fillId="0" borderId="7" xfId="4" applyFont="1" applyBorder="1" applyAlignment="1">
      <alignment vertical="center"/>
    </xf>
    <xf numFmtId="0" fontId="7" fillId="0" borderId="15" xfId="4" applyFont="1" applyBorder="1" applyAlignment="1">
      <alignment vertical="center"/>
    </xf>
    <xf numFmtId="0" fontId="11" fillId="0" borderId="0" xfId="15" applyFont="1" applyFill="1">
      <alignment vertical="center"/>
    </xf>
    <xf numFmtId="0" fontId="55" fillId="0" borderId="0" xfId="15" applyFont="1" applyAlignment="1">
      <alignment horizontal="left" vertical="center"/>
    </xf>
    <xf numFmtId="0" fontId="43" fillId="0" borderId="0" xfId="15" applyFont="1" applyAlignment="1">
      <alignment horizontal="right" vertical="center"/>
    </xf>
    <xf numFmtId="0" fontId="11" fillId="2" borderId="0" xfId="15" applyFont="1" applyFill="1">
      <alignment vertical="center"/>
    </xf>
    <xf numFmtId="0" fontId="7" fillId="2" borderId="126" xfId="15" applyFont="1" applyFill="1" applyBorder="1" applyAlignment="1">
      <alignment horizontal="center" vertical="center" wrapText="1"/>
    </xf>
    <xf numFmtId="0" fontId="7" fillId="2" borderId="127" xfId="15" applyFont="1" applyFill="1" applyBorder="1" applyAlignment="1">
      <alignment horizontal="center" vertical="center"/>
    </xf>
    <xf numFmtId="0" fontId="7" fillId="2" borderId="127" xfId="15" applyFont="1" applyFill="1" applyBorder="1" applyAlignment="1">
      <alignment horizontal="center" vertical="center" wrapText="1"/>
    </xf>
    <xf numFmtId="0" fontId="46" fillId="2" borderId="47" xfId="15" applyFont="1" applyFill="1" applyBorder="1" applyAlignment="1">
      <alignment horizontal="justify" vertical="center"/>
    </xf>
    <xf numFmtId="0" fontId="11" fillId="0" borderId="0" xfId="15" applyFont="1" applyFill="1" applyAlignment="1">
      <alignment horizontal="left" vertical="center"/>
    </xf>
    <xf numFmtId="0" fontId="46" fillId="2" borderId="47" xfId="15" applyFont="1" applyFill="1" applyBorder="1" applyAlignment="1">
      <alignment horizontal="justify" vertical="center" wrapText="1"/>
    </xf>
    <xf numFmtId="0" fontId="7" fillId="2" borderId="128" xfId="15" applyFont="1" applyFill="1" applyBorder="1" applyAlignment="1">
      <alignment horizontal="center" vertical="center"/>
    </xf>
    <xf numFmtId="0" fontId="45" fillId="0" borderId="1" xfId="12" applyFont="1" applyFill="1" applyBorder="1" applyAlignment="1">
      <alignment horizontal="center" vertical="center" shrinkToFit="1"/>
    </xf>
    <xf numFmtId="0" fontId="45" fillId="0" borderId="47" xfId="12" applyFont="1" applyFill="1" applyBorder="1" applyAlignment="1">
      <alignment horizontal="center" vertical="center" shrinkToFit="1"/>
    </xf>
    <xf numFmtId="0" fontId="45" fillId="0" borderId="49" xfId="12" applyFont="1" applyFill="1" applyBorder="1" applyAlignment="1">
      <alignment horizontal="center" vertical="center" shrinkToFit="1"/>
    </xf>
    <xf numFmtId="0" fontId="44" fillId="0" borderId="0" xfId="12" applyFont="1" applyFill="1" applyAlignment="1">
      <alignment horizontal="left" vertical="center" wrapText="1"/>
    </xf>
    <xf numFmtId="0" fontId="9" fillId="0" borderId="0" xfId="6" applyFont="1">
      <alignment vertical="center"/>
    </xf>
    <xf numFmtId="0" fontId="7" fillId="0" borderId="0" xfId="6" applyFont="1">
      <alignment vertical="center"/>
    </xf>
    <xf numFmtId="0" fontId="7" fillId="0" borderId="0" xfId="6" applyFont="1" applyAlignment="1">
      <alignment horizontal="right" vertical="center"/>
    </xf>
    <xf numFmtId="0" fontId="9" fillId="0" borderId="0" xfId="6" applyFont="1" applyAlignment="1">
      <alignment horizontal="center" vertical="center"/>
    </xf>
    <xf numFmtId="0" fontId="7" fillId="0" borderId="6" xfId="6" applyFont="1" applyBorder="1" applyAlignment="1">
      <alignment horizontal="left" vertical="center"/>
    </xf>
    <xf numFmtId="0" fontId="9" fillId="0" borderId="6" xfId="6" applyFont="1" applyBorder="1" applyAlignment="1">
      <alignment horizontal="center" vertical="center"/>
    </xf>
    <xf numFmtId="0" fontId="9" fillId="0" borderId="11" xfId="6" applyFont="1" applyBorder="1" applyAlignment="1">
      <alignment horizontal="center" vertical="center"/>
    </xf>
    <xf numFmtId="0" fontId="9" fillId="0" borderId="16" xfId="6" applyFont="1" applyBorder="1" applyAlignment="1">
      <alignment horizontal="center" vertical="center"/>
    </xf>
    <xf numFmtId="0" fontId="7" fillId="0" borderId="2" xfId="6" applyFont="1" applyBorder="1" applyAlignment="1">
      <alignment horizontal="left" vertical="center"/>
    </xf>
    <xf numFmtId="0" fontId="7" fillId="0" borderId="2" xfId="6" applyFont="1" applyBorder="1" applyAlignment="1">
      <alignment vertical="center"/>
    </xf>
    <xf numFmtId="0" fontId="7" fillId="0" borderId="6" xfId="6" applyFont="1" applyBorder="1" applyAlignment="1">
      <alignment vertical="center"/>
    </xf>
    <xf numFmtId="0" fontId="7" fillId="0" borderId="9" xfId="6" applyFont="1" applyBorder="1">
      <alignment vertical="center"/>
    </xf>
    <xf numFmtId="0" fontId="7" fillId="0" borderId="14" xfId="6" applyFont="1" applyBorder="1">
      <alignment vertical="center"/>
    </xf>
    <xf numFmtId="0" fontId="7" fillId="0" borderId="14" xfId="6" applyFont="1" applyBorder="1" applyAlignment="1">
      <alignment horizontal="center" vertical="center" wrapText="1" justifyLastLine="1"/>
    </xf>
    <xf numFmtId="0" fontId="7" fillId="7" borderId="1" xfId="6" applyFont="1" applyFill="1" applyBorder="1" applyAlignment="1">
      <alignment horizontal="right" vertical="center" indent="1"/>
    </xf>
    <xf numFmtId="0" fontId="7" fillId="0" borderId="1" xfId="6" applyFont="1" applyBorder="1" applyAlignment="1">
      <alignment horizontal="right" vertical="center" indent="1"/>
    </xf>
    <xf numFmtId="0" fontId="7" fillId="0" borderId="10" xfId="6" applyFont="1" applyBorder="1">
      <alignment vertical="center"/>
    </xf>
    <xf numFmtId="0" fontId="47" fillId="0" borderId="7" xfId="6" applyFont="1" applyBorder="1" applyAlignment="1">
      <alignment horizontal="centerContinuous" vertical="center"/>
    </xf>
    <xf numFmtId="0" fontId="7" fillId="0" borderId="7" xfId="6" applyFont="1" applyBorder="1">
      <alignment vertical="center"/>
    </xf>
    <xf numFmtId="0" fontId="7" fillId="0" borderId="15" xfId="6" applyFont="1" applyBorder="1">
      <alignment vertical="center"/>
    </xf>
    <xf numFmtId="0" fontId="7" fillId="0" borderId="8" xfId="6" applyFont="1" applyBorder="1">
      <alignment vertical="center"/>
    </xf>
    <xf numFmtId="0" fontId="7" fillId="0" borderId="12" xfId="6" applyFont="1" applyBorder="1">
      <alignment vertical="center"/>
    </xf>
    <xf numFmtId="0" fontId="7" fillId="0" borderId="13" xfId="6" applyFont="1" applyBorder="1">
      <alignment vertical="center"/>
    </xf>
    <xf numFmtId="0" fontId="43" fillId="0" borderId="0" xfId="6" applyFont="1">
      <alignment vertical="center"/>
    </xf>
    <xf numFmtId="0" fontId="7" fillId="8" borderId="1" xfId="6" applyFont="1" applyFill="1" applyBorder="1">
      <alignment vertical="center"/>
    </xf>
    <xf numFmtId="0" fontId="7" fillId="8" borderId="1" xfId="6" applyFont="1" applyFill="1" applyBorder="1" applyAlignment="1">
      <alignment horizontal="center" vertical="center"/>
    </xf>
    <xf numFmtId="0" fontId="7" fillId="8" borderId="6" xfId="6" applyFont="1" applyFill="1" applyBorder="1" applyAlignment="1">
      <alignment horizontal="center" vertical="center"/>
    </xf>
    <xf numFmtId="0" fontId="7" fillId="8" borderId="51" xfId="6" applyFont="1" applyFill="1" applyBorder="1" applyAlignment="1">
      <alignment horizontal="center" vertical="center"/>
    </xf>
    <xf numFmtId="0" fontId="7" fillId="8" borderId="55" xfId="6" applyFont="1" applyFill="1" applyBorder="1" applyAlignment="1">
      <alignment horizontal="center" vertical="center"/>
    </xf>
    <xf numFmtId="0" fontId="47" fillId="8" borderId="1" xfId="6" applyFont="1" applyFill="1" applyBorder="1" applyAlignment="1">
      <alignment horizontal="center" vertical="center"/>
    </xf>
    <xf numFmtId="0" fontId="7" fillId="0" borderId="6" xfId="6" applyFont="1" applyBorder="1" applyAlignment="1">
      <alignment horizontal="center" vertical="center"/>
    </xf>
    <xf numFmtId="0" fontId="7" fillId="0" borderId="25" xfId="6" applyFont="1" applyBorder="1" applyAlignment="1">
      <alignment horizontal="right" vertical="center" indent="1"/>
    </xf>
    <xf numFmtId="0" fontId="7" fillId="0" borderId="47" xfId="6" applyFont="1" applyBorder="1" applyAlignment="1">
      <alignment horizontal="center" vertical="center"/>
    </xf>
    <xf numFmtId="0" fontId="47" fillId="8" borderId="1" xfId="6" applyFont="1" applyFill="1" applyBorder="1" applyAlignment="1">
      <alignment horizontal="center" vertical="center" wrapText="1"/>
    </xf>
    <xf numFmtId="0" fontId="7" fillId="0" borderId="6" xfId="6" applyFont="1" applyBorder="1" applyAlignment="1">
      <alignment horizontal="right" vertical="center" indent="1"/>
    </xf>
    <xf numFmtId="0" fontId="7" fillId="0" borderId="28" xfId="6" applyFont="1" applyBorder="1" applyAlignment="1">
      <alignment horizontal="right" vertical="center" indent="1"/>
    </xf>
    <xf numFmtId="0" fontId="7" fillId="0" borderId="50" xfId="6" applyFont="1" applyBorder="1" applyAlignment="1">
      <alignment horizontal="right" vertical="center" indent="1"/>
    </xf>
    <xf numFmtId="0" fontId="7" fillId="0" borderId="0" xfId="6" applyFont="1" applyAlignment="1">
      <alignment horizontal="right" vertical="center" indent="1"/>
    </xf>
    <xf numFmtId="0" fontId="7" fillId="8" borderId="51" xfId="6" applyFont="1" applyFill="1" applyBorder="1">
      <alignment vertical="center"/>
    </xf>
    <xf numFmtId="0" fontId="7" fillId="8" borderId="53" xfId="6" applyFont="1" applyFill="1" applyBorder="1" applyAlignment="1">
      <alignment horizontal="center" vertical="center"/>
    </xf>
    <xf numFmtId="0" fontId="7" fillId="8" borderId="55" xfId="6" applyFont="1" applyFill="1" applyBorder="1">
      <alignment vertical="center"/>
    </xf>
    <xf numFmtId="0" fontId="7" fillId="0" borderId="0" xfId="6" applyFont="1" applyAlignment="1">
      <alignment horizontal="center" vertical="center"/>
    </xf>
    <xf numFmtId="0" fontId="47" fillId="8" borderId="25" xfId="6" applyFont="1" applyFill="1" applyBorder="1" applyAlignment="1">
      <alignment horizontal="center" vertical="center"/>
    </xf>
    <xf numFmtId="0" fontId="7" fillId="7" borderId="1" xfId="6" applyFont="1" applyFill="1" applyBorder="1" applyAlignment="1">
      <alignment horizontal="center" vertical="center"/>
    </xf>
    <xf numFmtId="0" fontId="47" fillId="8" borderId="28" xfId="6" applyFont="1" applyFill="1" applyBorder="1" applyAlignment="1">
      <alignment horizontal="center" vertical="center" wrapText="1"/>
    </xf>
    <xf numFmtId="0" fontId="7" fillId="7" borderId="45" xfId="6" applyFont="1" applyFill="1" applyBorder="1" applyAlignment="1">
      <alignment horizontal="center" vertical="center"/>
    </xf>
    <xf numFmtId="0" fontId="47" fillId="0" borderId="0" xfId="6" applyFont="1" applyAlignment="1">
      <alignment horizontal="center" vertical="center" wrapText="1"/>
    </xf>
    <xf numFmtId="0" fontId="7" fillId="0" borderId="45" xfId="6" applyFont="1" applyBorder="1" applyAlignment="1">
      <alignment horizontal="center" vertical="center"/>
    </xf>
    <xf numFmtId="0" fontId="7" fillId="0" borderId="154" xfId="6" applyFont="1" applyBorder="1">
      <alignment vertical="center"/>
    </xf>
    <xf numFmtId="0" fontId="43" fillId="0" borderId="107" xfId="6" applyFont="1" applyBorder="1">
      <alignment vertical="center"/>
    </xf>
    <xf numFmtId="0" fontId="7" fillId="0" borderId="107" xfId="6" applyFont="1" applyBorder="1" applyAlignment="1">
      <alignment horizontal="right" vertical="center" indent="1"/>
    </xf>
    <xf numFmtId="0" fontId="7" fillId="0" borderId="111" xfId="6" applyFont="1" applyBorder="1">
      <alignment vertical="center"/>
    </xf>
    <xf numFmtId="0" fontId="7" fillId="0" borderId="0" xfId="6" applyFont="1" applyFill="1" applyBorder="1">
      <alignment vertical="center"/>
    </xf>
    <xf numFmtId="0" fontId="7" fillId="8" borderId="126" xfId="6" applyFont="1" applyFill="1" applyBorder="1">
      <alignment vertical="center"/>
    </xf>
    <xf numFmtId="0" fontId="47" fillId="0" borderId="0" xfId="6" applyFont="1" applyFill="1" applyBorder="1" applyAlignment="1">
      <alignment horizontal="center" vertical="center"/>
    </xf>
    <xf numFmtId="0" fontId="47" fillId="8" borderId="127" xfId="6" applyFont="1" applyFill="1" applyBorder="1" applyAlignment="1">
      <alignment horizontal="center" vertical="center"/>
    </xf>
    <xf numFmtId="0" fontId="7" fillId="7" borderId="16" xfId="6" applyFont="1" applyFill="1" applyBorder="1" applyAlignment="1">
      <alignment horizontal="right" vertical="center" indent="1"/>
    </xf>
    <xf numFmtId="0" fontId="47" fillId="0" borderId="0" xfId="6" applyFont="1" applyFill="1" applyBorder="1" applyAlignment="1">
      <alignment horizontal="center" vertical="center" wrapText="1"/>
    </xf>
    <xf numFmtId="0" fontId="47" fillId="8" borderId="128" xfId="6" applyFont="1" applyFill="1" applyBorder="1" applyAlignment="1">
      <alignment horizontal="center" vertical="center" wrapText="1"/>
    </xf>
    <xf numFmtId="0" fontId="7" fillId="7" borderId="41" xfId="6" applyFont="1" applyFill="1" applyBorder="1" applyAlignment="1">
      <alignment horizontal="right" vertical="center" indent="1"/>
    </xf>
    <xf numFmtId="0" fontId="7" fillId="0" borderId="31" xfId="6" applyFont="1" applyBorder="1" applyAlignment="1">
      <alignment horizontal="right" vertical="center" indent="1"/>
    </xf>
    <xf numFmtId="0" fontId="43" fillId="0" borderId="0" xfId="12" applyFont="1">
      <alignment vertical="center"/>
    </xf>
    <xf numFmtId="0" fontId="43" fillId="0" borderId="0" xfId="12" applyFont="1" applyAlignment="1">
      <alignment vertical="center" textRotation="255" shrinkToFit="1"/>
    </xf>
    <xf numFmtId="0" fontId="14" fillId="0" borderId="0" xfId="7" applyFont="1">
      <alignment vertical="center"/>
    </xf>
    <xf numFmtId="0" fontId="12" fillId="0" borderId="0" xfId="7" applyFont="1">
      <alignment vertical="center"/>
    </xf>
    <xf numFmtId="0" fontId="14" fillId="0" borderId="0" xfId="7" applyFont="1" applyAlignment="1" applyProtection="1">
      <alignment vertical="center" shrinkToFit="1"/>
      <protection locked="0"/>
    </xf>
    <xf numFmtId="0" fontId="43" fillId="5" borderId="155" xfId="12" applyFont="1" applyFill="1" applyBorder="1" applyAlignment="1">
      <alignment vertical="center" textRotation="255" shrinkToFit="1"/>
    </xf>
    <xf numFmtId="0" fontId="43" fillId="5" borderId="0" xfId="12" applyFont="1" applyFill="1" applyAlignment="1">
      <alignment horizontal="centerContinuous" vertical="center"/>
    </xf>
    <xf numFmtId="0" fontId="43" fillId="5" borderId="0" xfId="12" applyFont="1" applyFill="1" applyAlignment="1">
      <alignment horizontal="center" vertical="center"/>
    </xf>
    <xf numFmtId="0" fontId="43" fillId="5" borderId="0" xfId="12" applyFont="1" applyFill="1">
      <alignment vertical="center"/>
    </xf>
    <xf numFmtId="0" fontId="7" fillId="5" borderId="0" xfId="0" applyFont="1" applyFill="1">
      <alignment vertical="center"/>
    </xf>
    <xf numFmtId="0" fontId="43" fillId="5" borderId="157" xfId="12" applyFont="1" applyFill="1" applyBorder="1" applyAlignment="1">
      <alignment vertical="center" shrinkToFit="1"/>
    </xf>
    <xf numFmtId="0" fontId="43" fillId="0" borderId="0" xfId="12" applyFont="1" applyAlignment="1">
      <alignment vertical="center" shrinkToFit="1"/>
    </xf>
    <xf numFmtId="0" fontId="54" fillId="0" borderId="0" xfId="0" applyFont="1">
      <alignment vertical="center"/>
    </xf>
    <xf numFmtId="0" fontId="46" fillId="0" borderId="0" xfId="12" applyFont="1">
      <alignment vertical="center"/>
    </xf>
    <xf numFmtId="0" fontId="43" fillId="0" borderId="0" xfId="12" applyFont="1" applyAlignment="1">
      <alignment horizontal="center" vertical="center"/>
    </xf>
    <xf numFmtId="0" fontId="11" fillId="0" borderId="0" xfId="12" applyFont="1" applyAlignment="1">
      <alignment horizontal="center" vertical="center" wrapText="1"/>
    </xf>
    <xf numFmtId="0" fontId="43" fillId="0" borderId="0" xfId="12" applyFont="1" applyAlignment="1">
      <alignment horizontal="center" vertical="center" wrapText="1"/>
    </xf>
    <xf numFmtId="0" fontId="60" fillId="0" borderId="0" xfId="12" applyFont="1" applyAlignment="1">
      <alignment horizontal="center" vertical="center" wrapText="1"/>
    </xf>
    <xf numFmtId="181" fontId="43" fillId="0" borderId="0" xfId="12" applyNumberFormat="1" applyFont="1">
      <alignment vertical="center"/>
    </xf>
    <xf numFmtId="0" fontId="54" fillId="0" borderId="0" xfId="12" applyFont="1">
      <alignment vertical="center"/>
    </xf>
    <xf numFmtId="0" fontId="43" fillId="5" borderId="0" xfId="12" applyFont="1" applyFill="1" applyAlignment="1">
      <alignment horizontal="left" vertical="center"/>
    </xf>
    <xf numFmtId="0" fontId="43" fillId="0" borderId="4" xfId="12" applyFont="1" applyBorder="1" applyAlignment="1">
      <alignment vertical="center" shrinkToFit="1"/>
    </xf>
    <xf numFmtId="0" fontId="43" fillId="5" borderId="155" xfId="12" applyFont="1" applyFill="1" applyBorder="1" applyAlignment="1">
      <alignment vertical="center" shrinkToFit="1"/>
    </xf>
    <xf numFmtId="0" fontId="61" fillId="5" borderId="0" xfId="12" applyFont="1" applyFill="1" applyAlignment="1">
      <alignment horizontal="center" vertical="center"/>
    </xf>
    <xf numFmtId="0" fontId="43" fillId="5" borderId="0" xfId="12" applyFont="1" applyFill="1" applyAlignment="1">
      <alignment vertical="center" shrinkToFit="1"/>
    </xf>
    <xf numFmtId="0" fontId="43" fillId="5" borderId="157" xfId="12" applyFont="1" applyFill="1" applyBorder="1">
      <alignment vertical="center"/>
    </xf>
    <xf numFmtId="0" fontId="62" fillId="0" borderId="12" xfId="7" applyFont="1" applyBorder="1" applyAlignment="1">
      <alignment horizontal="right" vertical="center"/>
    </xf>
    <xf numFmtId="0" fontId="63" fillId="5" borderId="0" xfId="7" applyFont="1" applyFill="1">
      <alignment vertical="center"/>
    </xf>
    <xf numFmtId="0" fontId="14" fillId="5" borderId="0" xfId="7" applyFont="1" applyFill="1">
      <alignment vertical="center"/>
    </xf>
    <xf numFmtId="0" fontId="54" fillId="5" borderId="157" xfId="12" applyFont="1" applyFill="1" applyBorder="1">
      <alignment vertical="center"/>
    </xf>
    <xf numFmtId="184" fontId="11" fillId="0" borderId="0" xfId="12" applyNumberFormat="1" applyFont="1">
      <alignment vertical="center"/>
    </xf>
    <xf numFmtId="0" fontId="11" fillId="0" borderId="0" xfId="12" applyFont="1" applyAlignment="1">
      <alignment vertical="center" wrapText="1"/>
    </xf>
    <xf numFmtId="0" fontId="43" fillId="5" borderId="157" xfId="12" applyFont="1" applyFill="1" applyBorder="1" applyAlignment="1">
      <alignment horizontal="left" vertical="center"/>
    </xf>
    <xf numFmtId="184" fontId="43" fillId="0" borderId="0" xfId="12" applyNumberFormat="1" applyFont="1">
      <alignment vertical="center"/>
    </xf>
    <xf numFmtId="183" fontId="43" fillId="0" borderId="0" xfId="12" applyNumberFormat="1" applyFont="1">
      <alignment vertical="center"/>
    </xf>
    <xf numFmtId="0" fontId="43" fillId="5" borderId="161" xfId="12" applyFont="1" applyFill="1" applyBorder="1" applyAlignment="1">
      <alignment vertical="center" shrinkToFit="1"/>
    </xf>
    <xf numFmtId="0" fontId="43" fillId="5" borderId="162" xfId="12" applyFont="1" applyFill="1" applyBorder="1" applyAlignment="1">
      <alignment horizontal="center" vertical="center"/>
    </xf>
    <xf numFmtId="0" fontId="61" fillId="5" borderId="162" xfId="12" applyFont="1" applyFill="1" applyBorder="1" applyAlignment="1">
      <alignment horizontal="center" vertical="center"/>
    </xf>
    <xf numFmtId="0" fontId="43" fillId="5" borderId="162" xfId="12" applyFont="1" applyFill="1" applyBorder="1" applyAlignment="1">
      <alignment vertical="center" shrinkToFit="1"/>
    </xf>
    <xf numFmtId="0" fontId="43" fillId="5" borderId="163" xfId="12" applyFont="1" applyFill="1" applyBorder="1">
      <alignment vertical="center"/>
    </xf>
    <xf numFmtId="0" fontId="46" fillId="0" borderId="0" xfId="12" applyFont="1" applyAlignment="1">
      <alignment horizontal="centerContinuous" vertical="center" wrapText="1"/>
    </xf>
    <xf numFmtId="0" fontId="60" fillId="0" borderId="0" xfId="12" applyFont="1" applyAlignment="1">
      <alignment vertical="center" wrapText="1"/>
    </xf>
    <xf numFmtId="181" fontId="54" fillId="0" borderId="0" xfId="12" applyNumberFormat="1" applyFont="1">
      <alignment vertical="center"/>
    </xf>
    <xf numFmtId="1" fontId="54" fillId="0" borderId="0" xfId="12" applyNumberFormat="1" applyFont="1">
      <alignment vertical="center"/>
    </xf>
    <xf numFmtId="0" fontId="46" fillId="0" borderId="0" xfId="12" applyFont="1" applyAlignment="1">
      <alignment horizontal="center" vertical="center" wrapText="1"/>
    </xf>
    <xf numFmtId="0" fontId="46" fillId="0" borderId="0" xfId="12" applyFont="1" applyAlignment="1">
      <alignment horizontal="centerContinuous" vertical="center"/>
    </xf>
    <xf numFmtId="0" fontId="54" fillId="0" borderId="0" xfId="12" applyFont="1" applyAlignment="1">
      <alignment horizontal="center" vertical="center"/>
    </xf>
    <xf numFmtId="181" fontId="54" fillId="0" borderId="0" xfId="12" applyNumberFormat="1" applyFont="1" applyAlignment="1">
      <alignment horizontal="right" vertical="center"/>
    </xf>
    <xf numFmtId="1" fontId="43" fillId="0" borderId="0" xfId="12" applyNumberFormat="1" applyFont="1" applyAlignment="1">
      <alignment horizontal="center" vertical="center"/>
    </xf>
    <xf numFmtId="185" fontId="43" fillId="0" borderId="0" xfId="12" applyNumberFormat="1" applyFont="1">
      <alignment vertical="center"/>
    </xf>
    <xf numFmtId="186" fontId="43" fillId="0" borderId="0" xfId="12" applyNumberFormat="1" applyFont="1">
      <alignment vertical="center"/>
    </xf>
    <xf numFmtId="0" fontId="43" fillId="0" borderId="23" xfId="12" applyFont="1" applyBorder="1" applyAlignment="1">
      <alignment vertical="center" shrinkToFit="1"/>
    </xf>
    <xf numFmtId="0" fontId="43" fillId="0" borderId="26" xfId="12" applyFont="1" applyBorder="1" applyAlignment="1">
      <alignment vertical="center" shrinkToFit="1"/>
    </xf>
    <xf numFmtId="0" fontId="43" fillId="0" borderId="26" xfId="12" applyFont="1" applyBorder="1" applyAlignment="1">
      <alignment horizontal="center" vertical="center"/>
    </xf>
    <xf numFmtId="0" fontId="54" fillId="0" borderId="26" xfId="12" applyFont="1" applyBorder="1" applyAlignment="1">
      <alignment horizontal="center" vertical="center"/>
    </xf>
    <xf numFmtId="181" fontId="54" fillId="0" borderId="26" xfId="12" applyNumberFormat="1" applyFont="1" applyBorder="1" applyAlignment="1">
      <alignment horizontal="right" vertical="center"/>
    </xf>
    <xf numFmtId="0" fontId="43" fillId="0" borderId="26" xfId="12" applyFont="1" applyBorder="1">
      <alignment vertical="center"/>
    </xf>
    <xf numFmtId="1" fontId="43" fillId="0" borderId="26" xfId="12" applyNumberFormat="1" applyFont="1" applyBorder="1" applyAlignment="1">
      <alignment horizontal="center" vertical="center"/>
    </xf>
    <xf numFmtId="0" fontId="60" fillId="0" borderId="26" xfId="12" applyFont="1" applyBorder="1" applyAlignment="1">
      <alignment vertical="center" wrapText="1"/>
    </xf>
    <xf numFmtId="185" fontId="43" fillId="0" borderId="26" xfId="12" applyNumberFormat="1" applyFont="1" applyBorder="1">
      <alignment vertical="center"/>
    </xf>
    <xf numFmtId="186" fontId="43" fillId="0" borderId="26" xfId="12" applyNumberFormat="1" applyFont="1" applyBorder="1">
      <alignment vertical="center"/>
    </xf>
    <xf numFmtId="186" fontId="43" fillId="0" borderId="34" xfId="12" applyNumberFormat="1" applyFont="1" applyBorder="1">
      <alignment vertical="center"/>
    </xf>
    <xf numFmtId="0" fontId="43" fillId="0" borderId="19" xfId="12" applyFont="1" applyBorder="1" applyAlignment="1">
      <alignment vertical="center" shrinkToFit="1"/>
    </xf>
    <xf numFmtId="0" fontId="46" fillId="0" borderId="0" xfId="12" applyFont="1" applyAlignment="1">
      <alignment vertical="center" wrapText="1"/>
    </xf>
    <xf numFmtId="0" fontId="11" fillId="0" borderId="0" xfId="12" applyFont="1">
      <alignment vertical="center"/>
    </xf>
    <xf numFmtId="0" fontId="7" fillId="0" borderId="8" xfId="12" applyFont="1" applyBorder="1">
      <alignment vertical="center"/>
    </xf>
    <xf numFmtId="0" fontId="7" fillId="0" borderId="12" xfId="12" applyFont="1" applyBorder="1" applyAlignment="1">
      <alignment vertical="center" wrapText="1"/>
    </xf>
    <xf numFmtId="0" fontId="46" fillId="0" borderId="57" xfId="12" applyFont="1" applyBorder="1" applyAlignment="1">
      <alignment horizontal="center" vertical="center" wrapText="1"/>
    </xf>
    <xf numFmtId="0" fontId="43" fillId="0" borderId="9" xfId="12" applyFont="1" applyBorder="1">
      <alignment vertical="center"/>
    </xf>
    <xf numFmtId="0" fontId="7" fillId="0" borderId="9" xfId="12" applyFont="1" applyBorder="1">
      <alignment vertical="center"/>
    </xf>
    <xf numFmtId="0" fontId="7" fillId="0" borderId="0" xfId="12" applyFont="1" applyAlignment="1">
      <alignment vertical="center" wrapText="1"/>
    </xf>
    <xf numFmtId="49" fontId="43" fillId="0" borderId="0" xfId="12" applyNumberFormat="1" applyFont="1">
      <alignment vertical="center"/>
    </xf>
    <xf numFmtId="0" fontId="14" fillId="0" borderId="0" xfId="7" applyFont="1" applyAlignment="1">
      <alignment vertical="center" shrinkToFit="1"/>
    </xf>
    <xf numFmtId="0" fontId="7" fillId="0" borderId="10" xfId="12" applyFont="1" applyBorder="1">
      <alignment vertical="center"/>
    </xf>
    <xf numFmtId="186" fontId="7" fillId="0" borderId="7" xfId="12" applyNumberFormat="1" applyFont="1" applyBorder="1">
      <alignment vertical="center"/>
    </xf>
    <xf numFmtId="0" fontId="9" fillId="0" borderId="0" xfId="12" applyFont="1">
      <alignment vertical="center"/>
    </xf>
    <xf numFmtId="186" fontId="9" fillId="0" borderId="0" xfId="12" applyNumberFormat="1" applyFont="1">
      <alignment vertical="center"/>
    </xf>
    <xf numFmtId="0" fontId="9" fillId="0" borderId="0" xfId="12" applyFont="1" applyAlignment="1">
      <alignment horizontal="left" vertical="top" wrapText="1"/>
    </xf>
    <xf numFmtId="0" fontId="14" fillId="0" borderId="0" xfId="7" applyFont="1" applyBorder="1" applyAlignment="1">
      <alignment vertical="center" shrinkToFit="1"/>
    </xf>
    <xf numFmtId="0" fontId="43" fillId="0" borderId="0" xfId="12" applyFont="1" applyBorder="1">
      <alignment vertical="center"/>
    </xf>
    <xf numFmtId="186" fontId="43" fillId="0" borderId="0" xfId="12" applyNumberFormat="1" applyFont="1" applyBorder="1">
      <alignment vertical="center"/>
    </xf>
    <xf numFmtId="0" fontId="43" fillId="11" borderId="8" xfId="12" applyFont="1" applyFill="1" applyBorder="1" applyAlignment="1">
      <alignment vertical="center" shrinkToFit="1"/>
    </xf>
    <xf numFmtId="186" fontId="43" fillId="11" borderId="13" xfId="12" applyNumberFormat="1" applyFont="1" applyFill="1" applyBorder="1">
      <alignment vertical="center"/>
    </xf>
    <xf numFmtId="186" fontId="43" fillId="12" borderId="8" xfId="12" applyNumberFormat="1" applyFont="1" applyFill="1" applyBorder="1">
      <alignment vertical="center"/>
    </xf>
    <xf numFmtId="0" fontId="46" fillId="12" borderId="13" xfId="12" applyFont="1" applyFill="1" applyBorder="1" applyAlignment="1">
      <alignment horizontal="center" vertical="center" wrapText="1"/>
    </xf>
    <xf numFmtId="0" fontId="43" fillId="0" borderId="9" xfId="12" applyFont="1" applyBorder="1" applyAlignment="1">
      <alignment vertical="center" shrinkToFit="1"/>
    </xf>
    <xf numFmtId="0" fontId="7" fillId="0" borderId="1" xfId="12" applyFont="1" applyBorder="1" applyAlignment="1">
      <alignment horizontal="centerContinuous" vertical="center" wrapText="1"/>
    </xf>
    <xf numFmtId="0" fontId="7" fillId="0" borderId="0" xfId="12" applyFont="1">
      <alignment vertical="center"/>
    </xf>
    <xf numFmtId="0" fontId="7" fillId="0" borderId="14" xfId="12" applyFont="1" applyBorder="1" applyAlignment="1">
      <alignment horizontal="center" vertical="center"/>
    </xf>
    <xf numFmtId="0" fontId="7" fillId="0" borderId="9" xfId="12" applyFont="1" applyBorder="1" applyAlignment="1">
      <alignment horizontal="center" vertical="center"/>
    </xf>
    <xf numFmtId="0" fontId="7" fillId="0" borderId="0" xfId="12" applyFont="1" applyBorder="1" applyAlignment="1">
      <alignment horizontal="center" vertical="center" wrapText="1"/>
    </xf>
    <xf numFmtId="0" fontId="7" fillId="0" borderId="0" xfId="12" applyFont="1" applyBorder="1" applyAlignment="1">
      <alignment horizontal="center" vertical="center"/>
    </xf>
    <xf numFmtId="184" fontId="7" fillId="0" borderId="0" xfId="12" applyNumberFormat="1" applyFont="1" applyBorder="1">
      <alignment vertical="center"/>
    </xf>
    <xf numFmtId="186" fontId="43" fillId="0" borderId="14" xfId="12" applyNumberFormat="1" applyFont="1" applyBorder="1">
      <alignment vertical="center"/>
    </xf>
    <xf numFmtId="186" fontId="43" fillId="0" borderId="57" xfId="12" applyNumberFormat="1" applyFont="1" applyBorder="1">
      <alignment vertical="center"/>
    </xf>
    <xf numFmtId="185" fontId="7" fillId="0" borderId="0" xfId="12" applyNumberFormat="1" applyFont="1" applyBorder="1">
      <alignment vertical="center"/>
    </xf>
    <xf numFmtId="187" fontId="7" fillId="0" borderId="0" xfId="12" applyNumberFormat="1" applyFont="1" applyBorder="1" applyAlignment="1">
      <alignment vertical="center"/>
    </xf>
    <xf numFmtId="185" fontId="7" fillId="0" borderId="0" xfId="12" applyNumberFormat="1" applyFont="1" applyBorder="1" applyAlignment="1">
      <alignment vertical="center"/>
    </xf>
    <xf numFmtId="189" fontId="7" fillId="0" borderId="0" xfId="12" applyNumberFormat="1" applyFont="1" applyBorder="1" applyAlignment="1">
      <alignment vertical="center"/>
    </xf>
    <xf numFmtId="184" fontId="11" fillId="0" borderId="0" xfId="12" applyNumberFormat="1" applyFont="1" applyAlignment="1">
      <alignment horizontal="center" vertical="center"/>
    </xf>
    <xf numFmtId="185" fontId="43" fillId="0" borderId="0" xfId="12" applyNumberFormat="1" applyFont="1" applyAlignment="1">
      <alignment horizontal="center" vertical="center"/>
    </xf>
    <xf numFmtId="0" fontId="43" fillId="0" borderId="14" xfId="12" applyFont="1" applyBorder="1" applyAlignment="1">
      <alignment horizontal="center" vertical="center"/>
    </xf>
    <xf numFmtId="0" fontId="43" fillId="0" borderId="9" xfId="12" applyFont="1" applyBorder="1" applyAlignment="1">
      <alignment horizontal="center" vertical="center"/>
    </xf>
    <xf numFmtId="184" fontId="11" fillId="0" borderId="0" xfId="12" applyNumberFormat="1" applyFont="1" applyBorder="1" applyAlignment="1">
      <alignment horizontal="center" vertical="center"/>
    </xf>
    <xf numFmtId="185" fontId="43" fillId="0" borderId="0" xfId="12" applyNumberFormat="1" applyFont="1" applyBorder="1" applyAlignment="1">
      <alignment horizontal="center" vertical="center"/>
    </xf>
    <xf numFmtId="185" fontId="43" fillId="0" borderId="0" xfId="12" applyNumberFormat="1" applyFont="1" applyBorder="1">
      <alignment vertical="center"/>
    </xf>
    <xf numFmtId="0" fontId="43" fillId="0" borderId="0" xfId="12" applyFont="1" applyBorder="1" applyAlignment="1">
      <alignment horizontal="center" vertical="center"/>
    </xf>
    <xf numFmtId="184" fontId="11" fillId="0" borderId="0" xfId="12" applyNumberFormat="1" applyFont="1" applyBorder="1">
      <alignment vertical="center"/>
    </xf>
    <xf numFmtId="0" fontId="43" fillId="0" borderId="10" xfId="12" applyFont="1" applyBorder="1" applyAlignment="1">
      <alignment vertical="center" shrinkToFit="1"/>
    </xf>
    <xf numFmtId="184" fontId="11" fillId="0" borderId="7" xfId="12" applyNumberFormat="1" applyFont="1" applyBorder="1" applyAlignment="1">
      <alignment horizontal="center" vertical="center"/>
    </xf>
    <xf numFmtId="185" fontId="43" fillId="0" borderId="7" xfId="12" applyNumberFormat="1" applyFont="1" applyBorder="1" applyAlignment="1">
      <alignment horizontal="center" vertical="center"/>
    </xf>
    <xf numFmtId="0" fontId="43" fillId="0" borderId="7" xfId="12" applyFont="1" applyBorder="1" applyAlignment="1">
      <alignment horizontal="center" vertical="center"/>
    </xf>
    <xf numFmtId="0" fontId="43" fillId="0" borderId="15" xfId="12" applyFont="1" applyBorder="1" applyAlignment="1">
      <alignment horizontal="center" vertical="center"/>
    </xf>
    <xf numFmtId="0" fontId="43" fillId="0" borderId="10" xfId="12" applyFont="1" applyBorder="1" applyAlignment="1">
      <alignment horizontal="center" vertical="center"/>
    </xf>
    <xf numFmtId="185" fontId="43" fillId="0" borderId="7" xfId="12" applyNumberFormat="1" applyFont="1" applyBorder="1">
      <alignment vertical="center"/>
    </xf>
    <xf numFmtId="184" fontId="11" fillId="0" borderId="7" xfId="12" applyNumberFormat="1" applyFont="1" applyBorder="1">
      <alignment vertical="center"/>
    </xf>
    <xf numFmtId="186" fontId="43" fillId="0" borderId="15" xfId="12" applyNumberFormat="1" applyFont="1" applyBorder="1">
      <alignment vertical="center"/>
    </xf>
    <xf numFmtId="0" fontId="43" fillId="0" borderId="20" xfId="12" applyFont="1" applyBorder="1" applyAlignment="1">
      <alignment vertical="center" shrinkToFit="1"/>
    </xf>
    <xf numFmtId="0" fontId="43" fillId="0" borderId="22" xfId="12" applyFont="1" applyBorder="1" applyAlignment="1">
      <alignment vertical="center" shrinkToFit="1"/>
    </xf>
    <xf numFmtId="184" fontId="11" fillId="0" borderId="22" xfId="12" applyNumberFormat="1" applyFont="1" applyBorder="1" applyAlignment="1">
      <alignment horizontal="center" vertical="center"/>
    </xf>
    <xf numFmtId="185" fontId="43" fillId="0" borderId="22" xfId="12" applyNumberFormat="1" applyFont="1" applyBorder="1" applyAlignment="1">
      <alignment horizontal="center" vertical="center"/>
    </xf>
    <xf numFmtId="0" fontId="43" fillId="0" borderId="22" xfId="12" applyFont="1" applyBorder="1" applyAlignment="1">
      <alignment horizontal="center" vertical="center"/>
    </xf>
    <xf numFmtId="185" fontId="43" fillId="0" borderId="22" xfId="12" applyNumberFormat="1" applyFont="1" applyBorder="1">
      <alignment vertical="center"/>
    </xf>
    <xf numFmtId="184" fontId="11" fillId="0" borderId="22" xfId="12" applyNumberFormat="1" applyFont="1" applyBorder="1">
      <alignment vertical="center"/>
    </xf>
    <xf numFmtId="186" fontId="43" fillId="0" borderId="22" xfId="12" applyNumberFormat="1" applyFont="1" applyBorder="1">
      <alignment vertical="center"/>
    </xf>
    <xf numFmtId="186" fontId="43" fillId="0" borderId="36" xfId="12" applyNumberFormat="1" applyFont="1" applyBorder="1">
      <alignment vertical="center"/>
    </xf>
    <xf numFmtId="0" fontId="43" fillId="0" borderId="124" xfId="12" applyFont="1" applyBorder="1" applyAlignment="1">
      <alignment horizontal="center" vertical="center"/>
    </xf>
    <xf numFmtId="0" fontId="43" fillId="0" borderId="164" xfId="12" applyFont="1" applyBorder="1" applyAlignment="1">
      <alignment horizontal="center" vertical="center"/>
    </xf>
    <xf numFmtId="0" fontId="43" fillId="0" borderId="58" xfId="12" applyFont="1" applyBorder="1" applyAlignment="1">
      <alignment horizontal="center" vertical="center" shrinkToFit="1"/>
    </xf>
    <xf numFmtId="0" fontId="43" fillId="0" borderId="2" xfId="12" applyFont="1" applyBorder="1" applyAlignment="1">
      <alignment vertical="center" shrinkToFit="1"/>
    </xf>
    <xf numFmtId="0" fontId="43" fillId="0" borderId="64" xfId="12" applyFont="1" applyBorder="1" applyAlignment="1">
      <alignment vertical="center" shrinkToFit="1"/>
    </xf>
    <xf numFmtId="0" fontId="43" fillId="0" borderId="69" xfId="12" applyFont="1" applyBorder="1" applyAlignment="1">
      <alignment horizontal="center" vertical="center" shrinkToFit="1"/>
    </xf>
    <xf numFmtId="0" fontId="43" fillId="0" borderId="60" xfId="12" applyFont="1" applyBorder="1" applyAlignment="1">
      <alignment vertical="center" shrinkToFit="1"/>
    </xf>
    <xf numFmtId="0" fontId="43" fillId="0" borderId="165" xfId="12" applyFont="1" applyBorder="1" applyAlignment="1">
      <alignment vertical="center" shrinkToFit="1"/>
    </xf>
    <xf numFmtId="0" fontId="7" fillId="0" borderId="166" xfId="12" applyFont="1" applyBorder="1" applyAlignment="1">
      <alignment horizontal="center" vertical="center" textRotation="255"/>
    </xf>
    <xf numFmtId="0" fontId="43" fillId="7" borderId="100" xfId="12" applyFont="1" applyFill="1" applyBorder="1">
      <alignment vertical="center"/>
    </xf>
    <xf numFmtId="0" fontId="43" fillId="7" borderId="168" xfId="12" applyFont="1" applyFill="1" applyBorder="1">
      <alignment vertical="center"/>
    </xf>
    <xf numFmtId="0" fontId="43" fillId="7" borderId="169" xfId="12" applyFont="1" applyFill="1" applyBorder="1">
      <alignment vertical="center"/>
    </xf>
    <xf numFmtId="0" fontId="43" fillId="7" borderId="51" xfId="12" applyFont="1" applyFill="1" applyBorder="1">
      <alignment vertical="center"/>
    </xf>
    <xf numFmtId="0" fontId="43" fillId="7" borderId="53" xfId="12" applyFont="1" applyFill="1" applyBorder="1">
      <alignment vertical="center"/>
    </xf>
    <xf numFmtId="0" fontId="43" fillId="7" borderId="55" xfId="12" applyFont="1" applyFill="1" applyBorder="1">
      <alignment vertical="center"/>
    </xf>
    <xf numFmtId="0" fontId="43" fillId="0" borderId="0" xfId="12" applyFont="1" applyAlignment="1">
      <alignment vertical="center" wrapText="1"/>
    </xf>
    <xf numFmtId="0" fontId="43" fillId="7" borderId="25" xfId="12" applyFont="1" applyFill="1" applyBorder="1">
      <alignment vertical="center"/>
    </xf>
    <xf numFmtId="0" fontId="43" fillId="7" borderId="1" xfId="12" applyFont="1" applyFill="1" applyBorder="1">
      <alignment vertical="center"/>
    </xf>
    <xf numFmtId="0" fontId="43" fillId="7" borderId="47" xfId="12" applyFont="1" applyFill="1" applyBorder="1">
      <alignment vertical="center"/>
    </xf>
    <xf numFmtId="0" fontId="64" fillId="0" borderId="0" xfId="7" applyFont="1">
      <alignment vertical="center"/>
    </xf>
    <xf numFmtId="0" fontId="43" fillId="7" borderId="58" xfId="12" applyFont="1" applyFill="1" applyBorder="1">
      <alignment vertical="center"/>
    </xf>
    <xf numFmtId="0" fontId="43" fillId="7" borderId="2" xfId="12" applyFont="1" applyFill="1" applyBorder="1">
      <alignment vertical="center"/>
    </xf>
    <xf numFmtId="0" fontId="43" fillId="7" borderId="64" xfId="12" applyFont="1" applyFill="1" applyBorder="1">
      <alignment vertical="center"/>
    </xf>
    <xf numFmtId="0" fontId="43" fillId="7" borderId="44" xfId="12" applyFont="1" applyFill="1" applyBorder="1">
      <alignment vertical="center"/>
    </xf>
    <xf numFmtId="190" fontId="43" fillId="0" borderId="0" xfId="12" applyNumberFormat="1" applyFont="1">
      <alignment vertical="center"/>
    </xf>
    <xf numFmtId="0" fontId="43" fillId="7" borderId="16" xfId="12" applyFont="1" applyFill="1" applyBorder="1">
      <alignment vertical="center"/>
    </xf>
    <xf numFmtId="0" fontId="65" fillId="0" borderId="0" xfId="7" applyFont="1">
      <alignment vertical="center"/>
    </xf>
    <xf numFmtId="0" fontId="43" fillId="7" borderId="28" xfId="12" applyFont="1" applyFill="1" applyBorder="1">
      <alignment vertical="center"/>
    </xf>
    <xf numFmtId="0" fontId="43" fillId="7" borderId="45" xfId="12" applyFont="1" applyFill="1" applyBorder="1">
      <alignment vertical="center"/>
    </xf>
    <xf numFmtId="0" fontId="43" fillId="7" borderId="50" xfId="12" applyFont="1" applyFill="1" applyBorder="1">
      <alignment vertical="center"/>
    </xf>
    <xf numFmtId="0" fontId="43" fillId="7" borderId="41" xfId="12" applyFont="1" applyFill="1" applyBorder="1">
      <alignment vertical="center"/>
    </xf>
    <xf numFmtId="0" fontId="43" fillId="7" borderId="27" xfId="12" applyFont="1" applyFill="1" applyBorder="1">
      <alignment vertical="center"/>
    </xf>
    <xf numFmtId="0" fontId="43" fillId="7" borderId="4" xfId="12" applyFont="1" applyFill="1" applyBorder="1">
      <alignment vertical="center"/>
    </xf>
    <xf numFmtId="0" fontId="43" fillId="7" borderId="48" xfId="12" applyFont="1" applyFill="1" applyBorder="1">
      <alignment vertical="center"/>
    </xf>
    <xf numFmtId="0" fontId="7" fillId="0" borderId="100" xfId="12" applyFont="1" applyBorder="1">
      <alignment vertical="center"/>
    </xf>
    <xf numFmtId="0" fontId="7" fillId="0" borderId="167" xfId="12" applyFont="1" applyBorder="1">
      <alignment vertical="center"/>
    </xf>
    <xf numFmtId="0" fontId="7" fillId="0" borderId="37" xfId="12" applyFont="1" applyBorder="1">
      <alignment vertical="center"/>
    </xf>
    <xf numFmtId="0" fontId="43" fillId="0" borderId="100" xfId="12" applyFont="1" applyBorder="1" applyAlignment="1">
      <alignment vertical="center" shrinkToFit="1"/>
    </xf>
    <xf numFmtId="0" fontId="43" fillId="0" borderId="168" xfId="12" applyFont="1" applyBorder="1" applyAlignment="1">
      <alignment vertical="center" shrinkToFit="1"/>
    </xf>
    <xf numFmtId="0" fontId="43" fillId="0" borderId="169" xfId="12" applyFont="1" applyBorder="1" applyAlignment="1">
      <alignment vertical="center" shrinkToFit="1"/>
    </xf>
    <xf numFmtId="0" fontId="43" fillId="0" borderId="20" xfId="12" applyFont="1" applyBorder="1">
      <alignment vertical="center"/>
    </xf>
    <xf numFmtId="0" fontId="43" fillId="0" borderId="22" xfId="12" applyFont="1" applyBorder="1">
      <alignment vertical="center"/>
    </xf>
    <xf numFmtId="0" fontId="43" fillId="0" borderId="30" xfId="12" applyFont="1" applyBorder="1">
      <alignment vertical="center"/>
    </xf>
    <xf numFmtId="0" fontId="43" fillId="0" borderId="30" xfId="12" applyFont="1" applyBorder="1" applyAlignment="1">
      <alignment horizontal="center" vertical="center"/>
    </xf>
    <xf numFmtId="0" fontId="43" fillId="0" borderId="36" xfId="12" applyFont="1" applyBorder="1" applyAlignment="1">
      <alignment horizontal="center" vertical="center"/>
    </xf>
    <xf numFmtId="0" fontId="43" fillId="0" borderId="59" xfId="12" applyFont="1" applyBorder="1" applyAlignment="1">
      <alignment vertical="center" shrinkToFit="1"/>
    </xf>
    <xf numFmtId="0" fontId="43" fillId="7" borderId="15" xfId="12" applyFont="1" applyFill="1" applyBorder="1">
      <alignment vertical="center"/>
    </xf>
    <xf numFmtId="0" fontId="68" fillId="0" borderId="1" xfId="19" applyFont="1" applyBorder="1" applyAlignment="1">
      <alignment horizontal="left" vertical="center" wrapText="1"/>
    </xf>
    <xf numFmtId="0" fontId="68" fillId="0" borderId="1" xfId="19" applyFont="1" applyBorder="1" applyAlignment="1">
      <alignment vertical="center" wrapText="1"/>
    </xf>
    <xf numFmtId="0" fontId="7" fillId="0" borderId="1" xfId="19" applyFont="1" applyBorder="1" applyAlignment="1">
      <alignment horizontal="left" vertical="center" wrapText="1"/>
    </xf>
    <xf numFmtId="0" fontId="69" fillId="0" borderId="0" xfId="7" applyFont="1">
      <alignment vertical="center"/>
    </xf>
    <xf numFmtId="0" fontId="69" fillId="0" borderId="0" xfId="7" applyFont="1" applyProtection="1">
      <alignment vertical="center"/>
      <protection locked="0"/>
    </xf>
    <xf numFmtId="0" fontId="69" fillId="0" borderId="0" xfId="7" applyFont="1" applyAlignment="1">
      <alignment vertical="center" shrinkToFit="1"/>
    </xf>
    <xf numFmtId="0" fontId="70" fillId="0" borderId="0" xfId="7" applyFont="1" applyAlignment="1">
      <alignment horizontal="left" vertical="center"/>
    </xf>
    <xf numFmtId="0" fontId="71" fillId="0" borderId="0" xfId="7" applyFont="1">
      <alignment vertical="center"/>
    </xf>
    <xf numFmtId="0" fontId="69" fillId="0" borderId="0" xfId="7" applyFont="1" applyAlignment="1">
      <alignment horizontal="center" vertical="center"/>
    </xf>
    <xf numFmtId="191" fontId="69" fillId="0" borderId="0" xfId="7" applyNumberFormat="1" applyFont="1">
      <alignment vertical="center"/>
    </xf>
    <xf numFmtId="0" fontId="72" fillId="0" borderId="0" xfId="7" applyFont="1" applyAlignment="1">
      <alignment horizontal="left" vertical="center"/>
    </xf>
    <xf numFmtId="176" fontId="69" fillId="0" borderId="0" xfId="7" applyNumberFormat="1" applyFont="1" applyAlignment="1">
      <alignment horizontal="right" vertical="center" shrinkToFit="1"/>
    </xf>
    <xf numFmtId="0" fontId="69" fillId="0" borderId="0" xfId="7" applyFont="1" applyAlignment="1">
      <alignment horizontal="center" vertical="center" shrinkToFit="1"/>
    </xf>
    <xf numFmtId="0" fontId="72" fillId="0" borderId="0" xfId="7" applyFont="1">
      <alignment vertical="center"/>
    </xf>
    <xf numFmtId="0" fontId="70" fillId="0" borderId="0" xfId="7" applyFont="1" applyAlignment="1">
      <alignment horizontal="right" vertical="center"/>
    </xf>
    <xf numFmtId="0" fontId="7" fillId="0" borderId="0" xfId="4" applyFont="1" applyAlignment="1">
      <alignment horizontal="left" vertical="center"/>
    </xf>
    <xf numFmtId="0" fontId="7" fillId="0" borderId="0" xfId="4" applyFont="1" applyAlignment="1">
      <alignment horizontal="right" vertical="center"/>
    </xf>
    <xf numFmtId="0" fontId="76" fillId="0" borderId="6" xfId="4" applyFont="1" applyBorder="1" applyAlignment="1">
      <alignment horizontal="left" vertical="center"/>
    </xf>
    <xf numFmtId="0" fontId="76" fillId="0" borderId="11" xfId="4" applyFont="1" applyBorder="1" applyAlignment="1">
      <alignment horizontal="left" vertical="center"/>
    </xf>
    <xf numFmtId="0" fontId="76" fillId="0" borderId="16" xfId="4" applyFont="1" applyBorder="1" applyAlignment="1">
      <alignment horizontal="left" vertical="center"/>
    </xf>
    <xf numFmtId="0" fontId="7" fillId="0" borderId="0" xfId="4" applyFont="1"/>
    <xf numFmtId="0" fontId="7" fillId="0" borderId="8" xfId="4" applyFont="1" applyBorder="1" applyAlignment="1">
      <alignment horizontal="center" vertical="center"/>
    </xf>
    <xf numFmtId="0" fontId="7" fillId="0" borderId="12" xfId="4" applyFont="1" applyBorder="1" applyAlignment="1">
      <alignment horizontal="center" vertical="center"/>
    </xf>
    <xf numFmtId="0" fontId="7" fillId="0" borderId="12" xfId="4" applyFont="1" applyBorder="1" applyAlignment="1">
      <alignment horizontal="left" vertical="center"/>
    </xf>
    <xf numFmtId="0" fontId="76" fillId="0" borderId="12" xfId="4" applyFont="1" applyBorder="1" applyAlignment="1">
      <alignment vertical="center"/>
    </xf>
    <xf numFmtId="0" fontId="76" fillId="0" borderId="13" xfId="4" applyFont="1" applyBorder="1" applyAlignment="1">
      <alignment vertical="center"/>
    </xf>
    <xf numFmtId="0" fontId="7" fillId="0" borderId="9" xfId="4" applyFont="1" applyBorder="1" applyAlignment="1">
      <alignment horizontal="center" vertical="center"/>
    </xf>
    <xf numFmtId="0" fontId="7" fillId="0" borderId="0" xfId="4" applyFont="1" applyAlignment="1">
      <alignment vertical="center"/>
    </xf>
    <xf numFmtId="0" fontId="7" fillId="0" borderId="0" xfId="4" applyFont="1" applyAlignment="1">
      <alignment horizontal="center" vertical="center"/>
    </xf>
    <xf numFmtId="0" fontId="76" fillId="0" borderId="0" xfId="4" applyFont="1" applyAlignment="1">
      <alignment vertical="center"/>
    </xf>
    <xf numFmtId="0" fontId="76" fillId="0" borderId="14" xfId="4" applyFont="1" applyBorder="1" applyAlignment="1">
      <alignment vertical="center"/>
    </xf>
    <xf numFmtId="0" fontId="7" fillId="0" borderId="10" xfId="4" applyFont="1" applyBorder="1" applyAlignment="1">
      <alignment horizontal="center" vertical="center"/>
    </xf>
    <xf numFmtId="0" fontId="76" fillId="0" borderId="7" xfId="4" applyFont="1" applyBorder="1" applyAlignment="1">
      <alignment vertical="center"/>
    </xf>
    <xf numFmtId="0" fontId="76" fillId="0" borderId="15" xfId="4" applyFont="1" applyBorder="1" applyAlignment="1">
      <alignment vertical="center"/>
    </xf>
    <xf numFmtId="0" fontId="7" fillId="0" borderId="8" xfId="4" applyFont="1" applyBorder="1" applyAlignment="1">
      <alignment horizontal="left" vertical="center"/>
    </xf>
    <xf numFmtId="0" fontId="7" fillId="0" borderId="9" xfId="4" applyFont="1" applyBorder="1" applyAlignment="1">
      <alignment vertical="center" wrapText="1"/>
    </xf>
    <xf numFmtId="0" fontId="45" fillId="0" borderId="0" xfId="4" applyFont="1" applyAlignment="1">
      <alignment wrapText="1"/>
    </xf>
    <xf numFmtId="0" fontId="76" fillId="0" borderId="2" xfId="4" applyFont="1" applyBorder="1" applyAlignment="1">
      <alignment vertical="center"/>
    </xf>
    <xf numFmtId="0" fontId="7" fillId="0" borderId="12" xfId="4" applyFont="1" applyBorder="1" applyAlignment="1">
      <alignment horizontal="center" vertical="center" wrapText="1"/>
    </xf>
    <xf numFmtId="0" fontId="45" fillId="0" borderId="0" xfId="4" applyFont="1" applyAlignment="1">
      <alignment horizontal="left" wrapText="1"/>
    </xf>
    <xf numFmtId="0" fontId="7" fillId="0" borderId="4" xfId="4" applyFont="1" applyBorder="1" applyAlignment="1">
      <alignment vertical="center"/>
    </xf>
    <xf numFmtId="0" fontId="76" fillId="0" borderId="9" xfId="4" applyFont="1" applyBorder="1" applyAlignment="1">
      <alignment vertical="center"/>
    </xf>
    <xf numFmtId="0" fontId="7" fillId="0" borderId="9" xfId="4" applyFont="1" applyBorder="1" applyAlignment="1">
      <alignment vertical="center"/>
    </xf>
    <xf numFmtId="0" fontId="76" fillId="0" borderId="1" xfId="4" applyFont="1" applyBorder="1" applyAlignment="1">
      <alignment vertical="center"/>
    </xf>
    <xf numFmtId="0" fontId="76" fillId="0" borderId="14" xfId="4" applyFont="1" applyBorder="1" applyAlignment="1">
      <alignment horizontal="center" vertical="center"/>
    </xf>
    <xf numFmtId="0" fontId="7" fillId="0" borderId="12" xfId="4" applyFont="1" applyBorder="1"/>
    <xf numFmtId="0" fontId="7" fillId="0" borderId="7" xfId="4" applyFont="1" applyBorder="1" applyAlignment="1">
      <alignment horizontal="center" vertical="center"/>
    </xf>
    <xf numFmtId="0" fontId="7" fillId="0" borderId="7" xfId="4" applyFont="1" applyBorder="1"/>
    <xf numFmtId="0" fontId="7" fillId="0" borderId="7" xfId="4" applyFont="1" applyBorder="1" applyAlignment="1">
      <alignment horizontal="center" vertical="center" wrapText="1"/>
    </xf>
    <xf numFmtId="0" fontId="7" fillId="0" borderId="10" xfId="4" applyFont="1" applyBorder="1" applyAlignment="1">
      <alignment horizontal="left" vertical="center"/>
    </xf>
    <xf numFmtId="0" fontId="7" fillId="0" borderId="3" xfId="4" applyFont="1" applyBorder="1" applyAlignment="1">
      <alignment vertical="center" wrapText="1"/>
    </xf>
    <xf numFmtId="0" fontId="76" fillId="0" borderId="3" xfId="4" applyFont="1" applyBorder="1" applyAlignment="1">
      <alignment vertical="center"/>
    </xf>
    <xf numFmtId="0" fontId="7" fillId="0" borderId="3" xfId="4" applyFont="1" applyBorder="1" applyAlignment="1">
      <alignment vertical="center"/>
    </xf>
    <xf numFmtId="0" fontId="76" fillId="0" borderId="16" xfId="4" applyFont="1" applyBorder="1" applyAlignment="1">
      <alignment vertical="center"/>
    </xf>
    <xf numFmtId="0" fontId="76" fillId="0" borderId="6" xfId="4" applyFont="1" applyBorder="1" applyAlignment="1">
      <alignment vertical="center"/>
    </xf>
    <xf numFmtId="0" fontId="7" fillId="0" borderId="0" xfId="4" applyFont="1" applyAlignment="1">
      <alignment horizontal="center" vertical="center" wrapText="1"/>
    </xf>
    <xf numFmtId="192" fontId="7" fillId="0" borderId="11" xfId="4" applyNumberFormat="1" applyFont="1" applyBorder="1" applyAlignment="1">
      <alignment horizontal="center" vertical="center"/>
    </xf>
    <xf numFmtId="192" fontId="7" fillId="0" borderId="16" xfId="4" applyNumberFormat="1" applyFont="1" applyBorder="1" applyAlignment="1">
      <alignment horizontal="center" vertical="center"/>
    </xf>
    <xf numFmtId="192" fontId="7" fillId="0" borderId="14" xfId="4" applyNumberFormat="1" applyFont="1" applyBorder="1" applyAlignment="1">
      <alignment vertical="center"/>
    </xf>
    <xf numFmtId="0" fontId="7" fillId="0" borderId="10" xfId="4" applyFont="1" applyBorder="1" applyAlignment="1">
      <alignment vertical="center" wrapText="1"/>
    </xf>
    <xf numFmtId="192" fontId="7" fillId="0" borderId="7" xfId="4" applyNumberFormat="1" applyFont="1" applyBorder="1" applyAlignment="1">
      <alignment horizontal="center" vertical="center"/>
    </xf>
    <xf numFmtId="192" fontId="7" fillId="0" borderId="15" xfId="4" applyNumberFormat="1" applyFont="1" applyBorder="1" applyAlignment="1">
      <alignment vertical="center"/>
    </xf>
    <xf numFmtId="193" fontId="7" fillId="0" borderId="0" xfId="4" applyNumberFormat="1" applyFont="1" applyAlignment="1">
      <alignment vertical="center"/>
    </xf>
    <xf numFmtId="0" fontId="11" fillId="0" borderId="0" xfId="4" applyFont="1" applyAlignment="1">
      <alignment vertical="top"/>
    </xf>
    <xf numFmtId="0" fontId="11" fillId="0" borderId="0" xfId="4" applyFont="1" applyAlignment="1">
      <alignment vertical="top" wrapText="1"/>
    </xf>
    <xf numFmtId="0" fontId="11" fillId="0" borderId="0" xfId="4" applyFont="1" applyAlignment="1">
      <alignment horizontal="left" vertical="top"/>
    </xf>
    <xf numFmtId="0" fontId="7" fillId="0" borderId="0" xfId="4" applyFont="1" applyAlignment="1">
      <alignment horizontal="left" vertical="top"/>
    </xf>
    <xf numFmtId="0" fontId="7" fillId="0" borderId="0" xfId="4" applyFont="1" applyAlignment="1">
      <alignment horizontal="left"/>
    </xf>
    <xf numFmtId="0" fontId="11" fillId="0" borderId="0" xfId="4" applyFont="1" applyAlignment="1">
      <alignment vertical="center"/>
    </xf>
    <xf numFmtId="0" fontId="7" fillId="6" borderId="0" xfId="0" applyFont="1" applyFill="1" applyAlignment="1">
      <alignment horizontal="center" vertical="center"/>
    </xf>
    <xf numFmtId="0" fontId="7" fillId="0" borderId="1" xfId="0" applyFont="1" applyBorder="1" applyAlignment="1">
      <alignment horizontal="left" vertical="center" wrapText="1"/>
    </xf>
    <xf numFmtId="0" fontId="7" fillId="0" borderId="0" xfId="0" applyFont="1">
      <alignment vertical="center"/>
    </xf>
    <xf numFmtId="0" fontId="7" fillId="0" borderId="0" xfId="0" applyFont="1" applyAlignment="1">
      <alignment horizontal="left" vertical="center" wrapText="1"/>
    </xf>
    <xf numFmtId="0" fontId="10" fillId="0" borderId="0" xfId="4" applyFont="1" applyAlignment="1">
      <alignment vertical="center"/>
    </xf>
    <xf numFmtId="0" fontId="43" fillId="0" borderId="0" xfId="12" applyFont="1" applyAlignment="1">
      <alignment horizontal="center" vertical="center"/>
    </xf>
    <xf numFmtId="0" fontId="7" fillId="0" borderId="1" xfId="4" applyFont="1" applyBorder="1" applyAlignment="1">
      <alignment horizontal="center" vertical="center" wrapText="1"/>
    </xf>
    <xf numFmtId="0" fontId="7" fillId="0" borderId="6" xfId="4" applyFont="1" applyBorder="1" applyAlignment="1">
      <alignment horizontal="left" vertical="center"/>
    </xf>
    <xf numFmtId="0" fontId="9" fillId="0" borderId="0" xfId="4" applyFont="1" applyAlignment="1">
      <alignment horizontal="center" vertical="center"/>
    </xf>
    <xf numFmtId="0" fontId="7" fillId="0" borderId="6" xfId="4" applyFont="1" applyBorder="1" applyAlignment="1">
      <alignment vertical="center"/>
    </xf>
    <xf numFmtId="0" fontId="7" fillId="0" borderId="2" xfId="4" applyFont="1" applyBorder="1" applyAlignment="1">
      <alignment vertical="center"/>
    </xf>
    <xf numFmtId="0" fontId="10" fillId="0" borderId="9" xfId="4" applyFont="1" applyBorder="1" applyAlignment="1">
      <alignment vertical="center"/>
    </xf>
    <xf numFmtId="0" fontId="46" fillId="0" borderId="1" xfId="4" applyFont="1" applyBorder="1" applyAlignment="1">
      <alignment horizontal="center" vertical="center" wrapText="1"/>
    </xf>
    <xf numFmtId="0" fontId="10" fillId="0" borderId="0" xfId="4" applyFont="1" applyBorder="1" applyAlignment="1">
      <alignment vertical="center"/>
    </xf>
    <xf numFmtId="0" fontId="7" fillId="0" borderId="1" xfId="4" applyFont="1" applyBorder="1" applyAlignment="1">
      <alignment vertical="center" wrapText="1"/>
    </xf>
    <xf numFmtId="0" fontId="7" fillId="0" borderId="1" xfId="4" applyFont="1" applyBorder="1" applyAlignment="1">
      <alignment vertical="center"/>
    </xf>
    <xf numFmtId="0" fontId="7" fillId="0" borderId="1" xfId="4" applyFont="1" applyBorder="1" applyAlignment="1">
      <alignment horizontal="center" vertical="center"/>
    </xf>
    <xf numFmtId="0" fontId="7" fillId="0" borderId="0" xfId="4" applyFont="1" applyBorder="1" applyAlignment="1">
      <alignment vertical="center"/>
    </xf>
    <xf numFmtId="177" fontId="43" fillId="0" borderId="138" xfId="12" applyNumberFormat="1" applyFont="1" applyBorder="1">
      <alignment vertical="center"/>
    </xf>
    <xf numFmtId="177" fontId="43" fillId="0" borderId="139" xfId="12" applyNumberFormat="1" applyFont="1" applyBorder="1">
      <alignment vertical="center"/>
    </xf>
    <xf numFmtId="179" fontId="43" fillId="0" borderId="0" xfId="12" applyNumberFormat="1" applyFont="1">
      <alignment vertical="center"/>
    </xf>
    <xf numFmtId="0" fontId="43" fillId="0" borderId="198" xfId="12" applyFont="1" applyBorder="1">
      <alignment vertical="center"/>
    </xf>
    <xf numFmtId="178" fontId="43" fillId="0" borderId="143" xfId="12" applyNumberFormat="1" applyFont="1" applyBorder="1">
      <alignment vertical="center"/>
    </xf>
    <xf numFmtId="178" fontId="43" fillId="0" borderId="147" xfId="12" applyNumberFormat="1" applyFont="1" applyBorder="1">
      <alignment vertical="center"/>
    </xf>
    <xf numFmtId="180" fontId="43" fillId="0" borderId="150" xfId="12" applyNumberFormat="1" applyFont="1" applyBorder="1">
      <alignment vertical="center"/>
    </xf>
    <xf numFmtId="180" fontId="43" fillId="0" borderId="151" xfId="12" applyNumberFormat="1" applyFont="1" applyBorder="1">
      <alignment vertical="center"/>
    </xf>
    <xf numFmtId="180" fontId="43" fillId="0" borderId="214" xfId="12" applyNumberFormat="1" applyFont="1" applyBorder="1">
      <alignment vertical="center"/>
    </xf>
    <xf numFmtId="180" fontId="43" fillId="0" borderId="215" xfId="12" applyNumberFormat="1" applyFont="1" applyBorder="1">
      <alignment vertical="center"/>
    </xf>
    <xf numFmtId="177" fontId="43" fillId="0" borderId="0" xfId="12" applyNumberFormat="1" applyFont="1" applyBorder="1" applyAlignment="1" applyProtection="1">
      <alignment horizontal="right" vertical="center"/>
      <protection locked="0"/>
    </xf>
    <xf numFmtId="180" fontId="43" fillId="0" borderId="0" xfId="12" applyNumberFormat="1" applyFont="1" applyBorder="1">
      <alignment vertical="center"/>
    </xf>
    <xf numFmtId="180" fontId="43" fillId="0" borderId="0" xfId="12" applyNumberFormat="1" applyFont="1" applyBorder="1" applyAlignment="1">
      <alignment horizontal="center" vertical="center"/>
    </xf>
    <xf numFmtId="0" fontId="43" fillId="0" borderId="25" xfId="12" applyFont="1" applyBorder="1" applyAlignment="1">
      <alignment horizontal="center" vertical="center" shrinkToFit="1"/>
    </xf>
    <xf numFmtId="0" fontId="43" fillId="0" borderId="1" xfId="12" applyFont="1" applyBorder="1" applyAlignment="1" applyProtection="1">
      <alignment horizontal="center" vertical="center"/>
      <protection locked="0"/>
    </xf>
    <xf numFmtId="0" fontId="43" fillId="0" borderId="2" xfId="12" applyFont="1" applyBorder="1" applyAlignment="1" applyProtection="1">
      <alignment horizontal="center" vertical="center"/>
      <protection locked="0"/>
    </xf>
    <xf numFmtId="0" fontId="11" fillId="0" borderId="0" xfId="12" applyFont="1" applyAlignment="1">
      <alignment horizontal="right" vertical="center"/>
    </xf>
    <xf numFmtId="0" fontId="51" fillId="0" borderId="1" xfId="12" applyFont="1" applyFill="1" applyBorder="1" applyAlignment="1">
      <alignment horizontal="center" vertical="center" shrinkToFit="1"/>
    </xf>
    <xf numFmtId="0" fontId="7" fillId="0" borderId="1" xfId="0" applyFont="1" applyBorder="1" applyAlignment="1">
      <alignment horizontal="left" vertical="center" wrapText="1"/>
    </xf>
    <xf numFmtId="9" fontId="7" fillId="0" borderId="2" xfId="17" applyFont="1" applyBorder="1" applyAlignment="1">
      <alignment horizontal="center" vertical="center" wrapText="1"/>
    </xf>
    <xf numFmtId="9" fontId="7" fillId="0" borderId="3" xfId="17" applyFont="1" applyBorder="1" applyAlignment="1">
      <alignment horizontal="center" vertical="center" wrapText="1"/>
    </xf>
    <xf numFmtId="9" fontId="7" fillId="0" borderId="4" xfId="17"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9" fontId="7" fillId="0" borderId="2" xfId="17" applyFont="1" applyBorder="1" applyAlignment="1">
      <alignment horizontal="left" vertical="center" wrapText="1"/>
    </xf>
    <xf numFmtId="9" fontId="7" fillId="0" borderId="4" xfId="17" applyFont="1" applyBorder="1" applyAlignment="1">
      <alignment horizontal="left" vertical="center" wrapText="1"/>
    </xf>
    <xf numFmtId="9" fontId="7" fillId="0" borderId="3" xfId="17" applyFont="1" applyBorder="1" applyAlignment="1">
      <alignment horizontal="left" vertical="center" wrapText="1"/>
    </xf>
    <xf numFmtId="0" fontId="7" fillId="6"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10" fillId="0" borderId="0" xfId="7" applyFont="1" applyAlignment="1">
      <alignment horizontal="right" vertical="center"/>
    </xf>
    <xf numFmtId="0" fontId="9" fillId="0" borderId="0" xfId="7" applyFont="1" applyBorder="1" applyAlignment="1">
      <alignment horizontal="center" vertical="center" wrapText="1"/>
    </xf>
    <xf numFmtId="0" fontId="9" fillId="0" borderId="0" xfId="7" applyFont="1" applyBorder="1" applyAlignment="1">
      <alignment horizontal="center" vertical="center"/>
    </xf>
    <xf numFmtId="0" fontId="9" fillId="0" borderId="6" xfId="7" applyFont="1" applyBorder="1" applyAlignment="1">
      <alignment horizontal="center" vertical="center"/>
    </xf>
    <xf numFmtId="0" fontId="9" fillId="0" borderId="11" xfId="7" applyFont="1" applyBorder="1" applyAlignment="1">
      <alignment horizontal="center" vertical="center"/>
    </xf>
    <xf numFmtId="0" fontId="9" fillId="0" borderId="16" xfId="7" applyFont="1" applyBorder="1" applyAlignment="1">
      <alignment horizontal="center" vertical="center"/>
    </xf>
    <xf numFmtId="0" fontId="7" fillId="0" borderId="6" xfId="7" applyFont="1" applyBorder="1" applyAlignment="1">
      <alignment horizontal="left" vertical="center"/>
    </xf>
    <xf numFmtId="0" fontId="7" fillId="0" borderId="11" xfId="7" applyFont="1" applyBorder="1" applyAlignment="1">
      <alignment horizontal="left" vertical="center"/>
    </xf>
    <xf numFmtId="0" fontId="7" fillId="0" borderId="16" xfId="7" applyFont="1" applyBorder="1" applyAlignment="1">
      <alignment horizontal="left" vertical="center"/>
    </xf>
    <xf numFmtId="0" fontId="7" fillId="0" borderId="6" xfId="7" applyFont="1" applyBorder="1" applyAlignment="1">
      <alignment horizontal="left" vertical="center" wrapText="1"/>
    </xf>
    <xf numFmtId="0" fontId="7" fillId="0" borderId="11" xfId="7" applyFont="1" applyBorder="1" applyAlignment="1">
      <alignment horizontal="left" vertical="center" wrapText="1"/>
    </xf>
    <xf numFmtId="0" fontId="7" fillId="0" borderId="16" xfId="7" applyFont="1" applyBorder="1" applyAlignment="1">
      <alignment horizontal="left" vertical="center" wrapText="1"/>
    </xf>
    <xf numFmtId="0" fontId="7" fillId="0" borderId="0" xfId="7" applyFont="1" applyAlignment="1">
      <alignment horizontal="left" vertical="center"/>
    </xf>
    <xf numFmtId="0" fontId="7" fillId="0" borderId="0" xfId="7" applyFont="1" applyFill="1" applyAlignment="1">
      <alignment horizontal="left" vertical="center" wrapText="1"/>
    </xf>
    <xf numFmtId="0" fontId="7" fillId="0" borderId="2" xfId="7" applyFont="1" applyBorder="1" applyAlignment="1">
      <alignment horizontal="left" vertical="center" wrapText="1"/>
    </xf>
    <xf numFmtId="0" fontId="7" fillId="0" borderId="3" xfId="7" applyFont="1" applyBorder="1" applyAlignment="1">
      <alignment horizontal="left" vertical="center" wrapText="1"/>
    </xf>
    <xf numFmtId="0" fontId="7" fillId="0" borderId="4" xfId="7" applyFont="1" applyBorder="1" applyAlignment="1">
      <alignment horizontal="left" vertical="center" wrapText="1"/>
    </xf>
    <xf numFmtId="0" fontId="7" fillId="0" borderId="2" xfId="7" applyFont="1" applyBorder="1" applyAlignment="1">
      <alignment horizontal="center" vertical="center" wrapText="1"/>
    </xf>
    <xf numFmtId="0" fontId="7" fillId="0" borderId="3" xfId="7" applyFont="1" applyBorder="1" applyAlignment="1">
      <alignment horizontal="center" vertical="center" wrapText="1"/>
    </xf>
    <xf numFmtId="0" fontId="7" fillId="0" borderId="4" xfId="7" applyFont="1" applyBorder="1" applyAlignment="1">
      <alignment horizontal="center" vertical="center" wrapText="1"/>
    </xf>
    <xf numFmtId="0" fontId="7" fillId="0" borderId="2" xfId="7" applyFont="1" applyBorder="1" applyAlignment="1">
      <alignment vertical="center"/>
    </xf>
    <xf numFmtId="0" fontId="7" fillId="0" borderId="3" xfId="7" applyFont="1" applyBorder="1" applyAlignment="1">
      <alignment vertical="center"/>
    </xf>
    <xf numFmtId="0" fontId="7" fillId="0" borderId="4" xfId="7" applyFont="1" applyBorder="1" applyAlignment="1">
      <alignment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7" fillId="0" borderId="4" xfId="7" applyFont="1" applyBorder="1" applyAlignment="1">
      <alignment horizontal="center" vertical="center"/>
    </xf>
    <xf numFmtId="0" fontId="12" fillId="0" borderId="12" xfId="6" applyFont="1" applyBorder="1" applyAlignment="1">
      <alignment horizontal="center" vertical="center"/>
    </xf>
    <xf numFmtId="0" fontId="12" fillId="0" borderId="8" xfId="6" applyFont="1" applyBorder="1" applyAlignment="1">
      <alignment horizontal="center" vertical="center"/>
    </xf>
    <xf numFmtId="0" fontId="10" fillId="0" borderId="13" xfId="6" applyFont="1" applyBorder="1" applyAlignment="1">
      <alignment horizontal="center" vertical="center"/>
    </xf>
    <xf numFmtId="0" fontId="14" fillId="0" borderId="2" xfId="6" applyFont="1" applyBorder="1" applyAlignment="1">
      <alignment vertical="center" wrapText="1"/>
    </xf>
    <xf numFmtId="0" fontId="14" fillId="0" borderId="4" xfId="6" applyFont="1" applyBorder="1" applyAlignment="1">
      <alignment vertical="center" wrapText="1"/>
    </xf>
    <xf numFmtId="0" fontId="14" fillId="0" borderId="3" xfId="6" applyFont="1" applyBorder="1" applyAlignment="1">
      <alignment vertical="center" shrinkToFit="1"/>
    </xf>
    <xf numFmtId="0" fontId="14" fillId="0" borderId="4" xfId="6" applyFont="1" applyBorder="1" applyAlignment="1">
      <alignment vertical="center" shrinkToFit="1"/>
    </xf>
    <xf numFmtId="0" fontId="12" fillId="0" borderId="0" xfId="6" applyFont="1" applyAlignment="1">
      <alignment horizontal="center" vertical="center" shrinkToFit="1"/>
    </xf>
    <xf numFmtId="0" fontId="20" fillId="0" borderId="0" xfId="6" applyFont="1" applyAlignment="1">
      <alignment horizontal="left" vertical="center" wrapText="1"/>
    </xf>
    <xf numFmtId="0" fontId="20" fillId="0" borderId="6" xfId="6" applyFont="1" applyBorder="1" applyAlignment="1">
      <alignment horizontal="center" vertical="center"/>
    </xf>
    <xf numFmtId="0" fontId="20" fillId="0" borderId="11" xfId="6" applyFont="1" applyBorder="1" applyAlignment="1">
      <alignment horizontal="center" vertical="center"/>
    </xf>
    <xf numFmtId="0" fontId="20" fillId="0" borderId="16" xfId="6" applyFont="1" applyBorder="1" applyAlignment="1">
      <alignment horizontal="center" vertical="center"/>
    </xf>
    <xf numFmtId="0" fontId="17" fillId="0" borderId="1" xfId="6" applyFont="1" applyBorder="1" applyAlignment="1">
      <alignment horizontal="center" vertical="center"/>
    </xf>
    <xf numFmtId="0" fontId="17" fillId="0" borderId="6" xfId="6" applyFont="1" applyBorder="1" applyAlignment="1">
      <alignment horizontal="left" vertical="center" wrapText="1" indent="1"/>
    </xf>
    <xf numFmtId="0" fontId="17" fillId="0" borderId="11" xfId="6" applyFont="1" applyBorder="1" applyAlignment="1">
      <alignment horizontal="left" vertical="center" wrapText="1" indent="1"/>
    </xf>
    <xf numFmtId="0" fontId="17" fillId="0" borderId="16" xfId="6" applyFont="1" applyBorder="1" applyAlignment="1">
      <alignment horizontal="left" vertical="center" wrapText="1" indent="1"/>
    </xf>
    <xf numFmtId="0" fontId="17" fillId="0" borderId="8" xfId="6" applyFont="1" applyBorder="1" applyAlignment="1">
      <alignment horizontal="center" vertical="center" wrapText="1"/>
    </xf>
    <xf numFmtId="0" fontId="17" fillId="0" borderId="13" xfId="6" applyFont="1" applyBorder="1" applyAlignment="1">
      <alignment horizontal="center" vertical="center"/>
    </xf>
    <xf numFmtId="0" fontId="17" fillId="0" borderId="9" xfId="6" applyFont="1" applyBorder="1" applyAlignment="1">
      <alignment horizontal="center" vertical="center"/>
    </xf>
    <xf numFmtId="0" fontId="17" fillId="0" borderId="14" xfId="6" applyFont="1" applyBorder="1" applyAlignment="1">
      <alignment horizontal="center" vertical="center"/>
    </xf>
    <xf numFmtId="0" fontId="17" fillId="0" borderId="10" xfId="6" applyFont="1" applyBorder="1" applyAlignment="1">
      <alignment horizontal="center" vertical="center"/>
    </xf>
    <xf numFmtId="0" fontId="17" fillId="0" borderId="15" xfId="6" applyFont="1" applyBorder="1" applyAlignment="1">
      <alignment horizontal="center" vertical="center"/>
    </xf>
    <xf numFmtId="0" fontId="21" fillId="0" borderId="12" xfId="6" applyFont="1" applyBorder="1" applyAlignment="1">
      <alignment horizontal="left" vertical="center" wrapText="1" indent="1"/>
    </xf>
    <xf numFmtId="0" fontId="21" fillId="0" borderId="13" xfId="6" applyFont="1" applyBorder="1" applyAlignment="1">
      <alignment horizontal="left" vertical="center" wrapText="1" indent="1"/>
    </xf>
    <xf numFmtId="0" fontId="21" fillId="0" borderId="0" xfId="6" applyFont="1" applyAlignment="1">
      <alignment horizontal="left" vertical="center" wrapText="1" indent="1"/>
    </xf>
    <xf numFmtId="0" fontId="21" fillId="0" borderId="14" xfId="6" applyFont="1" applyBorder="1" applyAlignment="1">
      <alignment horizontal="left" vertical="center" wrapText="1" indent="1"/>
    </xf>
    <xf numFmtId="0" fontId="21" fillId="0" borderId="7" xfId="6" applyFont="1" applyBorder="1" applyAlignment="1">
      <alignment horizontal="left" vertical="center" wrapText="1" indent="1"/>
    </xf>
    <xf numFmtId="0" fontId="21" fillId="0" borderId="15" xfId="6" applyFont="1" applyBorder="1" applyAlignment="1">
      <alignment horizontal="left" vertical="center" wrapText="1" indent="1"/>
    </xf>
    <xf numFmtId="0" fontId="17" fillId="0" borderId="2" xfId="6" applyFont="1" applyBorder="1" applyAlignment="1">
      <alignment horizontal="center" vertical="center" wrapText="1"/>
    </xf>
    <xf numFmtId="0" fontId="17" fillId="0" borderId="3" xfId="6" applyFont="1" applyBorder="1" applyAlignment="1">
      <alignment horizontal="center" vertical="center"/>
    </xf>
    <xf numFmtId="0" fontId="17" fillId="0" borderId="4" xfId="6" applyFont="1" applyBorder="1" applyAlignment="1">
      <alignment horizontal="center" vertical="center"/>
    </xf>
    <xf numFmtId="0" fontId="21" fillId="0" borderId="1" xfId="6" applyFont="1" applyBorder="1" applyAlignment="1">
      <alignment horizontal="left" vertical="center" wrapText="1" indent="1"/>
    </xf>
    <xf numFmtId="0" fontId="17" fillId="0" borderId="1" xfId="6" applyFont="1" applyBorder="1" applyAlignment="1">
      <alignment horizontal="center" vertical="center" wrapText="1"/>
    </xf>
    <xf numFmtId="0" fontId="20" fillId="0" borderId="1" xfId="6" applyFont="1" applyBorder="1" applyAlignment="1">
      <alignment horizontal="left" vertical="center" indent="1"/>
    </xf>
    <xf numFmtId="0" fontId="20" fillId="0" borderId="8" xfId="6" applyFont="1" applyBorder="1" applyAlignment="1">
      <alignment horizontal="center" vertical="center" wrapText="1"/>
    </xf>
    <xf numFmtId="0" fontId="20" fillId="0" borderId="13" xfId="6" applyFont="1" applyBorder="1" applyAlignment="1">
      <alignment horizontal="center" vertical="center" wrapText="1"/>
    </xf>
    <xf numFmtId="0" fontId="20" fillId="0" borderId="9" xfId="6" applyFont="1" applyBorder="1" applyAlignment="1">
      <alignment horizontal="center" vertical="center" wrapText="1"/>
    </xf>
    <xf numFmtId="0" fontId="20" fillId="0" borderId="14" xfId="6" applyFont="1" applyBorder="1" applyAlignment="1">
      <alignment horizontal="center" vertical="center" wrapText="1"/>
    </xf>
    <xf numFmtId="0" fontId="20" fillId="0" borderId="10" xfId="6" applyFont="1" applyBorder="1" applyAlignment="1">
      <alignment horizontal="center" vertical="center" wrapText="1"/>
    </xf>
    <xf numFmtId="0" fontId="20" fillId="0" borderId="15" xfId="6" applyFont="1" applyBorder="1" applyAlignment="1">
      <alignment horizontal="center" vertical="center" wrapText="1"/>
    </xf>
    <xf numFmtId="0" fontId="20" fillId="0" borderId="8" xfId="6" applyFont="1" applyBorder="1" applyAlignment="1">
      <alignment horizontal="left" vertical="center" indent="1"/>
    </xf>
    <xf numFmtId="0" fontId="20" fillId="0" borderId="13" xfId="6" applyFont="1" applyBorder="1" applyAlignment="1">
      <alignment horizontal="left" vertical="center" indent="1"/>
    </xf>
    <xf numFmtId="0" fontId="17" fillId="0" borderId="0" xfId="6" applyFont="1" applyAlignment="1">
      <alignment horizontal="right" vertical="center"/>
    </xf>
    <xf numFmtId="0" fontId="19" fillId="0" borderId="0" xfId="6" applyFont="1" applyAlignment="1">
      <alignment horizontal="center" vertical="center" wrapText="1"/>
    </xf>
    <xf numFmtId="0" fontId="19" fillId="0" borderId="0" xfId="6" applyFont="1" applyAlignment="1">
      <alignment horizontal="center" vertical="center"/>
    </xf>
    <xf numFmtId="0" fontId="20" fillId="0" borderId="1" xfId="6" applyFont="1" applyBorder="1" applyAlignment="1">
      <alignment horizontal="center" vertical="center"/>
    </xf>
    <xf numFmtId="0" fontId="20" fillId="0" borderId="6" xfId="6" applyFont="1" applyBorder="1" applyAlignment="1">
      <alignment horizontal="center" vertical="center" wrapText="1"/>
    </xf>
    <xf numFmtId="0" fontId="20" fillId="0" borderId="11" xfId="6" applyFont="1" applyBorder="1" applyAlignment="1">
      <alignment horizontal="center" vertical="center" wrapText="1"/>
    </xf>
    <xf numFmtId="0" fontId="20" fillId="0" borderId="16" xfId="6" applyFont="1" applyBorder="1" applyAlignment="1">
      <alignment horizontal="center" vertical="center" wrapText="1"/>
    </xf>
    <xf numFmtId="0" fontId="20" fillId="0" borderId="1" xfId="6" applyFont="1" applyBorder="1" applyAlignment="1">
      <alignment horizontal="center" vertical="center" wrapText="1"/>
    </xf>
    <xf numFmtId="0" fontId="27" fillId="0" borderId="0" xfId="12" applyFont="1" applyFill="1" applyAlignment="1">
      <alignment horizontal="left" vertical="center" wrapText="1"/>
    </xf>
    <xf numFmtId="0" fontId="27" fillId="0" borderId="0" xfId="12" applyFont="1" applyFill="1" applyBorder="1" applyAlignment="1">
      <alignment horizontal="left" vertical="center" wrapText="1"/>
    </xf>
    <xf numFmtId="0" fontId="23" fillId="0" borderId="136" xfId="12" applyFont="1" applyFill="1" applyBorder="1" applyAlignment="1" applyProtection="1">
      <alignment horizontal="center" vertical="center"/>
      <protection locked="0"/>
    </xf>
    <xf numFmtId="0" fontId="27" fillId="0" borderId="136" xfId="6" applyFont="1" applyFill="1" applyBorder="1" applyAlignment="1">
      <alignment horizontal="center" vertical="center"/>
    </xf>
    <xf numFmtId="0" fontId="27" fillId="0" borderId="136" xfId="6" applyFont="1" applyFill="1" applyBorder="1" applyAlignment="1">
      <alignment horizontal="left" vertical="center" wrapText="1"/>
    </xf>
    <xf numFmtId="0" fontId="27" fillId="0" borderId="0" xfId="12" applyFont="1" applyFill="1" applyBorder="1" applyAlignment="1">
      <alignment horizontal="left" vertical="top" wrapText="1"/>
    </xf>
    <xf numFmtId="0" fontId="23" fillId="0" borderId="153" xfId="12" applyFont="1" applyFill="1" applyBorder="1" applyAlignment="1">
      <alignment horizontal="center" vertical="center"/>
    </xf>
    <xf numFmtId="0" fontId="23" fillId="0" borderId="136" xfId="12" applyFont="1" applyFill="1" applyBorder="1" applyAlignment="1">
      <alignment horizontal="left" vertical="center" indent="1"/>
    </xf>
    <xf numFmtId="0" fontId="23" fillId="0" borderId="141" xfId="12" applyFont="1" applyFill="1" applyBorder="1" applyAlignment="1">
      <alignment horizontal="center" vertical="center"/>
    </xf>
    <xf numFmtId="177" fontId="23" fillId="0" borderId="142" xfId="12" applyNumberFormat="1" applyFont="1" applyFill="1" applyBorder="1" applyAlignment="1">
      <alignment horizontal="right" vertical="center"/>
    </xf>
    <xf numFmtId="180" fontId="23" fillId="0" borderId="144" xfId="12" applyNumberFormat="1" applyFont="1" applyFill="1" applyBorder="1" applyAlignment="1">
      <alignment horizontal="center" vertical="center"/>
    </xf>
    <xf numFmtId="0" fontId="23" fillId="0" borderId="145" xfId="12" applyFont="1" applyFill="1" applyBorder="1" applyAlignment="1">
      <alignment horizontal="center" vertical="center"/>
    </xf>
    <xf numFmtId="177" fontId="23" fillId="0" borderId="146" xfId="12" applyNumberFormat="1" applyFont="1" applyFill="1" applyBorder="1" applyAlignment="1" applyProtection="1">
      <alignment horizontal="right" vertical="center"/>
      <protection locked="0"/>
    </xf>
    <xf numFmtId="180" fontId="23" fillId="0" borderId="148" xfId="12" applyNumberFormat="1" applyFont="1" applyFill="1" applyBorder="1" applyAlignment="1">
      <alignment horizontal="center" vertical="center"/>
    </xf>
    <xf numFmtId="0" fontId="23" fillId="0" borderId="136" xfId="12" applyFont="1" applyFill="1" applyBorder="1" applyAlignment="1">
      <alignment horizontal="center" vertical="center" shrinkToFit="1"/>
    </xf>
    <xf numFmtId="0" fontId="23" fillId="0" borderId="135" xfId="12" applyFont="1" applyFill="1" applyBorder="1" applyAlignment="1" applyProtection="1">
      <alignment horizontal="center" vertical="center"/>
      <protection locked="0"/>
    </xf>
    <xf numFmtId="0" fontId="23" fillId="0" borderId="149" xfId="12" applyFont="1" applyFill="1" applyBorder="1" applyAlignment="1">
      <alignment horizontal="center" vertical="center"/>
    </xf>
    <xf numFmtId="0" fontId="23" fillId="0" borderId="136" xfId="12" applyFont="1" applyFill="1" applyBorder="1" applyAlignment="1">
      <alignment horizontal="center" vertical="center"/>
    </xf>
    <xf numFmtId="38" fontId="23" fillId="0" borderId="136" xfId="18" applyFont="1" applyFill="1" applyBorder="1" applyAlignment="1" applyProtection="1">
      <alignment horizontal="center" vertical="center"/>
    </xf>
    <xf numFmtId="0" fontId="23" fillId="0" borderId="141" xfId="12" applyFont="1" applyFill="1" applyBorder="1" applyAlignment="1">
      <alignment horizontal="left" vertical="center" indent="1"/>
    </xf>
    <xf numFmtId="177" fontId="23" fillId="0" borderId="146" xfId="12" applyNumberFormat="1" applyFont="1" applyFill="1" applyBorder="1" applyAlignment="1">
      <alignment horizontal="right" vertical="center"/>
    </xf>
    <xf numFmtId="0" fontId="27" fillId="0" borderId="135" xfId="6" applyFont="1" applyFill="1" applyBorder="1" applyAlignment="1">
      <alignment horizontal="center" vertical="center" wrapText="1"/>
    </xf>
    <xf numFmtId="0" fontId="23" fillId="0" borderId="136" xfId="6" applyFont="1" applyFill="1" applyBorder="1" applyAlignment="1" applyProtection="1">
      <alignment horizontal="center" vertical="center"/>
      <protection locked="0"/>
    </xf>
    <xf numFmtId="0" fontId="23" fillId="0" borderId="137" xfId="12" applyFont="1" applyFill="1" applyBorder="1" applyAlignment="1">
      <alignment horizontal="center" vertical="center"/>
    </xf>
    <xf numFmtId="177" fontId="23" fillId="0" borderId="135" xfId="12" applyNumberFormat="1" applyFont="1" applyFill="1" applyBorder="1" applyAlignment="1" applyProtection="1">
      <alignment horizontal="right" vertical="center"/>
      <protection locked="0"/>
    </xf>
    <xf numFmtId="178" fontId="23" fillId="0" borderId="140" xfId="12" applyNumberFormat="1" applyFont="1" applyFill="1" applyBorder="1" applyAlignment="1">
      <alignment horizontal="center" vertical="center"/>
    </xf>
    <xf numFmtId="0" fontId="23" fillId="0" borderId="0" xfId="12" applyFont="1" applyFill="1" applyAlignment="1">
      <alignment horizontal="right" vertical="center"/>
    </xf>
    <xf numFmtId="0" fontId="25" fillId="0" borderId="0" xfId="12" applyFont="1" applyFill="1" applyBorder="1" applyAlignment="1">
      <alignment horizontal="center" vertical="center"/>
    </xf>
    <xf numFmtId="0" fontId="23" fillId="0" borderId="135" xfId="6" applyFont="1" applyFill="1" applyBorder="1" applyAlignment="1">
      <alignment horizontal="center" vertical="center"/>
    </xf>
    <xf numFmtId="0" fontId="28" fillId="0" borderId="136" xfId="6" applyFont="1" applyFill="1" applyBorder="1" applyAlignment="1" applyProtection="1">
      <alignment horizontal="left" vertical="center" wrapText="1"/>
      <protection locked="0"/>
    </xf>
    <xf numFmtId="0" fontId="23" fillId="0" borderId="136" xfId="6" applyFont="1" applyFill="1" applyBorder="1" applyAlignment="1">
      <alignment horizontal="center" vertical="center" shrinkToFit="1"/>
    </xf>
    <xf numFmtId="0" fontId="27" fillId="0" borderId="136" xfId="6" applyFont="1" applyFill="1" applyBorder="1" applyAlignment="1" applyProtection="1">
      <alignment horizontal="center" vertical="center"/>
      <protection locked="0"/>
    </xf>
    <xf numFmtId="0" fontId="35" fillId="0" borderId="0" xfId="12" applyFont="1" applyFill="1" applyAlignment="1">
      <alignment horizontal="left" vertical="center" wrapText="1"/>
    </xf>
    <xf numFmtId="0" fontId="35" fillId="0" borderId="0" xfId="12" applyFont="1" applyFill="1" applyBorder="1" applyAlignment="1">
      <alignment horizontal="left" vertical="center" wrapText="1"/>
    </xf>
    <xf numFmtId="0" fontId="32" fillId="0" borderId="136" xfId="12" applyFont="1" applyFill="1" applyBorder="1" applyAlignment="1" applyProtection="1">
      <alignment horizontal="center" vertical="center"/>
      <protection locked="0"/>
    </xf>
    <xf numFmtId="0" fontId="35" fillId="0" borderId="136" xfId="6" applyFont="1" applyFill="1" applyBorder="1" applyAlignment="1">
      <alignment horizontal="center" vertical="center"/>
    </xf>
    <xf numFmtId="0" fontId="35" fillId="0" borderId="136" xfId="6" applyFont="1" applyFill="1" applyBorder="1" applyAlignment="1">
      <alignment horizontal="left" vertical="center" wrapText="1"/>
    </xf>
    <xf numFmtId="0" fontId="35" fillId="0" borderId="0" xfId="12" applyFont="1" applyFill="1" applyBorder="1" applyAlignment="1">
      <alignment horizontal="left" vertical="top" wrapText="1"/>
    </xf>
    <xf numFmtId="0" fontId="32" fillId="0" borderId="153" xfId="12" applyFont="1" applyFill="1" applyBorder="1" applyAlignment="1">
      <alignment horizontal="center" vertical="center"/>
    </xf>
    <xf numFmtId="0" fontId="32" fillId="0" borderId="136" xfId="12" applyFont="1" applyFill="1" applyBorder="1" applyAlignment="1">
      <alignment horizontal="left" vertical="center" indent="1"/>
    </xf>
    <xf numFmtId="0" fontId="32" fillId="0" borderId="141" xfId="12" applyFont="1" applyFill="1" applyBorder="1" applyAlignment="1">
      <alignment horizontal="center" vertical="center"/>
    </xf>
    <xf numFmtId="177" fontId="32" fillId="0" borderId="142" xfId="12" applyNumberFormat="1" applyFont="1" applyFill="1" applyBorder="1" applyAlignment="1">
      <alignment horizontal="right" vertical="center"/>
    </xf>
    <xf numFmtId="180" fontId="32" fillId="0" borderId="144" xfId="12" applyNumberFormat="1" applyFont="1" applyFill="1" applyBorder="1" applyAlignment="1">
      <alignment horizontal="center" vertical="center"/>
    </xf>
    <xf numFmtId="0" fontId="32" fillId="0" borderId="145" xfId="12" applyFont="1" applyFill="1" applyBorder="1" applyAlignment="1">
      <alignment horizontal="center" vertical="center"/>
    </xf>
    <xf numFmtId="177" fontId="32" fillId="0" borderId="146" xfId="12" applyNumberFormat="1" applyFont="1" applyFill="1" applyBorder="1" applyAlignment="1" applyProtection="1">
      <alignment horizontal="right" vertical="center"/>
      <protection locked="0"/>
    </xf>
    <xf numFmtId="180" fontId="32" fillId="0" borderId="148" xfId="12" applyNumberFormat="1" applyFont="1" applyFill="1" applyBorder="1" applyAlignment="1">
      <alignment horizontal="center" vertical="center"/>
    </xf>
    <xf numFmtId="0" fontId="32" fillId="0" borderId="136" xfId="12" applyFont="1" applyFill="1" applyBorder="1" applyAlignment="1">
      <alignment horizontal="center" vertical="center" shrinkToFit="1"/>
    </xf>
    <xf numFmtId="0" fontId="32" fillId="0" borderId="135" xfId="12" applyFont="1" applyFill="1" applyBorder="1" applyAlignment="1" applyProtection="1">
      <alignment horizontal="center" vertical="center"/>
      <protection locked="0"/>
    </xf>
    <xf numFmtId="0" fontId="32" fillId="0" borderId="149" xfId="12" applyFont="1" applyFill="1" applyBorder="1" applyAlignment="1">
      <alignment horizontal="center" vertical="center"/>
    </xf>
    <xf numFmtId="0" fontId="32" fillId="0" borderId="136" xfId="12" applyFont="1" applyFill="1" applyBorder="1" applyAlignment="1">
      <alignment horizontal="center" vertical="center"/>
    </xf>
    <xf numFmtId="38" fontId="32" fillId="0" borderId="136" xfId="18" applyFont="1" applyFill="1" applyBorder="1" applyAlignment="1" applyProtection="1">
      <alignment horizontal="center" vertical="center"/>
    </xf>
    <xf numFmtId="0" fontId="32" fillId="0" borderId="141" xfId="12" applyFont="1" applyFill="1" applyBorder="1" applyAlignment="1">
      <alignment horizontal="left" vertical="center" indent="1"/>
    </xf>
    <xf numFmtId="177" fontId="32" fillId="0" borderId="146" xfId="12" applyNumberFormat="1" applyFont="1" applyFill="1" applyBorder="1" applyAlignment="1">
      <alignment horizontal="right" vertical="center"/>
    </xf>
    <xf numFmtId="0" fontId="35" fillId="0" borderId="135" xfId="6" applyFont="1" applyFill="1" applyBorder="1" applyAlignment="1">
      <alignment horizontal="center" vertical="center" wrapText="1"/>
    </xf>
    <xf numFmtId="0" fontId="32" fillId="0" borderId="136" xfId="6" applyFont="1" applyFill="1" applyBorder="1" applyAlignment="1" applyProtection="1">
      <alignment horizontal="center" vertical="center"/>
      <protection locked="0"/>
    </xf>
    <xf numFmtId="0" fontId="32" fillId="0" borderId="137" xfId="12" applyFont="1" applyFill="1" applyBorder="1" applyAlignment="1">
      <alignment horizontal="center" vertical="center"/>
    </xf>
    <xf numFmtId="177" fontId="32" fillId="0" borderId="135" xfId="12" applyNumberFormat="1" applyFont="1" applyFill="1" applyBorder="1" applyAlignment="1" applyProtection="1">
      <alignment horizontal="right" vertical="center"/>
      <protection locked="0"/>
    </xf>
    <xf numFmtId="178" fontId="32" fillId="0" borderId="140" xfId="12" applyNumberFormat="1" applyFont="1" applyFill="1" applyBorder="1" applyAlignment="1">
      <alignment horizontal="center" vertical="center"/>
    </xf>
    <xf numFmtId="0" fontId="32" fillId="0" borderId="0" xfId="12" applyFont="1" applyFill="1" applyAlignment="1">
      <alignment horizontal="right" vertical="center"/>
    </xf>
    <xf numFmtId="0" fontId="33" fillId="0" borderId="0" xfId="12" applyFont="1" applyFill="1" applyBorder="1" applyAlignment="1">
      <alignment horizontal="center" vertical="center"/>
    </xf>
    <xf numFmtId="0" fontId="32" fillId="0" borderId="135" xfId="6" applyFont="1" applyFill="1" applyBorder="1" applyAlignment="1">
      <alignment horizontal="center" vertical="center"/>
    </xf>
    <xf numFmtId="0" fontId="37" fillId="0" borderId="136" xfId="6" applyFont="1" applyFill="1" applyBorder="1" applyAlignment="1" applyProtection="1">
      <alignment horizontal="left" vertical="center" wrapText="1"/>
      <protection locked="0"/>
    </xf>
    <xf numFmtId="0" fontId="32" fillId="0" borderId="136" xfId="6" applyFont="1" applyFill="1" applyBorder="1" applyAlignment="1">
      <alignment horizontal="center" vertical="center" shrinkToFit="1"/>
    </xf>
    <xf numFmtId="0" fontId="35" fillId="0" borderId="136" xfId="6" applyFont="1" applyFill="1" applyBorder="1" applyAlignment="1" applyProtection="1">
      <alignment horizontal="center" vertical="center"/>
      <protection locked="0"/>
    </xf>
    <xf numFmtId="0" fontId="14" fillId="0" borderId="0" xfId="12" applyFont="1" applyAlignment="1">
      <alignment horizontal="left" vertical="center" wrapText="1"/>
    </xf>
    <xf numFmtId="0" fontId="43" fillId="0" borderId="51" xfId="12" applyFont="1" applyBorder="1" applyAlignment="1">
      <alignment horizontal="center" vertical="center" wrapText="1" shrinkToFit="1"/>
    </xf>
    <xf numFmtId="0" fontId="43" fillId="0" borderId="53" xfId="12" applyFont="1" applyBorder="1" applyAlignment="1">
      <alignment horizontal="center" vertical="center" wrapText="1" shrinkToFit="1"/>
    </xf>
    <xf numFmtId="0" fontId="43" fillId="0" borderId="28" xfId="12" applyFont="1" applyBorder="1" applyAlignment="1">
      <alignment horizontal="center" vertical="center" wrapText="1" shrinkToFit="1"/>
    </xf>
    <xf numFmtId="0" fontId="43" fillId="0" borderId="45" xfId="12" applyFont="1" applyBorder="1" applyAlignment="1">
      <alignment horizontal="center" vertical="center" wrapText="1" shrinkToFit="1"/>
    </xf>
    <xf numFmtId="0" fontId="43" fillId="0" borderId="53" xfId="12" applyFont="1" applyBorder="1" applyAlignment="1">
      <alignment horizontal="center" vertical="center" shrinkToFit="1"/>
    </xf>
    <xf numFmtId="0" fontId="43" fillId="0" borderId="55" xfId="12" applyFont="1" applyBorder="1" applyAlignment="1">
      <alignment horizontal="center" vertical="center" shrinkToFit="1"/>
    </xf>
    <xf numFmtId="0" fontId="43" fillId="0" borderId="45" xfId="12" applyFont="1" applyBorder="1" applyAlignment="1">
      <alignment horizontal="center" vertical="center" shrinkToFit="1"/>
    </xf>
    <xf numFmtId="0" fontId="43" fillId="0" borderId="50" xfId="12" applyFont="1" applyBorder="1" applyAlignment="1">
      <alignment horizontal="center" vertical="center" shrinkToFit="1"/>
    </xf>
    <xf numFmtId="0" fontId="12" fillId="0" borderId="23" xfId="12" applyFont="1" applyBorder="1" applyAlignment="1">
      <alignment horizontal="center" vertical="center" wrapText="1"/>
    </xf>
    <xf numFmtId="0" fontId="12" fillId="0" borderId="26" xfId="12" applyFont="1" applyBorder="1" applyAlignment="1">
      <alignment horizontal="center" vertical="center" wrapText="1"/>
    </xf>
    <xf numFmtId="0" fontId="12" fillId="0" borderId="54" xfId="12" applyFont="1" applyBorder="1" applyAlignment="1">
      <alignment horizontal="center" vertical="center" wrapText="1"/>
    </xf>
    <xf numFmtId="0" fontId="12" fillId="0" borderId="52" xfId="12" applyFont="1" applyBorder="1" applyAlignment="1">
      <alignment horizontal="center" vertical="center" wrapText="1"/>
    </xf>
    <xf numFmtId="0" fontId="12" fillId="0" borderId="7" xfId="12" applyFont="1" applyBorder="1" applyAlignment="1">
      <alignment horizontal="center" vertical="center" wrapText="1"/>
    </xf>
    <xf numFmtId="0" fontId="12" fillId="0" borderId="15" xfId="12" applyFont="1" applyBorder="1" applyAlignment="1">
      <alignment horizontal="center" vertical="center" wrapText="1"/>
    </xf>
    <xf numFmtId="0" fontId="12" fillId="0" borderId="29" xfId="12" applyFont="1" applyBorder="1" applyAlignment="1">
      <alignment horizontal="center" vertical="center" wrapText="1"/>
    </xf>
    <xf numFmtId="0" fontId="12" fillId="0" borderId="46" xfId="12" applyFont="1" applyBorder="1" applyAlignment="1">
      <alignment horizontal="center" vertical="center" wrapText="1"/>
    </xf>
    <xf numFmtId="0" fontId="10" fillId="0" borderId="10" xfId="12" applyFont="1" applyBorder="1" applyAlignment="1">
      <alignment horizontal="center" vertical="center" wrapText="1"/>
    </xf>
    <xf numFmtId="0" fontId="10" fillId="0" borderId="7" xfId="12" applyFont="1" applyBorder="1" applyAlignment="1">
      <alignment horizontal="center" vertical="center" wrapText="1"/>
    </xf>
    <xf numFmtId="0" fontId="10" fillId="0" borderId="56" xfId="12" applyFont="1" applyBorder="1" applyAlignment="1">
      <alignment horizontal="center" vertical="center" wrapText="1"/>
    </xf>
    <xf numFmtId="0" fontId="12" fillId="0" borderId="40" xfId="12" applyFont="1" applyBorder="1" applyAlignment="1">
      <alignment horizontal="center" vertical="center" shrinkToFit="1"/>
    </xf>
    <xf numFmtId="0" fontId="12" fillId="0" borderId="33" xfId="12" applyFont="1" applyBorder="1" applyAlignment="1">
      <alignment horizontal="center" vertical="center" shrinkToFit="1"/>
    </xf>
    <xf numFmtId="0" fontId="12" fillId="0" borderId="41" xfId="12" applyFont="1" applyBorder="1" applyAlignment="1">
      <alignment horizontal="center" vertical="center" shrinkToFit="1"/>
    </xf>
    <xf numFmtId="0" fontId="12" fillId="0" borderId="33" xfId="12" applyFont="1" applyBorder="1" applyAlignment="1">
      <alignment horizontal="center" vertical="center" wrapText="1" shrinkToFit="1"/>
    </xf>
    <xf numFmtId="0" fontId="12" fillId="0" borderId="41" xfId="12" applyFont="1" applyBorder="1" applyAlignment="1">
      <alignment horizontal="center" vertical="center" wrapText="1" shrinkToFit="1"/>
    </xf>
    <xf numFmtId="0" fontId="12" fillId="0" borderId="31" xfId="12" applyFont="1" applyBorder="1" applyAlignment="1">
      <alignment horizontal="center" vertical="center" wrapText="1" shrinkToFit="1"/>
    </xf>
    <xf numFmtId="0" fontId="12" fillId="0" borderId="38" xfId="12" applyFont="1" applyBorder="1" applyAlignment="1">
      <alignment horizontal="center" vertical="center" wrapText="1" shrinkToFit="1"/>
    </xf>
    <xf numFmtId="0" fontId="14" fillId="0" borderId="26" xfId="12" applyFont="1" applyBorder="1" applyAlignment="1">
      <alignment horizontal="left" vertical="center" wrapText="1"/>
    </xf>
    <xf numFmtId="0" fontId="12" fillId="0" borderId="45" xfId="12" applyFont="1" applyBorder="1" applyAlignment="1">
      <alignment horizontal="center" vertical="center" shrinkToFit="1"/>
    </xf>
    <xf numFmtId="0" fontId="12" fillId="0" borderId="50" xfId="12" applyFont="1" applyBorder="1" applyAlignment="1">
      <alignment horizontal="center" vertical="center" shrinkToFit="1"/>
    </xf>
    <xf numFmtId="0" fontId="12" fillId="0" borderId="25" xfId="12" applyFont="1" applyBorder="1" applyAlignment="1">
      <alignment horizontal="center" vertical="center" shrinkToFit="1"/>
    </xf>
    <xf numFmtId="0" fontId="12" fillId="0" borderId="1" xfId="12" applyFont="1" applyBorder="1" applyAlignment="1">
      <alignment horizontal="center" vertical="center" shrinkToFit="1"/>
    </xf>
    <xf numFmtId="0" fontId="12" fillId="0" borderId="47" xfId="12" applyFont="1" applyBorder="1" applyAlignment="1">
      <alignment horizontal="center" vertical="center" shrinkToFit="1"/>
    </xf>
    <xf numFmtId="0" fontId="12" fillId="0" borderId="28" xfId="12" applyFont="1" applyBorder="1" applyAlignment="1">
      <alignment horizontal="center" vertical="center" shrinkToFit="1"/>
    </xf>
    <xf numFmtId="0" fontId="12" fillId="0" borderId="6" xfId="12" applyFont="1" applyBorder="1" applyAlignment="1">
      <alignment horizontal="center" vertical="center" shrinkToFit="1"/>
    </xf>
    <xf numFmtId="0" fontId="12" fillId="0" borderId="11" xfId="12" applyFont="1" applyBorder="1" applyAlignment="1">
      <alignment horizontal="center" vertical="center" shrinkToFit="1"/>
    </xf>
    <xf numFmtId="0" fontId="12" fillId="0" borderId="16" xfId="12" applyFont="1" applyBorder="1" applyAlignment="1">
      <alignment horizontal="center" vertical="center" shrinkToFit="1"/>
    </xf>
    <xf numFmtId="0" fontId="12" fillId="0" borderId="49" xfId="12" applyFont="1" applyBorder="1" applyAlignment="1">
      <alignment horizontal="center" vertical="center" shrinkToFit="1"/>
    </xf>
    <xf numFmtId="0" fontId="12" fillId="0" borderId="27" xfId="12" applyFont="1" applyBorder="1" applyAlignment="1">
      <alignment horizontal="center" vertical="center"/>
    </xf>
    <xf numFmtId="0" fontId="12" fillId="0" borderId="4" xfId="12" applyFont="1" applyBorder="1" applyAlignment="1">
      <alignment horizontal="center" vertical="center"/>
    </xf>
    <xf numFmtId="0" fontId="12" fillId="0" borderId="48" xfId="12" applyFont="1" applyBorder="1" applyAlignment="1">
      <alignment horizontal="center" vertical="center"/>
    </xf>
    <xf numFmtId="0" fontId="10" fillId="0" borderId="25" xfId="12" applyFont="1" applyBorder="1" applyAlignment="1">
      <alignment horizontal="center" vertical="center"/>
    </xf>
    <xf numFmtId="0" fontId="10" fillId="0" borderId="1" xfId="12" applyFont="1" applyBorder="1" applyAlignment="1">
      <alignment horizontal="center" vertical="center"/>
    </xf>
    <xf numFmtId="0" fontId="15" fillId="0" borderId="8" xfId="12" applyFont="1" applyBorder="1" applyAlignment="1">
      <alignment horizontal="center" vertical="center" wrapText="1"/>
    </xf>
    <xf numFmtId="0" fontId="15" fillId="0" borderId="12" xfId="12" applyFont="1" applyBorder="1" applyAlignment="1">
      <alignment horizontal="center" vertical="center" wrapText="1"/>
    </xf>
    <xf numFmtId="0" fontId="15" fillId="0" borderId="13" xfId="12" applyFont="1" applyBorder="1" applyAlignment="1">
      <alignment horizontal="center" vertical="center" wrapText="1"/>
    </xf>
    <xf numFmtId="0" fontId="15" fillId="0" borderId="9" xfId="12" applyFont="1" applyBorder="1" applyAlignment="1">
      <alignment horizontal="center" vertical="center" wrapText="1"/>
    </xf>
    <xf numFmtId="0" fontId="15" fillId="0" borderId="0" xfId="12" applyFont="1" applyAlignment="1">
      <alignment horizontal="center" vertical="center" wrapText="1"/>
    </xf>
    <xf numFmtId="0" fontId="15" fillId="0" borderId="14" xfId="12" applyFont="1" applyBorder="1" applyAlignment="1">
      <alignment horizontal="center" vertical="center" wrapText="1"/>
    </xf>
    <xf numFmtId="0" fontId="15" fillId="0" borderId="10" xfId="12" applyFont="1" applyBorder="1" applyAlignment="1">
      <alignment horizontal="center" vertical="center" wrapText="1"/>
    </xf>
    <xf numFmtId="0" fontId="15" fillId="0" borderId="7" xfId="12" applyFont="1" applyBorder="1" applyAlignment="1">
      <alignment horizontal="center" vertical="center" wrapText="1"/>
    </xf>
    <xf numFmtId="0" fontId="15" fillId="0" borderId="15" xfId="12" applyFont="1" applyBorder="1" applyAlignment="1">
      <alignment horizontal="center" vertical="center" wrapText="1"/>
    </xf>
    <xf numFmtId="0" fontId="15" fillId="0" borderId="1" xfId="12" applyFont="1" applyBorder="1" applyAlignment="1">
      <alignment horizontal="center" vertical="center" wrapText="1"/>
    </xf>
    <xf numFmtId="0" fontId="15" fillId="0" borderId="47" xfId="12" applyFont="1" applyBorder="1" applyAlignment="1">
      <alignment horizontal="center" vertical="center" wrapText="1"/>
    </xf>
    <xf numFmtId="0" fontId="12" fillId="0" borderId="52" xfId="12" applyFont="1" applyBorder="1" applyAlignment="1">
      <alignment horizontal="center" vertical="center"/>
    </xf>
    <xf numFmtId="0" fontId="12" fillId="0" borderId="7" xfId="12" applyFont="1" applyBorder="1" applyAlignment="1">
      <alignment horizontal="center" vertical="center"/>
    </xf>
    <xf numFmtId="0" fontId="12" fillId="0" borderId="15" xfId="12" applyFont="1" applyBorder="1" applyAlignment="1">
      <alignment horizontal="center" vertical="center"/>
    </xf>
    <xf numFmtId="0" fontId="12" fillId="0" borderId="10" xfId="12" applyFont="1" applyBorder="1" applyAlignment="1">
      <alignment horizontal="center" vertical="center"/>
    </xf>
    <xf numFmtId="0" fontId="12" fillId="0" borderId="56" xfId="12" applyFont="1" applyBorder="1" applyAlignment="1">
      <alignment horizontal="center" vertical="center"/>
    </xf>
    <xf numFmtId="0" fontId="12" fillId="0" borderId="25" xfId="12" applyFont="1" applyBorder="1" applyAlignment="1">
      <alignment horizontal="distributed" vertical="center" indent="1"/>
    </xf>
    <xf numFmtId="0" fontId="12" fillId="0" borderId="1" xfId="12" applyFont="1" applyBorder="1" applyAlignment="1">
      <alignment horizontal="distributed" vertical="center" indent="1"/>
    </xf>
    <xf numFmtId="0" fontId="12" fillId="0" borderId="1" xfId="12" applyFont="1" applyBorder="1" applyAlignment="1">
      <alignment horizontal="center" vertical="center"/>
    </xf>
    <xf numFmtId="0" fontId="12" fillId="0" borderId="47" xfId="12" applyFont="1" applyBorder="1" applyAlignment="1">
      <alignment horizontal="center" vertical="center"/>
    </xf>
    <xf numFmtId="0" fontId="10" fillId="0" borderId="0" xfId="12" applyFont="1" applyAlignment="1">
      <alignment horizontal="right" vertical="center"/>
    </xf>
    <xf numFmtId="0" fontId="42" fillId="0" borderId="0" xfId="12" applyFont="1" applyAlignment="1">
      <alignment horizontal="center" vertical="center"/>
    </xf>
    <xf numFmtId="0" fontId="12" fillId="0" borderId="51" xfId="12" applyFont="1" applyBorder="1" applyAlignment="1">
      <alignment horizontal="distributed" vertical="center" indent="1"/>
    </xf>
    <xf numFmtId="0" fontId="12" fillId="0" borderId="53" xfId="12" applyFont="1" applyBorder="1" applyAlignment="1">
      <alignment horizontal="distributed" vertical="center" indent="1"/>
    </xf>
    <xf numFmtId="0" fontId="12" fillId="0" borderId="53" xfId="12" applyFont="1" applyBorder="1" applyAlignment="1">
      <alignment horizontal="left" vertical="center" indent="1"/>
    </xf>
    <xf numFmtId="0" fontId="12" fillId="0" borderId="55" xfId="12" applyFont="1" applyBorder="1" applyAlignment="1">
      <alignment horizontal="left" vertical="center" indent="1"/>
    </xf>
    <xf numFmtId="0" fontId="12" fillId="0" borderId="0" xfId="6" applyFont="1" applyAlignment="1">
      <alignment horizontal="right" vertical="center"/>
    </xf>
    <xf numFmtId="0" fontId="13" fillId="0" borderId="22" xfId="16" applyFont="1" applyBorder="1" applyAlignment="1">
      <alignment horizontal="center" vertical="center"/>
    </xf>
    <xf numFmtId="0" fontId="14" fillId="0" borderId="21" xfId="16" applyFont="1" applyBorder="1" applyAlignment="1">
      <alignment horizontal="distributed" vertical="center"/>
    </xf>
    <xf numFmtId="0" fontId="14" fillId="0" borderId="30" xfId="16" applyFont="1" applyBorder="1" applyAlignment="1">
      <alignment horizontal="distributed" vertical="center"/>
    </xf>
    <xf numFmtId="0" fontId="44" fillId="0" borderId="43" xfId="16" applyFont="1" applyBorder="1" applyAlignment="1">
      <alignment horizontal="center" vertical="center"/>
    </xf>
    <xf numFmtId="0" fontId="44" fillId="0" borderId="29" xfId="16" applyFont="1" applyBorder="1" applyAlignment="1">
      <alignment horizontal="center" vertical="center"/>
    </xf>
    <xf numFmtId="0" fontId="44" fillId="0" borderId="46" xfId="16" applyFont="1" applyBorder="1" applyAlignment="1">
      <alignment horizontal="center" vertical="center"/>
    </xf>
    <xf numFmtId="0" fontId="14" fillId="0" borderId="52" xfId="12" applyFont="1" applyFill="1" applyBorder="1" applyAlignment="1">
      <alignment horizontal="distributed" vertical="center"/>
    </xf>
    <xf numFmtId="0" fontId="14" fillId="0" borderId="7" xfId="12" applyFont="1" applyFill="1" applyBorder="1" applyAlignment="1">
      <alignment horizontal="distributed" vertical="center"/>
    </xf>
    <xf numFmtId="0" fontId="14" fillId="0" borderId="7" xfId="5" applyFont="1" applyBorder="1" applyAlignment="1">
      <alignment horizontal="distributed" vertical="center"/>
    </xf>
    <xf numFmtId="0" fontId="44" fillId="0" borderId="6" xfId="12" applyFont="1" applyFill="1" applyBorder="1" applyAlignment="1">
      <alignment horizontal="center" vertical="center"/>
    </xf>
    <xf numFmtId="0" fontId="44" fillId="0" borderId="11" xfId="12" applyFont="1" applyFill="1" applyBorder="1" applyAlignment="1">
      <alignment horizontal="center" vertical="center"/>
    </xf>
    <xf numFmtId="0" fontId="44" fillId="0" borderId="49" xfId="12" applyFont="1" applyFill="1" applyBorder="1" applyAlignment="1">
      <alignment horizontal="center" vertical="center"/>
    </xf>
    <xf numFmtId="0" fontId="14" fillId="0" borderId="65" xfId="12" applyFont="1" applyFill="1" applyBorder="1" applyAlignment="1">
      <alignment horizontal="distributed" vertical="center"/>
    </xf>
    <xf numFmtId="0" fontId="14" fillId="0" borderId="11" xfId="12" applyFont="1" applyFill="1" applyBorder="1" applyAlignment="1">
      <alignment horizontal="distributed" vertical="center"/>
    </xf>
    <xf numFmtId="0" fontId="14" fillId="0" borderId="11" xfId="5" applyFont="1" applyBorder="1" applyAlignment="1">
      <alignment horizontal="distributed" vertical="center"/>
    </xf>
    <xf numFmtId="0" fontId="44" fillId="0" borderId="10" xfId="12" applyFont="1" applyFill="1" applyBorder="1" applyAlignment="1">
      <alignment horizontal="center" vertical="center"/>
    </xf>
    <xf numFmtId="0" fontId="44" fillId="0" borderId="7" xfId="12" applyFont="1" applyFill="1" applyBorder="1" applyAlignment="1">
      <alignment horizontal="center" vertical="center"/>
    </xf>
    <xf numFmtId="0" fontId="44" fillId="0" borderId="15" xfId="12" applyFont="1" applyFill="1" applyBorder="1" applyAlignment="1">
      <alignment horizontal="center" vertical="center"/>
    </xf>
    <xf numFmtId="0" fontId="44" fillId="0" borderId="8" xfId="12" applyFont="1" applyFill="1" applyBorder="1" applyAlignment="1">
      <alignment horizontal="center" vertical="center"/>
    </xf>
    <xf numFmtId="0" fontId="44" fillId="0" borderId="12" xfId="12" applyFont="1" applyFill="1" applyBorder="1" applyAlignment="1">
      <alignment horizontal="center" vertical="center"/>
    </xf>
    <xf numFmtId="0" fontId="44" fillId="0" borderId="13" xfId="12" applyFont="1" applyFill="1" applyBorder="1" applyAlignment="1">
      <alignment horizontal="center" vertical="center"/>
    </xf>
    <xf numFmtId="0" fontId="44" fillId="0" borderId="73" xfId="16" applyFont="1" applyBorder="1" applyAlignment="1">
      <alignment horizontal="center" vertical="center" wrapText="1"/>
    </xf>
    <xf numFmtId="0" fontId="44" fillId="0" borderId="75" xfId="16" applyFont="1" applyBorder="1" applyAlignment="1">
      <alignment horizontal="center" vertical="center" wrapText="1"/>
    </xf>
    <xf numFmtId="0" fontId="44" fillId="0" borderId="91" xfId="16" applyFont="1" applyBorder="1" applyAlignment="1">
      <alignment horizontal="center" vertical="center" wrapText="1"/>
    </xf>
    <xf numFmtId="0" fontId="14" fillId="0" borderId="43" xfId="16" applyFont="1" applyBorder="1" applyAlignment="1">
      <alignment horizontal="center" vertical="center" wrapText="1"/>
    </xf>
    <xf numFmtId="0" fontId="14" fillId="0" borderId="29" xfId="16" applyFont="1" applyBorder="1" applyAlignment="1">
      <alignment horizontal="center" vertical="center" wrapText="1"/>
    </xf>
    <xf numFmtId="0" fontId="14" fillId="0" borderId="44" xfId="16" applyFont="1" applyBorder="1" applyAlignment="1">
      <alignment horizontal="center" vertical="center" wrapText="1"/>
    </xf>
    <xf numFmtId="0" fontId="44" fillId="0" borderId="65" xfId="16" applyFont="1" applyBorder="1" applyAlignment="1">
      <alignment horizontal="center" vertical="center" wrapText="1"/>
    </xf>
    <xf numFmtId="0" fontId="44" fillId="0" borderId="11" xfId="16" applyFont="1" applyBorder="1" applyAlignment="1">
      <alignment horizontal="center" vertical="center" wrapText="1"/>
    </xf>
    <xf numFmtId="0" fontId="44" fillId="0" borderId="16" xfId="16" applyFont="1" applyBorder="1" applyAlignment="1">
      <alignment horizontal="center" vertical="center" wrapText="1"/>
    </xf>
    <xf numFmtId="0" fontId="14" fillId="0" borderId="40" xfId="16" applyFont="1" applyBorder="1" applyAlignment="1">
      <alignment horizontal="center" vertical="center" wrapText="1"/>
    </xf>
    <xf numFmtId="0" fontId="14" fillId="0" borderId="33" xfId="16" applyFont="1" applyBorder="1" applyAlignment="1">
      <alignment horizontal="center" vertical="center" wrapText="1"/>
    </xf>
    <xf numFmtId="0" fontId="44" fillId="0" borderId="43" xfId="16" applyFont="1" applyBorder="1" applyAlignment="1">
      <alignment horizontal="center" vertical="center" wrapText="1"/>
    </xf>
    <xf numFmtId="0" fontId="44" fillId="0" borderId="29" xfId="16" applyFont="1" applyBorder="1" applyAlignment="1">
      <alignment horizontal="center" vertical="center" wrapText="1"/>
    </xf>
    <xf numFmtId="0" fontId="44" fillId="0" borderId="46" xfId="16" applyFont="1" applyBorder="1" applyAlignment="1">
      <alignment horizontal="center" vertical="center" wrapText="1"/>
    </xf>
    <xf numFmtId="0" fontId="44" fillId="0" borderId="6" xfId="16" applyFont="1" applyBorder="1" applyAlignment="1">
      <alignment horizontal="center" vertical="center" wrapText="1"/>
    </xf>
    <xf numFmtId="0" fontId="44" fillId="0" borderId="49" xfId="16" applyFont="1" applyBorder="1" applyAlignment="1">
      <alignment horizontal="center" vertical="center" wrapText="1"/>
    </xf>
    <xf numFmtId="0" fontId="14" fillId="0" borderId="6" xfId="16" applyFont="1" applyBorder="1" applyAlignment="1">
      <alignment horizontal="center" vertical="center" wrapText="1"/>
    </xf>
    <xf numFmtId="0" fontId="14" fillId="0" borderId="16" xfId="16" applyFont="1" applyBorder="1" applyAlignment="1">
      <alignment horizontal="center" vertical="center" wrapText="1"/>
    </xf>
    <xf numFmtId="0" fontId="14" fillId="0" borderId="74" xfId="16" applyFont="1" applyBorder="1" applyAlignment="1">
      <alignment horizontal="center" vertical="center" wrapText="1"/>
    </xf>
    <xf numFmtId="0" fontId="14" fillId="0" borderId="22" xfId="16" applyFont="1" applyBorder="1" applyAlignment="1">
      <alignment horizontal="center" vertical="center" wrapText="1"/>
    </xf>
    <xf numFmtId="0" fontId="14" fillId="0" borderId="36" xfId="16" applyFont="1" applyBorder="1" applyAlignment="1">
      <alignment horizontal="center" vertical="center" wrapText="1"/>
    </xf>
    <xf numFmtId="0" fontId="44" fillId="0" borderId="53" xfId="16" applyFont="1" applyBorder="1" applyAlignment="1">
      <alignment horizontal="center" vertical="center" wrapText="1"/>
    </xf>
    <xf numFmtId="0" fontId="14" fillId="0" borderId="53" xfId="16" applyFont="1" applyBorder="1" applyAlignment="1">
      <alignment horizontal="center" vertical="center" wrapText="1"/>
    </xf>
    <xf numFmtId="0" fontId="14" fillId="0" borderId="0" xfId="16" applyFont="1" applyFill="1" applyBorder="1" applyAlignment="1">
      <alignment horizontal="left" vertical="center"/>
    </xf>
    <xf numFmtId="0" fontId="14" fillId="0" borderId="0" xfId="16" applyFont="1" applyFill="1" applyAlignment="1">
      <alignment vertical="center" wrapText="1"/>
    </xf>
    <xf numFmtId="0" fontId="46" fillId="0" borderId="2" xfId="16" applyFont="1" applyBorder="1" applyAlignment="1">
      <alignment horizontal="center" vertical="center" wrapText="1"/>
    </xf>
    <xf numFmtId="0" fontId="46" fillId="0" borderId="32" xfId="16" applyFont="1" applyBorder="1" applyAlignment="1">
      <alignment horizontal="center" vertical="center" wrapText="1"/>
    </xf>
    <xf numFmtId="0" fontId="11" fillId="0" borderId="2" xfId="16" applyFont="1" applyBorder="1" applyAlignment="1">
      <alignment horizontal="left" vertical="center" wrapText="1"/>
    </xf>
    <xf numFmtId="0" fontId="11" fillId="0" borderId="32" xfId="16" applyFont="1" applyBorder="1" applyAlignment="1">
      <alignment horizontal="left" vertical="center" wrapText="1"/>
    </xf>
    <xf numFmtId="0" fontId="14" fillId="0" borderId="0" xfId="16" applyFont="1" applyFill="1" applyAlignment="1">
      <alignment horizontal="left" vertical="center" wrapText="1"/>
    </xf>
    <xf numFmtId="0" fontId="14" fillId="0" borderId="0" xfId="16" applyFont="1" applyAlignment="1">
      <alignment horizontal="left" vertical="center"/>
    </xf>
    <xf numFmtId="0" fontId="14" fillId="0" borderId="19" xfId="12" applyFont="1" applyFill="1" applyBorder="1" applyAlignment="1">
      <alignment horizontal="center" vertical="center"/>
    </xf>
    <xf numFmtId="0" fontId="14" fillId="0" borderId="14" xfId="12" applyFont="1" applyFill="1" applyBorder="1" applyAlignment="1">
      <alignment horizontal="center" vertical="center"/>
    </xf>
    <xf numFmtId="0" fontId="14" fillId="0" borderId="66" xfId="12" applyFont="1" applyFill="1" applyBorder="1" applyAlignment="1">
      <alignment horizontal="center" vertical="center"/>
    </xf>
    <xf numFmtId="0" fontId="14" fillId="0" borderId="70" xfId="12" applyFont="1" applyFill="1" applyBorder="1" applyAlignment="1">
      <alignment horizontal="center" vertical="center"/>
    </xf>
    <xf numFmtId="0" fontId="14" fillId="0" borderId="3" xfId="12" applyFont="1" applyFill="1" applyBorder="1" applyAlignment="1">
      <alignment horizontal="center" vertical="center"/>
    </xf>
    <xf numFmtId="0" fontId="14" fillId="0" borderId="3" xfId="5" applyFont="1" applyBorder="1" applyAlignment="1">
      <alignment horizontal="center" vertical="center"/>
    </xf>
    <xf numFmtId="0" fontId="44" fillId="0" borderId="9" xfId="12" applyFont="1" applyFill="1" applyBorder="1" applyAlignment="1">
      <alignment horizontal="center" vertical="center"/>
    </xf>
    <xf numFmtId="0" fontId="44" fillId="0" borderId="0" xfId="12" applyFont="1" applyFill="1" applyBorder="1" applyAlignment="1">
      <alignment horizontal="center" vertical="center"/>
    </xf>
    <xf numFmtId="0" fontId="44" fillId="0" borderId="57" xfId="12" applyFont="1" applyFill="1" applyBorder="1" applyAlignment="1">
      <alignment horizontal="center" vertical="center"/>
    </xf>
    <xf numFmtId="0" fontId="14" fillId="0" borderId="23" xfId="16" applyFont="1" applyBorder="1" applyAlignment="1">
      <alignment horizontal="center" vertical="center" wrapText="1"/>
    </xf>
    <xf numFmtId="0" fontId="14" fillId="0" borderId="26" xfId="16" applyFont="1" applyBorder="1" applyAlignment="1">
      <alignment horizontal="center" vertical="center" wrapText="1"/>
    </xf>
    <xf numFmtId="0" fontId="14" fillId="0" borderId="52" xfId="16" applyFont="1" applyBorder="1" applyAlignment="1">
      <alignment horizontal="center" vertical="center" wrapText="1"/>
    </xf>
    <xf numFmtId="0" fontId="14" fillId="0" borderId="7" xfId="16" applyFont="1" applyBorder="1" applyAlignment="1">
      <alignment horizontal="center" vertical="center" wrapText="1"/>
    </xf>
    <xf numFmtId="0" fontId="14" fillId="0" borderId="60" xfId="16" applyFont="1" applyBorder="1" applyAlignment="1">
      <alignment horizontal="center" vertical="center" wrapText="1"/>
    </xf>
    <xf numFmtId="0" fontId="14" fillId="0" borderId="4" xfId="16" applyFont="1" applyBorder="1" applyAlignment="1">
      <alignment horizontal="center" vertical="center" wrapText="1"/>
    </xf>
    <xf numFmtId="0" fontId="15" fillId="0" borderId="34" xfId="16" applyFont="1" applyBorder="1" applyAlignment="1">
      <alignment horizontal="center" vertical="center" wrapText="1"/>
    </xf>
    <xf numFmtId="0" fontId="15" fillId="0" borderId="56" xfId="16" applyFont="1" applyBorder="1" applyAlignment="1">
      <alignment horizontal="center" vertical="center" wrapText="1"/>
    </xf>
    <xf numFmtId="0" fontId="14" fillId="0" borderId="2" xfId="16" applyFont="1" applyBorder="1" applyAlignment="1">
      <alignment horizontal="center" vertical="center" wrapText="1"/>
    </xf>
    <xf numFmtId="0" fontId="14" fillId="0" borderId="3" xfId="16" applyFont="1" applyBorder="1" applyAlignment="1">
      <alignment horizontal="center" vertical="center" wrapText="1"/>
    </xf>
    <xf numFmtId="0" fontId="15" fillId="0" borderId="2" xfId="16" applyFont="1" applyBorder="1" applyAlignment="1">
      <alignment horizontal="left" vertical="center" wrapText="1"/>
    </xf>
    <xf numFmtId="0" fontId="15" fillId="0" borderId="3" xfId="16" applyFont="1" applyBorder="1" applyAlignment="1">
      <alignment horizontal="left" vertical="center" wrapText="1"/>
    </xf>
    <xf numFmtId="0" fontId="15" fillId="0" borderId="4" xfId="16" applyFont="1" applyBorder="1" applyAlignment="1">
      <alignment horizontal="left" vertical="center" wrapText="1"/>
    </xf>
    <xf numFmtId="0" fontId="15" fillId="0" borderId="16" xfId="16" applyFont="1" applyBorder="1" applyAlignment="1">
      <alignment horizontal="left" vertical="center" wrapText="1"/>
    </xf>
    <xf numFmtId="0" fontId="44" fillId="0" borderId="8" xfId="16" applyFont="1" applyBorder="1" applyAlignment="1">
      <alignment horizontal="center" vertical="center" wrapText="1"/>
    </xf>
    <xf numFmtId="0" fontId="44" fillId="0" borderId="12" xfId="16" applyFont="1" applyBorder="1" applyAlignment="1">
      <alignment horizontal="center" vertical="center" wrapText="1"/>
    </xf>
    <xf numFmtId="0" fontId="44" fillId="0" borderId="35" xfId="16" applyFont="1" applyBorder="1" applyAlignment="1">
      <alignment horizontal="center" vertical="center" wrapText="1"/>
    </xf>
    <xf numFmtId="0" fontId="44" fillId="0" borderId="10" xfId="16" applyFont="1" applyBorder="1" applyAlignment="1">
      <alignment horizontal="center" vertical="center" wrapText="1"/>
    </xf>
    <xf numFmtId="0" fontId="44" fillId="0" borderId="7" xfId="16" applyFont="1" applyBorder="1" applyAlignment="1">
      <alignment horizontal="center" vertical="center" wrapText="1"/>
    </xf>
    <xf numFmtId="0" fontId="44" fillId="0" borderId="56" xfId="16" applyFont="1" applyBorder="1" applyAlignment="1">
      <alignment horizontal="center" vertical="center" wrapText="1"/>
    </xf>
    <xf numFmtId="0" fontId="46" fillId="0" borderId="14" xfId="16" applyFont="1" applyBorder="1" applyAlignment="1">
      <alignment horizontal="center" vertical="center" wrapText="1"/>
    </xf>
    <xf numFmtId="0" fontId="46" fillId="0" borderId="2" xfId="16" applyFont="1" applyBorder="1" applyAlignment="1">
      <alignment horizontal="left" vertical="center" wrapText="1"/>
    </xf>
    <xf numFmtId="0" fontId="46" fillId="0" borderId="3" xfId="16" applyFont="1" applyBorder="1" applyAlignment="1">
      <alignment horizontal="left" vertical="center" wrapText="1"/>
    </xf>
    <xf numFmtId="0" fontId="14" fillId="0" borderId="9" xfId="16" applyFont="1" applyBorder="1" applyAlignment="1">
      <alignment horizontal="center" vertical="center" wrapText="1"/>
    </xf>
    <xf numFmtId="0" fontId="14" fillId="0" borderId="0" xfId="16" applyFont="1" applyBorder="1" applyAlignment="1">
      <alignment horizontal="center" vertical="center" wrapText="1"/>
    </xf>
    <xf numFmtId="0" fontId="14" fillId="0" borderId="57" xfId="16" applyFont="1" applyBorder="1" applyAlignment="1">
      <alignment horizontal="center" vertical="center" wrapText="1"/>
    </xf>
    <xf numFmtId="0" fontId="14" fillId="0" borderId="51" xfId="16" applyFont="1" applyBorder="1" applyAlignment="1">
      <alignment horizontal="center" vertical="center" wrapText="1"/>
    </xf>
    <xf numFmtId="0" fontId="14" fillId="0" borderId="25" xfId="16" applyFont="1" applyBorder="1" applyAlignment="1">
      <alignment horizontal="center" vertical="center" wrapText="1"/>
    </xf>
    <xf numFmtId="0" fontId="14" fillId="0" borderId="28" xfId="16" applyFont="1" applyBorder="1" applyAlignment="1">
      <alignment horizontal="center" vertical="center" wrapText="1"/>
    </xf>
    <xf numFmtId="0" fontId="14" fillId="0" borderId="93" xfId="16" applyFont="1" applyBorder="1" applyAlignment="1">
      <alignment horizontal="center" vertical="center" wrapText="1"/>
    </xf>
    <xf numFmtId="0" fontId="14" fillId="0" borderId="94" xfId="16" applyFont="1" applyBorder="1" applyAlignment="1">
      <alignment horizontal="center" vertical="center" wrapText="1"/>
    </xf>
    <xf numFmtId="0" fontId="14" fillId="0" borderId="95" xfId="16" applyFont="1" applyBorder="1" applyAlignment="1">
      <alignment horizontal="center" vertical="center" wrapText="1"/>
    </xf>
    <xf numFmtId="0" fontId="14" fillId="0" borderId="67" xfId="16" applyFont="1" applyBorder="1" applyAlignment="1">
      <alignment horizontal="center" vertical="center" wrapText="1"/>
    </xf>
    <xf numFmtId="0" fontId="14" fillId="0" borderId="68" xfId="16" applyFont="1" applyBorder="1" applyAlignment="1">
      <alignment horizontal="center" vertical="center" wrapText="1"/>
    </xf>
    <xf numFmtId="0" fontId="14" fillId="0" borderId="24" xfId="16" applyFont="1" applyBorder="1" applyAlignment="1">
      <alignment horizontal="center" vertical="center" wrapText="1"/>
    </xf>
    <xf numFmtId="0" fontId="15" fillId="0" borderId="11" xfId="16" applyFont="1" applyBorder="1" applyAlignment="1">
      <alignment horizontal="left" vertical="center" wrapText="1"/>
    </xf>
    <xf numFmtId="0" fontId="14" fillId="0" borderId="69" xfId="16" applyFont="1" applyBorder="1" applyAlignment="1">
      <alignment horizontal="center" vertical="center" wrapText="1"/>
    </xf>
    <xf numFmtId="0" fontId="46" fillId="0" borderId="60" xfId="16" applyFont="1" applyBorder="1" applyAlignment="1">
      <alignment horizontal="center" vertical="center" wrapText="1"/>
    </xf>
    <xf numFmtId="0" fontId="46" fillId="0" borderId="3" xfId="16" applyFont="1" applyBorder="1" applyAlignment="1">
      <alignment horizontal="center" vertical="center" wrapText="1"/>
    </xf>
    <xf numFmtId="0" fontId="46" fillId="0" borderId="4" xfId="16" applyFont="1" applyBorder="1" applyAlignment="1">
      <alignment horizontal="center" vertical="center" wrapText="1"/>
    </xf>
    <xf numFmtId="0" fontId="11" fillId="0" borderId="60" xfId="16" applyFont="1" applyBorder="1" applyAlignment="1">
      <alignment horizontal="left" vertical="center" wrapText="1"/>
    </xf>
    <xf numFmtId="0" fontId="11" fillId="0" borderId="3" xfId="16" applyFont="1" applyBorder="1" applyAlignment="1">
      <alignment horizontal="left" vertical="center" wrapText="1"/>
    </xf>
    <xf numFmtId="0" fontId="11" fillId="0" borderId="4" xfId="16" applyFont="1" applyBorder="1" applyAlignment="1">
      <alignment horizontal="left" vertical="center" wrapText="1"/>
    </xf>
    <xf numFmtId="0" fontId="10" fillId="0" borderId="93" xfId="16" applyFont="1" applyBorder="1" applyAlignment="1">
      <alignment vertical="center"/>
    </xf>
    <xf numFmtId="0" fontId="7" fillId="0" borderId="94" xfId="4" applyFont="1" applyBorder="1" applyAlignment="1">
      <alignment vertical="center"/>
    </xf>
    <xf numFmtId="0" fontId="7" fillId="0" borderId="95" xfId="4" applyFont="1" applyBorder="1" applyAlignment="1">
      <alignment vertical="center"/>
    </xf>
    <xf numFmtId="0" fontId="48" fillId="0" borderId="8" xfId="16" applyFont="1" applyBorder="1" applyAlignment="1">
      <alignment horizontal="center" vertical="center" wrapText="1"/>
    </xf>
    <xf numFmtId="0" fontId="48" fillId="0" borderId="10" xfId="16" applyFont="1" applyBorder="1" applyAlignment="1">
      <alignment horizontal="center" vertical="center" wrapText="1"/>
    </xf>
    <xf numFmtId="0" fontId="15" fillId="0" borderId="8" xfId="16" applyFont="1" applyBorder="1" applyAlignment="1">
      <alignment horizontal="center" vertical="center" wrapText="1"/>
    </xf>
    <xf numFmtId="0" fontId="15" fillId="0" borderId="10" xfId="16" applyFont="1" applyBorder="1" applyAlignment="1">
      <alignment horizontal="center" vertical="center" wrapText="1"/>
    </xf>
    <xf numFmtId="0" fontId="44" fillId="0" borderId="31" xfId="16" applyFont="1" applyBorder="1" applyAlignment="1">
      <alignment horizontal="center" vertical="center" wrapText="1"/>
    </xf>
    <xf numFmtId="0" fontId="44" fillId="0" borderId="33" xfId="16" applyFont="1" applyBorder="1" applyAlignment="1">
      <alignment horizontal="center" vertical="center" wrapText="1"/>
    </xf>
    <xf numFmtId="0" fontId="44" fillId="0" borderId="38" xfId="16" applyFont="1" applyBorder="1" applyAlignment="1">
      <alignment horizontal="center" vertical="center" wrapText="1"/>
    </xf>
    <xf numFmtId="0" fontId="46"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0" xfId="0" applyFont="1" applyAlignment="1">
      <alignment horizontal="right"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vertical="center" wrapText="1"/>
    </xf>
    <xf numFmtId="0" fontId="9" fillId="0" borderId="0" xfId="12" applyFont="1" applyAlignment="1">
      <alignment horizontal="center" vertical="center" wrapText="1"/>
    </xf>
    <xf numFmtId="0" fontId="9" fillId="0" borderId="0" xfId="12" applyFont="1" applyAlignment="1">
      <alignment horizontal="center" vertical="center"/>
    </xf>
    <xf numFmtId="0" fontId="7" fillId="0" borderId="42" xfId="12" applyFont="1" applyBorder="1" applyAlignment="1">
      <alignment horizontal="center" vertical="center"/>
    </xf>
    <xf numFmtId="0" fontId="7" fillId="0" borderId="30" xfId="12" applyFont="1" applyBorder="1" applyAlignment="1">
      <alignment horizontal="center" vertical="center"/>
    </xf>
    <xf numFmtId="0" fontId="7" fillId="0" borderId="37" xfId="12" applyFont="1" applyBorder="1" applyAlignment="1">
      <alignment horizontal="center" vertical="center"/>
    </xf>
    <xf numFmtId="0" fontId="7" fillId="0" borderId="18" xfId="14" applyFont="1" applyFill="1" applyBorder="1" applyAlignment="1">
      <alignment horizontal="center" vertical="center"/>
    </xf>
    <xf numFmtId="0" fontId="7" fillId="0" borderId="29" xfId="14" applyFont="1" applyFill="1" applyBorder="1" applyAlignment="1">
      <alignment horizontal="center" vertical="center"/>
    </xf>
    <xf numFmtId="0" fontId="7" fillId="0" borderId="44" xfId="12" applyFont="1" applyFill="1" applyBorder="1" applyAlignment="1">
      <alignment horizontal="center" vertical="center"/>
    </xf>
    <xf numFmtId="0" fontId="46" fillId="0" borderId="43" xfId="12" applyFont="1" applyFill="1" applyBorder="1" applyAlignment="1">
      <alignment horizontal="center" vertical="center" shrinkToFit="1"/>
    </xf>
    <xf numFmtId="0" fontId="46" fillId="0" borderId="29" xfId="12" applyFont="1" applyFill="1" applyBorder="1" applyAlignment="1">
      <alignment horizontal="center" vertical="center" shrinkToFit="1"/>
    </xf>
    <xf numFmtId="0" fontId="46" fillId="0" borderId="46" xfId="12" applyFont="1" applyFill="1" applyBorder="1" applyAlignment="1">
      <alignment horizontal="center" vertical="center" shrinkToFit="1"/>
    </xf>
    <xf numFmtId="0" fontId="7" fillId="0" borderId="65" xfId="12" applyFont="1" applyFill="1" applyBorder="1" applyAlignment="1">
      <alignment horizontal="center" vertical="center"/>
    </xf>
    <xf numFmtId="0" fontId="7" fillId="0" borderId="11" xfId="12" applyFont="1" applyFill="1" applyBorder="1" applyAlignment="1">
      <alignment horizontal="center" vertical="center"/>
    </xf>
    <xf numFmtId="0" fontId="7" fillId="0" borderId="16" xfId="12" applyFont="1" applyFill="1" applyBorder="1" applyAlignment="1">
      <alignment horizontal="center" vertical="center"/>
    </xf>
    <xf numFmtId="0" fontId="7" fillId="0" borderId="6" xfId="12" applyFont="1" applyFill="1" applyBorder="1" applyAlignment="1">
      <alignment horizontal="center" vertical="center"/>
    </xf>
    <xf numFmtId="0" fontId="7" fillId="0" borderId="49" xfId="12" applyFont="1" applyFill="1" applyBorder="1" applyAlignment="1">
      <alignment horizontal="center" vertical="center"/>
    </xf>
    <xf numFmtId="0" fontId="7" fillId="0" borderId="96" xfId="12" applyFont="1" applyFill="1" applyBorder="1" applyAlignment="1">
      <alignment horizontal="center" vertical="center"/>
    </xf>
    <xf numFmtId="0" fontId="7" fillId="0" borderId="97" xfId="12" applyFont="1" applyFill="1" applyBorder="1" applyAlignment="1">
      <alignment horizontal="center" vertical="center"/>
    </xf>
    <xf numFmtId="0" fontId="7" fillId="0" borderId="72" xfId="12" applyFont="1" applyFill="1" applyBorder="1" applyAlignment="1">
      <alignment horizontal="center" vertical="center"/>
    </xf>
    <xf numFmtId="0" fontId="7" fillId="0" borderId="99" xfId="12" applyFont="1" applyFill="1" applyBorder="1" applyAlignment="1">
      <alignment horizontal="center" vertical="center"/>
    </xf>
    <xf numFmtId="0" fontId="7" fillId="0" borderId="101" xfId="12" applyFont="1" applyFill="1" applyBorder="1" applyAlignment="1">
      <alignment horizontal="center" vertical="center"/>
    </xf>
    <xf numFmtId="0" fontId="7" fillId="0" borderId="8" xfId="12" applyFont="1" applyFill="1" applyBorder="1" applyAlignment="1">
      <alignment horizontal="center" vertical="center"/>
    </xf>
    <xf numFmtId="0" fontId="7" fillId="0" borderId="12" xfId="12" applyFont="1" applyFill="1" applyBorder="1" applyAlignment="1">
      <alignment horizontal="center" vertical="center"/>
    </xf>
    <xf numFmtId="0" fontId="7" fillId="0" borderId="10" xfId="12" applyFont="1" applyFill="1" applyBorder="1" applyAlignment="1">
      <alignment horizontal="center" vertical="center"/>
    </xf>
    <xf numFmtId="0" fontId="7" fillId="0" borderId="7" xfId="12" applyFont="1" applyFill="1" applyBorder="1" applyAlignment="1">
      <alignment horizontal="center" vertical="center"/>
    </xf>
    <xf numFmtId="0" fontId="46" fillId="0" borderId="6" xfId="12" applyFont="1" applyFill="1" applyBorder="1" applyAlignment="1">
      <alignment vertical="center"/>
    </xf>
    <xf numFmtId="0" fontId="46" fillId="0" borderId="11" xfId="12" applyFont="1" applyFill="1" applyBorder="1" applyAlignment="1">
      <alignment vertical="center"/>
    </xf>
    <xf numFmtId="0" fontId="46" fillId="0" borderId="16" xfId="12" applyFont="1" applyFill="1" applyBorder="1" applyAlignment="1">
      <alignment vertical="center"/>
    </xf>
    <xf numFmtId="0" fontId="46" fillId="0" borderId="6" xfId="12" applyFont="1" applyFill="1" applyBorder="1" applyAlignment="1">
      <alignment vertical="center" wrapText="1"/>
    </xf>
    <xf numFmtId="0" fontId="7" fillId="0" borderId="0" xfId="13" applyFont="1" applyFill="1" applyBorder="1" applyAlignment="1">
      <alignment vertical="center"/>
    </xf>
    <xf numFmtId="0" fontId="46" fillId="0" borderId="0" xfId="12" applyFont="1" applyFill="1" applyBorder="1" applyAlignment="1">
      <alignment vertical="top" wrapText="1"/>
    </xf>
    <xf numFmtId="0" fontId="7" fillId="0" borderId="6" xfId="12" applyFont="1" applyFill="1" applyBorder="1" applyAlignment="1">
      <alignment horizontal="center" vertical="center" wrapText="1"/>
    </xf>
    <xf numFmtId="0" fontId="7" fillId="0" borderId="11" xfId="12" applyFont="1" applyFill="1" applyBorder="1" applyAlignment="1">
      <alignment horizontal="center" vertical="center" wrapText="1"/>
    </xf>
    <xf numFmtId="0" fontId="7" fillId="0" borderId="16" xfId="12" applyFont="1" applyFill="1" applyBorder="1" applyAlignment="1">
      <alignment horizontal="center" vertical="center" wrapText="1"/>
    </xf>
    <xf numFmtId="0" fontId="7" fillId="0" borderId="6" xfId="12" applyFont="1" applyBorder="1" applyAlignment="1">
      <alignment horizontal="center" vertical="center" shrinkToFit="1"/>
    </xf>
    <xf numFmtId="0" fontId="7" fillId="0" borderId="16" xfId="12" applyFont="1" applyBorder="1" applyAlignment="1">
      <alignment horizontal="center" vertical="center" shrinkToFit="1"/>
    </xf>
    <xf numFmtId="0" fontId="7" fillId="0" borderId="7" xfId="12" applyFont="1" applyFill="1" applyBorder="1" applyAlignment="1">
      <alignment vertical="center"/>
    </xf>
    <xf numFmtId="0" fontId="7" fillId="0" borderId="19" xfId="12" applyFont="1" applyFill="1" applyBorder="1" applyAlignment="1">
      <alignment horizontal="center" vertical="center" textRotation="255" wrapText="1"/>
    </xf>
    <xf numFmtId="0" fontId="7" fillId="0" borderId="20" xfId="12" applyFont="1" applyFill="1" applyBorder="1" applyAlignment="1">
      <alignment horizontal="center" vertical="center" textRotation="255" wrapText="1"/>
    </xf>
    <xf numFmtId="0" fontId="7" fillId="0" borderId="6" xfId="12" applyFont="1" applyFill="1" applyBorder="1" applyAlignment="1">
      <alignment vertical="center" wrapText="1"/>
    </xf>
    <xf numFmtId="0" fontId="7" fillId="0" borderId="11" xfId="12" applyFont="1" applyFill="1" applyBorder="1" applyAlignment="1">
      <alignment vertical="center" wrapText="1"/>
    </xf>
    <xf numFmtId="0" fontId="7" fillId="0" borderId="16" xfId="12" applyFont="1" applyFill="1" applyBorder="1" applyAlignment="1">
      <alignment vertical="center" wrapText="1"/>
    </xf>
    <xf numFmtId="0" fontId="7" fillId="0" borderId="6" xfId="12" applyFont="1" applyBorder="1" applyAlignment="1">
      <alignment horizontal="center" vertical="center" wrapText="1" shrinkToFit="1"/>
    </xf>
    <xf numFmtId="0" fontId="7" fillId="0" borderId="12" xfId="12" applyFont="1" applyFill="1" applyBorder="1" applyAlignment="1">
      <alignment horizontal="left" vertical="center" indent="2"/>
    </xf>
    <xf numFmtId="0" fontId="7" fillId="0" borderId="13" xfId="12" applyFont="1" applyFill="1" applyBorder="1" applyAlignment="1">
      <alignment horizontal="left" vertical="center" indent="2"/>
    </xf>
    <xf numFmtId="0" fontId="7" fillId="0" borderId="7" xfId="12" applyFont="1" applyFill="1" applyBorder="1" applyAlignment="1">
      <alignment horizontal="left" vertical="center" indent="2"/>
    </xf>
    <xf numFmtId="0" fontId="7" fillId="0" borderId="15" xfId="12" applyFont="1" applyFill="1" applyBorder="1" applyAlignment="1">
      <alignment horizontal="left" vertical="center" indent="2"/>
    </xf>
    <xf numFmtId="0" fontId="7" fillId="0" borderId="0" xfId="12" applyFont="1" applyAlignment="1"/>
    <xf numFmtId="0" fontId="7" fillId="0" borderId="0" xfId="14" applyFont="1" applyAlignment="1">
      <alignment horizontal="right" vertical="center"/>
    </xf>
    <xf numFmtId="0" fontId="7" fillId="0" borderId="0" xfId="0" applyFont="1">
      <alignment vertical="center"/>
    </xf>
    <xf numFmtId="0" fontId="7" fillId="0" borderId="69" xfId="12" applyFont="1" applyFill="1" applyBorder="1" applyAlignment="1">
      <alignment horizontal="center" vertical="center" wrapText="1"/>
    </xf>
    <xf numFmtId="0" fontId="7" fillId="0" borderId="60" xfId="12" applyFont="1" applyFill="1" applyBorder="1" applyAlignment="1">
      <alignment horizontal="center" vertical="center"/>
    </xf>
    <xf numFmtId="0" fontId="7" fillId="0" borderId="60" xfId="12" applyFont="1" applyBorder="1" applyAlignment="1">
      <alignment vertical="center"/>
    </xf>
    <xf numFmtId="0" fontId="7" fillId="0" borderId="43" xfId="12" applyFont="1" applyBorder="1" applyAlignment="1">
      <alignment horizontal="center" vertical="center"/>
    </xf>
    <xf numFmtId="0" fontId="7" fillId="0" borderId="46" xfId="14" applyFont="1" applyFill="1" applyBorder="1" applyAlignment="1">
      <alignment horizontal="center" vertical="center"/>
    </xf>
    <xf numFmtId="0" fontId="7" fillId="0" borderId="6" xfId="12" applyFont="1" applyBorder="1" applyAlignment="1">
      <alignment vertical="center"/>
    </xf>
    <xf numFmtId="0" fontId="7" fillId="0" borderId="11" xfId="12" applyFont="1" applyFill="1" applyBorder="1" applyAlignment="1">
      <alignment vertical="center"/>
    </xf>
    <xf numFmtId="0" fontId="7" fillId="0" borderId="16" xfId="12" applyFont="1" applyFill="1" applyBorder="1" applyAlignment="1">
      <alignment vertical="center"/>
    </xf>
    <xf numFmtId="0" fontId="7" fillId="0" borderId="1" xfId="7" applyFont="1" applyBorder="1" applyAlignment="1">
      <alignment horizontal="center" vertical="center"/>
    </xf>
    <xf numFmtId="0" fontId="7" fillId="0" borderId="14" xfId="12" applyFont="1" applyFill="1" applyBorder="1" applyAlignment="1">
      <alignment vertical="center"/>
    </xf>
    <xf numFmtId="0" fontId="7" fillId="0" borderId="108" xfId="12" applyFont="1" applyFill="1" applyBorder="1" applyAlignment="1">
      <alignment vertical="center"/>
    </xf>
    <xf numFmtId="0" fontId="7" fillId="0" borderId="112" xfId="12" applyFont="1" applyFill="1" applyBorder="1" applyAlignment="1">
      <alignment vertical="center"/>
    </xf>
    <xf numFmtId="0" fontId="11" fillId="0" borderId="10" xfId="12" applyFont="1" applyFill="1" applyBorder="1" applyAlignment="1">
      <alignment vertical="center" shrinkToFit="1"/>
    </xf>
    <xf numFmtId="0" fontId="11" fillId="0" borderId="15" xfId="12" applyFont="1" applyFill="1" applyBorder="1" applyAlignment="1">
      <alignment vertical="center" shrinkToFit="1"/>
    </xf>
    <xf numFmtId="0" fontId="11" fillId="0" borderId="10" xfId="12" applyFont="1" applyFill="1" applyBorder="1" applyAlignment="1">
      <alignment vertical="center"/>
    </xf>
    <xf numFmtId="0" fontId="11" fillId="0" borderId="15" xfId="12" applyFont="1" applyFill="1" applyBorder="1" applyAlignment="1">
      <alignment vertical="center"/>
    </xf>
    <xf numFmtId="0" fontId="7" fillId="0" borderId="1" xfId="12" applyFont="1" applyFill="1" applyBorder="1" applyAlignment="1">
      <alignment vertical="center"/>
    </xf>
    <xf numFmtId="0" fontId="7" fillId="0" borderId="39" xfId="12" applyFont="1" applyFill="1" applyBorder="1" applyAlignment="1">
      <alignment horizontal="center" vertical="center"/>
    </xf>
    <xf numFmtId="0" fontId="7" fillId="0" borderId="13" xfId="12" applyFont="1" applyFill="1" applyBorder="1" applyAlignment="1">
      <alignment horizontal="center" vertical="center"/>
    </xf>
    <xf numFmtId="0" fontId="7" fillId="0" borderId="19" xfId="12" applyFont="1" applyFill="1" applyBorder="1" applyAlignment="1">
      <alignment horizontal="center" vertical="center"/>
    </xf>
    <xf numFmtId="0" fontId="7" fillId="0" borderId="0" xfId="14" applyFont="1" applyFill="1" applyBorder="1" applyAlignment="1">
      <alignment horizontal="center" vertical="center"/>
    </xf>
    <xf numFmtId="0" fontId="7" fillId="0" borderId="14" xfId="12" applyFont="1" applyFill="1" applyBorder="1" applyAlignment="1">
      <alignment horizontal="center" vertical="center"/>
    </xf>
    <xf numFmtId="0" fontId="7" fillId="0" borderId="66" xfId="12" applyFont="1" applyFill="1" applyBorder="1" applyAlignment="1">
      <alignment horizontal="center" vertical="center"/>
    </xf>
    <xf numFmtId="0" fontId="7" fillId="0" borderId="102" xfId="12" applyFont="1" applyFill="1" applyBorder="1" applyAlignment="1">
      <alignment horizontal="center" vertical="center"/>
    </xf>
    <xf numFmtId="0" fontId="7" fillId="0" borderId="70" xfId="12" applyFont="1" applyFill="1" applyBorder="1" applyAlignment="1">
      <alignment horizontal="center" vertical="center"/>
    </xf>
    <xf numFmtId="0" fontId="7" fillId="0" borderId="109"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35" xfId="12" applyFont="1" applyFill="1" applyBorder="1" applyAlignment="1">
      <alignment horizontal="center" vertical="center" wrapText="1"/>
    </xf>
    <xf numFmtId="0" fontId="7" fillId="0" borderId="9" xfId="12" applyFont="1" applyFill="1" applyBorder="1" applyAlignment="1">
      <alignment horizontal="center" vertical="center" wrapText="1"/>
    </xf>
    <xf numFmtId="0" fontId="7" fillId="0" borderId="57" xfId="12" applyFont="1" applyFill="1" applyBorder="1" applyAlignment="1">
      <alignment horizontal="center" vertical="center" wrapText="1"/>
    </xf>
    <xf numFmtId="0" fontId="7" fillId="0" borderId="110" xfId="12" applyFont="1" applyFill="1" applyBorder="1" applyAlignment="1">
      <alignment horizontal="center" vertical="center" wrapText="1"/>
    </xf>
    <xf numFmtId="0" fontId="7" fillId="0" borderId="113" xfId="12" applyFont="1" applyFill="1" applyBorder="1" applyAlignment="1">
      <alignment horizontal="center" vertical="center" wrapText="1"/>
    </xf>
    <xf numFmtId="0" fontId="27" fillId="0" borderId="0" xfId="4" applyFont="1" applyAlignment="1">
      <alignment horizontal="right" vertical="center"/>
    </xf>
    <xf numFmtId="0" fontId="27" fillId="0" borderId="0" xfId="4" applyFont="1" applyAlignment="1">
      <alignment horizontal="center" vertical="center"/>
    </xf>
    <xf numFmtId="0" fontId="27" fillId="0" borderId="12" xfId="4" applyFont="1" applyBorder="1" applyAlignment="1">
      <alignment horizontal="center" vertical="center"/>
    </xf>
    <xf numFmtId="0" fontId="27" fillId="0" borderId="13" xfId="4" applyFont="1" applyBorder="1" applyAlignment="1">
      <alignment horizontal="center" vertical="center"/>
    </xf>
    <xf numFmtId="0" fontId="27" fillId="0" borderId="6" xfId="4" applyFont="1" applyBorder="1" applyAlignment="1">
      <alignment horizontal="center" vertical="center" wrapText="1"/>
    </xf>
    <xf numFmtId="0" fontId="27" fillId="0" borderId="11" xfId="4" applyFont="1" applyBorder="1" applyAlignment="1">
      <alignment horizontal="center" vertical="center"/>
    </xf>
    <xf numFmtId="0" fontId="27" fillId="0" borderId="16" xfId="4" applyFont="1" applyBorder="1" applyAlignment="1">
      <alignment horizontal="center" vertical="center"/>
    </xf>
    <xf numFmtId="0" fontId="27" fillId="0" borderId="6" xfId="4" applyFont="1" applyBorder="1" applyAlignment="1">
      <alignment horizontal="left" vertical="center" wrapText="1"/>
    </xf>
    <xf numFmtId="0" fontId="27" fillId="0" borderId="11" xfId="4" applyFont="1" applyBorder="1" applyAlignment="1">
      <alignment horizontal="left" vertical="center" wrapText="1"/>
    </xf>
    <xf numFmtId="0" fontId="27" fillId="0" borderId="16" xfId="4" applyFont="1" applyBorder="1" applyAlignment="1">
      <alignment horizontal="left" vertical="center" wrapText="1"/>
    </xf>
    <xf numFmtId="0" fontId="46" fillId="0" borderId="0" xfId="0" applyFont="1" applyAlignment="1">
      <alignment vertical="center"/>
    </xf>
    <xf numFmtId="0" fontId="46" fillId="0" borderId="0" xfId="4" applyFont="1" applyAlignment="1">
      <alignment horizontal="left" vertical="center" wrapText="1"/>
    </xf>
    <xf numFmtId="0" fontId="46" fillId="0" borderId="0" xfId="4" applyFont="1" applyAlignment="1">
      <alignment horizontal="left" vertical="center"/>
    </xf>
    <xf numFmtId="0" fontId="7" fillId="0" borderId="0" xfId="12" applyFont="1" applyAlignment="1">
      <alignment horizontal="left" vertical="center"/>
    </xf>
    <xf numFmtId="0" fontId="27" fillId="0" borderId="0" xfId="4" applyFont="1" applyAlignment="1">
      <alignment vertical="center"/>
    </xf>
    <xf numFmtId="0" fontId="9" fillId="0" borderId="0" xfId="12" applyFont="1" applyFill="1" applyAlignment="1">
      <alignment horizontal="center" vertical="center"/>
    </xf>
    <xf numFmtId="0" fontId="9" fillId="0" borderId="22" xfId="4" applyFont="1" applyBorder="1" applyAlignment="1">
      <alignment horizontal="center" vertical="center"/>
    </xf>
    <xf numFmtId="0" fontId="27" fillId="0" borderId="22" xfId="4" applyFont="1" applyBorder="1" applyAlignment="1">
      <alignment vertical="center"/>
    </xf>
    <xf numFmtId="0" fontId="7" fillId="0" borderId="18" xfId="4" applyFont="1" applyBorder="1" applyAlignment="1">
      <alignment horizontal="center" vertical="center"/>
    </xf>
    <xf numFmtId="0" fontId="27" fillId="0" borderId="29" xfId="4" applyFont="1" applyBorder="1" applyAlignment="1">
      <alignment horizontal="center" vertical="center"/>
    </xf>
    <xf numFmtId="0" fontId="27" fillId="0" borderId="44" xfId="4" applyFont="1" applyBorder="1" applyAlignment="1">
      <alignment horizontal="center" vertical="center"/>
    </xf>
    <xf numFmtId="0" fontId="27" fillId="0" borderId="43" xfId="4" applyFont="1" applyBorder="1" applyAlignment="1">
      <alignment vertical="center"/>
    </xf>
    <xf numFmtId="0" fontId="27" fillId="0" borderId="46" xfId="4" applyFont="1" applyBorder="1" applyAlignment="1">
      <alignment vertical="center"/>
    </xf>
    <xf numFmtId="0" fontId="27" fillId="0" borderId="65" xfId="4" applyFont="1" applyBorder="1" applyAlignment="1">
      <alignment horizontal="center" vertical="center"/>
    </xf>
    <xf numFmtId="0" fontId="27" fillId="0" borderId="6" xfId="4" applyFont="1" applyBorder="1" applyAlignment="1">
      <alignment horizontal="distributed" vertical="center" indent="1"/>
    </xf>
    <xf numFmtId="0" fontId="27" fillId="0" borderId="49" xfId="4" applyFont="1" applyBorder="1" applyAlignment="1">
      <alignment horizontal="distributed" vertical="center" indent="1"/>
    </xf>
    <xf numFmtId="0" fontId="27" fillId="0" borderId="6" xfId="4" applyFont="1" applyBorder="1" applyAlignment="1">
      <alignment horizontal="center" vertical="center"/>
    </xf>
    <xf numFmtId="0" fontId="27" fillId="0" borderId="49" xfId="12" applyFont="1" applyFill="1" applyBorder="1" applyAlignment="1">
      <alignment horizontal="center" vertical="center"/>
    </xf>
    <xf numFmtId="0" fontId="51" fillId="0" borderId="25" xfId="12" applyFont="1" applyFill="1" applyBorder="1" applyAlignment="1">
      <alignment horizontal="center" vertical="center" shrinkToFit="1"/>
    </xf>
    <xf numFmtId="0" fontId="51" fillId="0" borderId="1" xfId="12" applyFont="1" applyFill="1" applyBorder="1" applyAlignment="1">
      <alignment horizontal="center" vertical="center" shrinkToFit="1"/>
    </xf>
    <xf numFmtId="0" fontId="7" fillId="0" borderId="0" xfId="0" applyFont="1" applyAlignment="1">
      <alignment horizontal="left" vertical="center" wrapText="1"/>
    </xf>
    <xf numFmtId="0" fontId="7" fillId="0" borderId="40" xfId="12" applyFont="1" applyFill="1" applyBorder="1" applyAlignment="1">
      <alignment horizontal="center" vertical="center" shrinkToFit="1"/>
    </xf>
    <xf numFmtId="0" fontId="7" fillId="0" borderId="33" xfId="12" applyFont="1" applyFill="1" applyBorder="1" applyAlignment="1">
      <alignment horizontal="center" vertical="center" shrinkToFit="1"/>
    </xf>
    <xf numFmtId="0" fontId="7" fillId="0" borderId="41" xfId="4" applyFont="1" applyBorder="1" applyAlignment="1">
      <alignment horizontal="center" vertical="center" shrinkToFit="1"/>
    </xf>
    <xf numFmtId="0" fontId="46" fillId="0" borderId="0" xfId="12" applyFont="1" applyFill="1" applyBorder="1" applyAlignment="1">
      <alignment horizontal="left" vertical="center" wrapText="1"/>
    </xf>
    <xf numFmtId="0" fontId="46" fillId="0" borderId="25" xfId="12" applyFont="1" applyBorder="1" applyAlignment="1">
      <alignment horizontal="center" vertical="center"/>
    </xf>
    <xf numFmtId="0" fontId="46" fillId="0" borderId="1" xfId="12" applyFont="1" applyBorder="1" applyAlignment="1">
      <alignment horizontal="center" vertical="center"/>
    </xf>
    <xf numFmtId="0" fontId="28" fillId="0" borderId="8" xfId="12" applyFont="1" applyFill="1" applyBorder="1" applyAlignment="1">
      <alignment horizontal="center" vertical="center" wrapText="1"/>
    </xf>
    <xf numFmtId="0" fontId="28" fillId="0" borderId="9" xfId="12" applyFont="1" applyFill="1" applyBorder="1" applyAlignment="1">
      <alignment horizontal="center" vertical="center" wrapText="1"/>
    </xf>
    <xf numFmtId="0" fontId="28" fillId="0" borderId="10" xfId="12" applyFont="1" applyFill="1" applyBorder="1" applyAlignment="1">
      <alignment horizontal="center" vertical="center" wrapText="1"/>
    </xf>
    <xf numFmtId="0" fontId="28" fillId="0" borderId="47" xfId="12" applyFont="1" applyFill="1" applyBorder="1" applyAlignment="1">
      <alignment horizontal="center" vertical="center" wrapText="1"/>
    </xf>
    <xf numFmtId="0" fontId="7" fillId="0" borderId="23" xfId="12" applyFont="1" applyFill="1" applyBorder="1" applyAlignment="1">
      <alignment horizontal="center" vertical="center" wrapText="1"/>
    </xf>
    <xf numFmtId="0" fontId="7" fillId="0" borderId="26" xfId="12" applyFont="1" applyFill="1" applyBorder="1" applyAlignment="1">
      <alignment horizontal="center" vertical="center" wrapText="1"/>
    </xf>
    <xf numFmtId="0" fontId="7" fillId="0" borderId="54" xfId="4" applyFont="1" applyBorder="1" applyAlignment="1">
      <alignment horizontal="center" vertical="center" wrapText="1"/>
    </xf>
    <xf numFmtId="0" fontId="7" fillId="0" borderId="52" xfId="12" applyFont="1" applyFill="1" applyBorder="1" applyAlignment="1">
      <alignment horizontal="center" vertical="center" wrapText="1"/>
    </xf>
    <xf numFmtId="0" fontId="7" fillId="0" borderId="7" xfId="12" applyFont="1" applyFill="1" applyBorder="1" applyAlignment="1">
      <alignment horizontal="center" vertical="center" wrapText="1"/>
    </xf>
    <xf numFmtId="0" fontId="7" fillId="0" borderId="15" xfId="4" applyFont="1" applyBorder="1" applyAlignment="1">
      <alignment horizontal="center" vertical="center" wrapText="1"/>
    </xf>
    <xf numFmtId="0" fontId="7" fillId="0" borderId="59" xfId="12" applyFont="1" applyFill="1" applyBorder="1" applyAlignment="1">
      <alignment horizontal="center" vertical="center" wrapText="1"/>
    </xf>
    <xf numFmtId="0" fontId="7" fillId="0" borderId="10" xfId="4" applyFont="1" applyBorder="1" applyAlignment="1">
      <alignment horizontal="center" vertical="center" wrapText="1"/>
    </xf>
    <xf numFmtId="0" fontId="7" fillId="0" borderId="25" xfId="12" applyFont="1" applyFill="1" applyBorder="1" applyAlignment="1">
      <alignment horizontal="center" vertical="center" shrinkToFit="1"/>
    </xf>
    <xf numFmtId="0" fontId="7" fillId="0" borderId="1" xfId="12" applyFont="1" applyFill="1" applyBorder="1" applyAlignment="1">
      <alignment horizontal="center" vertical="center" shrinkToFit="1"/>
    </xf>
    <xf numFmtId="0" fontId="7" fillId="0" borderId="28" xfId="12" applyFont="1" applyFill="1" applyBorder="1" applyAlignment="1">
      <alignment horizontal="center" vertical="center" shrinkToFit="1"/>
    </xf>
    <xf numFmtId="0" fontId="7" fillId="0" borderId="45" xfId="12" applyFont="1" applyFill="1" applyBorder="1" applyAlignment="1">
      <alignment horizontal="center" vertical="center" shrinkToFit="1"/>
    </xf>
    <xf numFmtId="0" fontId="53" fillId="0" borderId="0" xfId="6" applyFont="1" applyBorder="1" applyAlignment="1">
      <alignment horizontal="center" vertical="center"/>
    </xf>
    <xf numFmtId="0" fontId="7" fillId="0" borderId="6" xfId="4" applyFont="1" applyBorder="1" applyAlignment="1">
      <alignment horizontal="center" vertical="center"/>
    </xf>
    <xf numFmtId="0" fontId="7" fillId="0" borderId="1" xfId="6" applyFont="1" applyBorder="1" applyAlignment="1">
      <alignment vertical="center" wrapText="1"/>
    </xf>
    <xf numFmtId="0" fontId="7" fillId="0" borderId="1" xfId="6" applyFont="1" applyBorder="1" applyAlignment="1">
      <alignment vertical="center"/>
    </xf>
    <xf numFmtId="0" fontId="7" fillId="0" borderId="1" xfId="6" applyFont="1" applyBorder="1" applyAlignment="1">
      <alignment horizontal="center" vertical="center"/>
    </xf>
    <xf numFmtId="0" fontId="7" fillId="0" borderId="0" xfId="6" applyFont="1" applyAlignment="1">
      <alignment vertical="center" wrapText="1"/>
    </xf>
    <xf numFmtId="0" fontId="7" fillId="0" borderId="6" xfId="6" applyFont="1" applyBorder="1" applyAlignment="1">
      <alignment vertical="center" wrapText="1"/>
    </xf>
    <xf numFmtId="0" fontId="7" fillId="0" borderId="16" xfId="6" applyFont="1" applyBorder="1" applyAlignment="1">
      <alignment vertical="center" wrapText="1"/>
    </xf>
    <xf numFmtId="0" fontId="10" fillId="2" borderId="1" xfId="6" applyFont="1" applyFill="1" applyBorder="1" applyAlignment="1">
      <alignment vertical="center" wrapText="1"/>
    </xf>
    <xf numFmtId="0" fontId="10" fillId="2" borderId="1" xfId="6" applyFont="1" applyFill="1" applyBorder="1" applyAlignment="1">
      <alignment vertical="center"/>
    </xf>
    <xf numFmtId="0" fontId="10" fillId="2" borderId="1" xfId="6" applyFont="1" applyFill="1" applyBorder="1" applyAlignment="1">
      <alignment horizontal="center" vertical="center"/>
    </xf>
    <xf numFmtId="0" fontId="7" fillId="0" borderId="2" xfId="6" applyFont="1" applyBorder="1" applyAlignment="1">
      <alignment horizontal="left" vertical="center" wrapText="1"/>
    </xf>
    <xf numFmtId="0" fontId="7" fillId="0" borderId="4" xfId="6" applyFont="1" applyBorder="1" applyAlignment="1">
      <alignment horizontal="left" vertical="center" wrapText="1"/>
    </xf>
    <xf numFmtId="0" fontId="7" fillId="0" borderId="3" xfId="6" applyFont="1" applyBorder="1" applyAlignment="1">
      <alignment horizontal="left" vertical="center" wrapText="1"/>
    </xf>
    <xf numFmtId="0" fontId="7" fillId="0" borderId="2" xfId="6" applyFont="1" applyBorder="1" applyAlignment="1">
      <alignment horizontal="center" vertical="center" wrapText="1"/>
    </xf>
    <xf numFmtId="0" fontId="7" fillId="0" borderId="4" xfId="6" applyFont="1" applyBorder="1" applyAlignment="1">
      <alignment horizontal="center" vertical="center" wrapText="1"/>
    </xf>
    <xf numFmtId="0" fontId="7" fillId="0" borderId="8" xfId="6" applyFont="1" applyBorder="1" applyAlignment="1">
      <alignment horizontal="center" vertical="center"/>
    </xf>
    <xf numFmtId="0" fontId="7" fillId="0" borderId="12" xfId="6" applyFont="1" applyBorder="1" applyAlignment="1">
      <alignment horizontal="center" vertical="center"/>
    </xf>
    <xf numFmtId="0" fontId="7" fillId="0" borderId="13" xfId="6" applyFont="1" applyBorder="1" applyAlignment="1">
      <alignment horizontal="center" vertical="center"/>
    </xf>
    <xf numFmtId="0" fontId="7" fillId="0" borderId="10" xfId="6" applyFont="1" applyBorder="1" applyAlignment="1">
      <alignment horizontal="center" vertical="center"/>
    </xf>
    <xf numFmtId="0" fontId="7" fillId="0" borderId="7" xfId="6" applyFont="1" applyBorder="1" applyAlignment="1">
      <alignment horizontal="center" vertical="center"/>
    </xf>
    <xf numFmtId="0" fontId="7" fillId="0" borderId="15" xfId="6" applyFont="1" applyBorder="1" applyAlignment="1">
      <alignment horizontal="center" vertical="center"/>
    </xf>
    <xf numFmtId="0" fontId="7" fillId="0" borderId="3" xfId="6" applyFont="1" applyBorder="1" applyAlignment="1">
      <alignment horizontal="center" vertical="center" wrapText="1"/>
    </xf>
    <xf numFmtId="0" fontId="7" fillId="0" borderId="8" xfId="6" applyFont="1" applyBorder="1" applyAlignment="1">
      <alignment vertical="center" wrapText="1"/>
    </xf>
    <xf numFmtId="0" fontId="7" fillId="0" borderId="12" xfId="6" applyFont="1" applyBorder="1" applyAlignment="1">
      <alignment vertical="center" wrapText="1"/>
    </xf>
    <xf numFmtId="0" fontId="7" fillId="0" borderId="10" xfId="6" applyFont="1" applyBorder="1" applyAlignment="1">
      <alignment vertical="center" wrapText="1"/>
    </xf>
    <xf numFmtId="0" fontId="7" fillId="0" borderId="7" xfId="6" applyFont="1" applyBorder="1" applyAlignment="1">
      <alignment vertical="center" wrapText="1"/>
    </xf>
    <xf numFmtId="0" fontId="7" fillId="0" borderId="11" xfId="6" applyFont="1" applyBorder="1" applyAlignment="1">
      <alignment vertical="center" wrapText="1"/>
    </xf>
    <xf numFmtId="0" fontId="54" fillId="0" borderId="0" xfId="0" applyFont="1" applyAlignment="1">
      <alignment horizontal="center" vertical="center"/>
    </xf>
    <xf numFmtId="0" fontId="7" fillId="0" borderId="18" xfId="0" applyFont="1" applyBorder="1" applyAlignment="1">
      <alignment horizontal="distributed" vertical="center"/>
    </xf>
    <xf numFmtId="0" fontId="7" fillId="0" borderId="44" xfId="0" applyFont="1" applyBorder="1" applyAlignment="1">
      <alignment horizontal="distributed" vertical="center"/>
    </xf>
    <xf numFmtId="0" fontId="7" fillId="0" borderId="43" xfId="0" applyFont="1" applyBorder="1" applyAlignment="1">
      <alignment vertical="center"/>
    </xf>
    <xf numFmtId="0" fontId="7" fillId="0" borderId="29" xfId="0" applyFont="1" applyBorder="1" applyAlignment="1">
      <alignment vertical="center"/>
    </xf>
    <xf numFmtId="0" fontId="7" fillId="0" borderId="46" xfId="0" applyFont="1" applyBorder="1" applyAlignment="1">
      <alignment vertical="center"/>
    </xf>
    <xf numFmtId="0" fontId="7" fillId="0" borderId="65" xfId="0" applyFont="1" applyBorder="1" applyAlignment="1">
      <alignment horizontal="distributed" vertical="center"/>
    </xf>
    <xf numFmtId="0" fontId="7" fillId="0" borderId="16" xfId="0" applyFont="1" applyBorder="1" applyAlignment="1">
      <alignment horizontal="distributed" vertical="center"/>
    </xf>
    <xf numFmtId="0" fontId="7" fillId="0" borderId="6" xfId="0" applyFont="1" applyBorder="1" applyAlignment="1">
      <alignment vertical="center"/>
    </xf>
    <xf numFmtId="0" fontId="7" fillId="0" borderId="11" xfId="0" applyFont="1" applyBorder="1" applyAlignment="1">
      <alignment vertical="center"/>
    </xf>
    <xf numFmtId="0" fontId="7" fillId="0" borderId="49" xfId="0" applyFont="1" applyBorder="1" applyAlignment="1">
      <alignment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49" xfId="0" applyFont="1" applyBorder="1" applyAlignment="1">
      <alignment horizontal="center" vertical="center"/>
    </xf>
    <xf numFmtId="0" fontId="7" fillId="0" borderId="16" xfId="0" applyFont="1" applyBorder="1" applyAlignment="1">
      <alignment vertical="center"/>
    </xf>
    <xf numFmtId="0" fontId="7" fillId="0" borderId="8"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14" xfId="0" applyFont="1" applyBorder="1" applyAlignment="1">
      <alignment horizontal="distributed" vertical="center"/>
    </xf>
    <xf numFmtId="0" fontId="7" fillId="0" borderId="116" xfId="0" applyFont="1" applyBorder="1" applyAlignment="1">
      <alignment horizontal="distributed" vertical="center"/>
    </xf>
    <xf numFmtId="0" fontId="7" fillId="0" borderId="117" xfId="0" applyFont="1" applyBorder="1" applyAlignment="1">
      <alignment horizontal="center" vertical="center"/>
    </xf>
    <xf numFmtId="0" fontId="7" fillId="0" borderId="116" xfId="0" applyFont="1" applyBorder="1" applyAlignment="1">
      <alignment horizontal="center" vertical="center"/>
    </xf>
    <xf numFmtId="0" fontId="7" fillId="0" borderId="118" xfId="0" applyFont="1" applyBorder="1" applyAlignment="1">
      <alignment horizontal="center" vertical="center"/>
    </xf>
    <xf numFmtId="0" fontId="7" fillId="0" borderId="73" xfId="0" applyFont="1" applyBorder="1" applyAlignment="1">
      <alignment horizontal="distributed" vertical="center"/>
    </xf>
    <xf numFmtId="0" fontId="7" fillId="0" borderId="75" xfId="0" applyFont="1" applyBorder="1" applyAlignment="1">
      <alignment vertical="center"/>
    </xf>
    <xf numFmtId="0" fontId="7" fillId="0" borderId="71" xfId="0" applyFont="1" applyBorder="1" applyAlignment="1">
      <alignment vertical="center"/>
    </xf>
    <xf numFmtId="0" fontId="7" fillId="0" borderId="61" xfId="0" applyFont="1" applyBorder="1" applyAlignment="1">
      <alignment horizontal="distributed" vertical="center"/>
    </xf>
    <xf numFmtId="0" fontId="7" fillId="0" borderId="119" xfId="0" applyFont="1" applyBorder="1" applyAlignment="1">
      <alignment horizontal="distributed"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3" borderId="72" xfId="0" applyFont="1" applyFill="1" applyBorder="1" applyAlignment="1">
      <alignment horizontal="center" vertical="center"/>
    </xf>
    <xf numFmtId="0" fontId="7" fillId="0" borderId="101"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vertical="center"/>
    </xf>
    <xf numFmtId="0" fontId="7" fillId="0" borderId="61" xfId="0" applyFont="1" applyBorder="1" applyAlignment="1">
      <alignment horizontal="center" vertical="center"/>
    </xf>
    <xf numFmtId="0" fontId="7" fillId="0" borderId="119" xfId="0" applyFont="1" applyBorder="1" applyAlignment="1">
      <alignment horizontal="center" vertical="center"/>
    </xf>
    <xf numFmtId="0" fontId="7" fillId="0" borderId="31" xfId="0" applyFont="1" applyBorder="1" applyAlignment="1">
      <alignment vertical="center"/>
    </xf>
    <xf numFmtId="0" fontId="7" fillId="0" borderId="41" xfId="0" applyFont="1" applyBorder="1" applyAlignment="1">
      <alignment vertical="center"/>
    </xf>
    <xf numFmtId="0" fontId="7" fillId="0" borderId="33" xfId="0" applyFont="1" applyBorder="1" applyAlignment="1">
      <alignment vertical="center"/>
    </xf>
    <xf numFmtId="0" fontId="7" fillId="0" borderId="38" xfId="0" applyFont="1" applyBorder="1" applyAlignment="1">
      <alignment vertical="center"/>
    </xf>
    <xf numFmtId="0" fontId="7" fillId="0" borderId="58" xfId="0" applyFont="1" applyBorder="1" applyAlignment="1">
      <alignment horizontal="distributed" vertical="center"/>
    </xf>
    <xf numFmtId="0" fontId="7" fillId="0" borderId="68"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35" xfId="0" applyFont="1" applyBorder="1" applyAlignment="1">
      <alignment vertical="center"/>
    </xf>
    <xf numFmtId="0" fontId="7" fillId="0" borderId="9" xfId="0" applyFont="1" applyBorder="1" applyAlignment="1">
      <alignment vertical="center"/>
    </xf>
    <xf numFmtId="0" fontId="7" fillId="0" borderId="57" xfId="0" applyFont="1" applyBorder="1" applyAlignment="1">
      <alignment vertical="center"/>
    </xf>
    <xf numFmtId="0" fontId="7" fillId="0" borderId="67" xfId="0" applyFont="1" applyBorder="1" applyAlignment="1">
      <alignment vertical="center" textRotation="255" wrapText="1"/>
    </xf>
    <xf numFmtId="0" fontId="7" fillId="0" borderId="68" xfId="0" applyFont="1" applyBorder="1" applyAlignment="1">
      <alignment vertical="center" textRotation="255" wrapText="1"/>
    </xf>
    <xf numFmtId="0" fontId="7" fillId="0" borderId="115" xfId="0" applyFont="1" applyBorder="1" applyAlignment="1">
      <alignment vertical="center" textRotation="255" wrapText="1"/>
    </xf>
    <xf numFmtId="0" fontId="7" fillId="0" borderId="3" xfId="0" applyFont="1" applyBorder="1" applyAlignment="1">
      <alignment vertical="center" textRotation="255" wrapText="1"/>
    </xf>
    <xf numFmtId="0" fontId="7" fillId="0" borderId="109" xfId="0" applyFont="1" applyBorder="1" applyAlignment="1">
      <alignment vertical="center" textRotation="255" wrapText="1"/>
    </xf>
    <xf numFmtId="0" fontId="7" fillId="0" borderId="1" xfId="0" applyFont="1" applyBorder="1" applyAlignment="1">
      <alignment horizontal="distributed" vertical="center"/>
    </xf>
    <xf numFmtId="0" fontId="7" fillId="0" borderId="24" xfId="0" applyFont="1" applyBorder="1" applyAlignment="1">
      <alignment vertical="center" textRotation="255" wrapText="1"/>
    </xf>
    <xf numFmtId="0" fontId="7" fillId="0" borderId="2" xfId="4" applyFont="1" applyBorder="1" applyAlignment="1">
      <alignment horizontal="left" vertical="center" wrapText="1" indent="1"/>
    </xf>
    <xf numFmtId="0" fontId="7" fillId="0" borderId="3" xfId="4" applyFont="1" applyBorder="1" applyAlignment="1">
      <alignment horizontal="left" vertical="center" wrapText="1" indent="1"/>
    </xf>
    <xf numFmtId="0" fontId="7" fillId="0" borderId="4" xfId="4" applyFont="1" applyBorder="1" applyAlignment="1">
      <alignment horizontal="left" vertical="center" wrapText="1" indent="1"/>
    </xf>
    <xf numFmtId="0" fontId="9" fillId="0" borderId="0" xfId="15" applyFont="1" applyFill="1" applyAlignment="1">
      <alignment horizontal="center" vertical="center" wrapText="1"/>
    </xf>
    <xf numFmtId="0" fontId="47" fillId="0" borderId="120" xfId="15" applyFont="1" applyBorder="1" applyAlignment="1">
      <alignment vertical="center"/>
    </xf>
    <xf numFmtId="0" fontId="47" fillId="0" borderId="122" xfId="15" applyFont="1" applyBorder="1" applyAlignment="1">
      <alignment vertical="center"/>
    </xf>
    <xf numFmtId="0" fontId="43" fillId="0" borderId="121" xfId="15" applyFont="1" applyBorder="1" applyAlignment="1">
      <alignment vertical="center"/>
    </xf>
    <xf numFmtId="0" fontId="43" fillId="0" borderId="123" xfId="15" applyFont="1" applyBorder="1" applyAlignment="1">
      <alignment vertical="center"/>
    </xf>
    <xf numFmtId="0" fontId="43" fillId="0" borderId="6" xfId="15" applyFont="1" applyBorder="1" applyAlignment="1">
      <alignment horizontal="center" vertical="center" wrapText="1"/>
    </xf>
    <xf numFmtId="0" fontId="43" fillId="0" borderId="16" xfId="15" applyFont="1" applyBorder="1" applyAlignment="1">
      <alignment horizontal="center" vertical="center" wrapText="1"/>
    </xf>
    <xf numFmtId="0" fontId="43" fillId="0" borderId="0" xfId="15" applyFont="1" applyAlignment="1">
      <alignment vertical="center" wrapText="1"/>
    </xf>
    <xf numFmtId="0" fontId="46" fillId="2" borderId="40" xfId="15" applyFont="1" applyFill="1" applyBorder="1" applyAlignment="1">
      <alignment horizontal="left" vertical="center" wrapText="1"/>
    </xf>
    <xf numFmtId="0" fontId="46" fillId="2" borderId="38" xfId="15" applyFont="1" applyFill="1" applyBorder="1" applyAlignment="1">
      <alignment horizontal="left" vertical="center" wrapText="1"/>
    </xf>
    <xf numFmtId="0" fontId="46" fillId="2" borderId="27" xfId="15" applyFont="1" applyFill="1" applyBorder="1" applyAlignment="1">
      <alignment horizontal="left" vertical="center" wrapText="1"/>
    </xf>
    <xf numFmtId="0" fontId="46" fillId="2" borderId="48" xfId="15" applyFont="1" applyFill="1" applyBorder="1" applyAlignment="1">
      <alignment horizontal="left" vertical="center" wrapText="1"/>
    </xf>
    <xf numFmtId="0" fontId="46" fillId="2" borderId="25" xfId="15" applyFont="1" applyFill="1" applyBorder="1" applyAlignment="1">
      <alignment horizontal="justify" vertical="center" wrapText="1"/>
    </xf>
    <xf numFmtId="0" fontId="46" fillId="2" borderId="47" xfId="15" applyFont="1" applyFill="1" applyBorder="1" applyAlignment="1">
      <alignment horizontal="justify" vertical="center"/>
    </xf>
    <xf numFmtId="0" fontId="46" fillId="2" borderId="65" xfId="15" applyFont="1" applyFill="1" applyBorder="1" applyAlignment="1">
      <alignment horizontal="left" vertical="center" wrapText="1"/>
    </xf>
    <xf numFmtId="0" fontId="46" fillId="2" borderId="49" xfId="15" applyFont="1" applyFill="1" applyBorder="1" applyAlignment="1">
      <alignment horizontal="left" vertical="center" wrapText="1"/>
    </xf>
    <xf numFmtId="0" fontId="46" fillId="2" borderId="65" xfId="15" applyFont="1" applyFill="1" applyBorder="1" applyAlignment="1">
      <alignment horizontal="left" vertical="center"/>
    </xf>
    <xf numFmtId="0" fontId="46" fillId="2" borderId="49" xfId="15" applyFont="1" applyFill="1" applyBorder="1" applyAlignment="1">
      <alignment horizontal="left" vertical="center"/>
    </xf>
    <xf numFmtId="0" fontId="47" fillId="2" borderId="30" xfId="15" applyFont="1" applyFill="1" applyBorder="1" applyAlignment="1">
      <alignment horizontal="left" vertical="center" wrapText="1"/>
    </xf>
    <xf numFmtId="0" fontId="10" fillId="0" borderId="30" xfId="15" applyFont="1" applyBorder="1" applyAlignment="1">
      <alignment vertical="center"/>
    </xf>
    <xf numFmtId="0" fontId="43" fillId="0" borderId="53" xfId="15" applyFont="1" applyBorder="1" applyAlignment="1">
      <alignment vertical="center"/>
    </xf>
    <xf numFmtId="0" fontId="43" fillId="0" borderId="55" xfId="15" applyFont="1" applyBorder="1" applyAlignment="1">
      <alignment vertical="center"/>
    </xf>
    <xf numFmtId="0" fontId="43" fillId="0" borderId="45" xfId="15" applyFont="1" applyBorder="1" applyAlignment="1">
      <alignment vertical="center"/>
    </xf>
    <xf numFmtId="0" fontId="43" fillId="0" borderId="50" xfId="15" applyFont="1" applyBorder="1" applyAlignment="1">
      <alignment vertical="center"/>
    </xf>
    <xf numFmtId="0" fontId="11" fillId="0" borderId="26" xfId="15" applyFont="1" applyFill="1" applyBorder="1" applyAlignment="1">
      <alignment vertical="center" wrapText="1"/>
    </xf>
    <xf numFmtId="0" fontId="10" fillId="0" borderId="26" xfId="15" applyFont="1" applyBorder="1" applyAlignment="1">
      <alignment vertical="center"/>
    </xf>
    <xf numFmtId="0" fontId="43" fillId="4" borderId="8" xfId="15" applyFont="1" applyFill="1" applyBorder="1" applyAlignment="1">
      <alignment horizontal="center" vertical="center" wrapText="1"/>
    </xf>
    <xf numFmtId="0" fontId="43" fillId="4" borderId="13" xfId="15" applyFont="1" applyFill="1" applyBorder="1" applyAlignment="1">
      <alignment horizontal="center" vertical="center" wrapText="1"/>
    </xf>
    <xf numFmtId="0" fontId="43" fillId="4" borderId="9" xfId="15" applyFont="1" applyFill="1" applyBorder="1" applyAlignment="1">
      <alignment horizontal="center" vertical="center" wrapText="1"/>
    </xf>
    <xf numFmtId="0" fontId="43" fillId="4" borderId="14" xfId="15" applyFont="1" applyFill="1" applyBorder="1" applyAlignment="1">
      <alignment horizontal="center" vertical="center" wrapText="1"/>
    </xf>
    <xf numFmtId="0" fontId="43" fillId="4" borderId="10" xfId="15" applyFont="1" applyFill="1" applyBorder="1" applyAlignment="1">
      <alignment horizontal="center" vertical="center" wrapText="1"/>
    </xf>
    <xf numFmtId="0" fontId="43" fillId="4" borderId="15" xfId="15" applyFont="1" applyFill="1" applyBorder="1" applyAlignment="1">
      <alignment horizontal="center" vertical="center" wrapText="1"/>
    </xf>
    <xf numFmtId="0" fontId="54" fillId="5" borderId="51" xfId="15" applyFont="1" applyFill="1" applyBorder="1" applyAlignment="1">
      <alignment horizontal="center" vertical="center"/>
    </xf>
    <xf numFmtId="0" fontId="54" fillId="5" borderId="55" xfId="15" applyFont="1" applyFill="1" applyBorder="1" applyAlignment="1">
      <alignment horizontal="center" vertical="center"/>
    </xf>
    <xf numFmtId="0" fontId="54" fillId="5" borderId="28" xfId="15" applyFont="1" applyFill="1" applyBorder="1" applyAlignment="1">
      <alignment horizontal="center" vertical="center"/>
    </xf>
    <xf numFmtId="0" fontId="54" fillId="5" borderId="50" xfId="15" applyFont="1" applyFill="1" applyBorder="1" applyAlignment="1">
      <alignment horizontal="center" vertical="center"/>
    </xf>
    <xf numFmtId="0" fontId="56" fillId="5" borderId="124" xfId="15" applyFont="1" applyFill="1" applyBorder="1" applyAlignment="1">
      <alignment horizontal="center" vertical="center" wrapText="1"/>
    </xf>
    <xf numFmtId="0" fontId="7" fillId="5" borderId="125" xfId="15" applyFont="1" applyFill="1" applyBorder="1" applyAlignment="1">
      <alignment horizontal="center" vertical="center" wrapText="1"/>
    </xf>
    <xf numFmtId="0" fontId="46" fillId="2" borderId="25" xfId="15" applyFont="1" applyFill="1" applyBorder="1" applyAlignment="1">
      <alignment horizontal="justify" vertical="center"/>
    </xf>
    <xf numFmtId="0" fontId="46" fillId="2" borderId="25" xfId="15" applyFont="1" applyFill="1" applyBorder="1" applyAlignment="1">
      <alignment horizontal="left" vertical="center" wrapText="1"/>
    </xf>
    <xf numFmtId="0" fontId="46" fillId="2" borderId="25" xfId="15" applyFont="1" applyFill="1" applyBorder="1" applyAlignment="1">
      <alignment horizontal="left" vertical="center"/>
    </xf>
    <xf numFmtId="0" fontId="43" fillId="5" borderId="51" xfId="15" applyFont="1" applyFill="1" applyBorder="1" applyAlignment="1">
      <alignment horizontal="center" vertical="center" wrapText="1"/>
    </xf>
    <xf numFmtId="0" fontId="43" fillId="5" borderId="53" xfId="15" applyFont="1" applyFill="1" applyBorder="1" applyAlignment="1">
      <alignment horizontal="center" vertical="center" wrapText="1"/>
    </xf>
    <xf numFmtId="0" fontId="43" fillId="5" borderId="28" xfId="15" applyFont="1" applyFill="1" applyBorder="1" applyAlignment="1">
      <alignment horizontal="center" vertical="center" wrapText="1"/>
    </xf>
    <xf numFmtId="0" fontId="43" fillId="5" borderId="45" xfId="15" applyFont="1" applyFill="1" applyBorder="1" applyAlignment="1">
      <alignment horizontal="center" vertical="center" wrapText="1"/>
    </xf>
    <xf numFmtId="0" fontId="46" fillId="2" borderId="47" xfId="15" applyFont="1" applyFill="1" applyBorder="1" applyAlignment="1">
      <alignment horizontal="justify" vertical="center" wrapText="1"/>
    </xf>
    <xf numFmtId="0" fontId="46" fillId="2" borderId="47" xfId="15" applyFont="1" applyFill="1" applyBorder="1" applyAlignment="1">
      <alignment horizontal="left" vertical="center"/>
    </xf>
    <xf numFmtId="0" fontId="10" fillId="0" borderId="0" xfId="4" applyFont="1" applyAlignment="1">
      <alignment vertical="center"/>
    </xf>
    <xf numFmtId="0" fontId="7" fillId="0" borderId="22" xfId="4" applyFont="1" applyBorder="1" applyAlignment="1">
      <alignment vertical="center"/>
    </xf>
    <xf numFmtId="0" fontId="10" fillId="0" borderId="29" xfId="4" applyFont="1" applyBorder="1" applyAlignment="1">
      <alignment horizontal="center" vertical="center"/>
    </xf>
    <xf numFmtId="0" fontId="10" fillId="0" borderId="44" xfId="4" applyFont="1" applyBorder="1" applyAlignment="1">
      <alignment horizontal="center" vertical="center"/>
    </xf>
    <xf numFmtId="0" fontId="10" fillId="0" borderId="43" xfId="4" applyFont="1" applyBorder="1" applyAlignment="1">
      <alignment vertical="center"/>
    </xf>
    <xf numFmtId="0" fontId="10" fillId="0" borderId="46" xfId="4" applyFont="1" applyBorder="1" applyAlignment="1">
      <alignment vertical="center"/>
    </xf>
    <xf numFmtId="0" fontId="10" fillId="0" borderId="65" xfId="4" applyFont="1" applyBorder="1" applyAlignment="1">
      <alignment horizontal="center" vertical="center"/>
    </xf>
    <xf numFmtId="0" fontId="10" fillId="0" borderId="11" xfId="4" applyFont="1" applyBorder="1" applyAlignment="1">
      <alignment horizontal="center" vertical="center"/>
    </xf>
    <xf numFmtId="0" fontId="10" fillId="0" borderId="16" xfId="4" applyFont="1" applyBorder="1" applyAlignment="1">
      <alignment horizontal="center" vertical="center"/>
    </xf>
    <xf numFmtId="0" fontId="10" fillId="0" borderId="6" xfId="4" applyFont="1" applyBorder="1" applyAlignment="1">
      <alignment horizontal="center" vertical="center"/>
    </xf>
    <xf numFmtId="0" fontId="10" fillId="0" borderId="49" xfId="4" applyFont="1" applyBorder="1" applyAlignment="1">
      <alignment vertical="center"/>
    </xf>
    <xf numFmtId="0" fontId="10" fillId="0" borderId="49" xfId="12" applyFont="1" applyFill="1" applyBorder="1" applyAlignment="1">
      <alignment horizontal="center" vertical="center"/>
    </xf>
    <xf numFmtId="0" fontId="45" fillId="0" borderId="25" xfId="12" applyFont="1" applyFill="1" applyBorder="1" applyAlignment="1">
      <alignment horizontal="center" vertical="center" shrinkToFit="1"/>
    </xf>
    <xf numFmtId="0" fontId="45" fillId="0" borderId="1" xfId="12" applyFont="1" applyFill="1" applyBorder="1" applyAlignment="1">
      <alignment horizontal="center" vertical="center" shrinkToFit="1"/>
    </xf>
    <xf numFmtId="0" fontId="14" fillId="0" borderId="8" xfId="12" applyFont="1" applyFill="1" applyBorder="1" applyAlignment="1">
      <alignment horizontal="center" vertical="center" wrapText="1"/>
    </xf>
    <xf numFmtId="0" fontId="14" fillId="0" borderId="10" xfId="12" applyFont="1" applyFill="1" applyBorder="1" applyAlignment="1">
      <alignment horizontal="center" vertical="center" wrapText="1"/>
    </xf>
    <xf numFmtId="0" fontId="14" fillId="0" borderId="47" xfId="12" applyFont="1" applyFill="1" applyBorder="1" applyAlignment="1">
      <alignment horizontal="center" vertical="center" wrapText="1"/>
    </xf>
    <xf numFmtId="0" fontId="7" fillId="0" borderId="9" xfId="6" applyFont="1" applyBorder="1" applyAlignment="1">
      <alignment vertical="center"/>
    </xf>
    <xf numFmtId="0" fontId="7" fillId="0" borderId="10" xfId="6" applyFont="1" applyBorder="1" applyAlignment="1">
      <alignment vertical="center"/>
    </xf>
    <xf numFmtId="0" fontId="7" fillId="0" borderId="0" xfId="6" applyFont="1" applyAlignment="1">
      <alignment horizontal="center" vertical="center" wrapText="1" justifyLastLine="1"/>
    </xf>
    <xf numFmtId="0" fontId="7" fillId="0" borderId="0" xfId="6" applyFont="1" applyAlignment="1">
      <alignment horizontal="right" vertical="center"/>
    </xf>
    <xf numFmtId="0" fontId="55" fillId="0" borderId="0" xfId="6" applyFont="1" applyAlignment="1">
      <alignment horizontal="center" vertical="center"/>
    </xf>
    <xf numFmtId="0" fontId="7" fillId="0" borderId="6" xfId="6" applyFont="1" applyBorder="1" applyAlignment="1">
      <alignment horizontal="center" vertical="center"/>
    </xf>
    <xf numFmtId="0" fontId="7" fillId="0" borderId="11" xfId="6" applyFont="1" applyBorder="1" applyAlignment="1">
      <alignment horizontal="center" vertical="center"/>
    </xf>
    <xf numFmtId="0" fontId="7" fillId="0" borderId="16" xfId="6" applyFont="1" applyBorder="1" applyAlignment="1">
      <alignment horizontal="center" vertical="center"/>
    </xf>
    <xf numFmtId="0" fontId="7" fillId="0" borderId="0" xfId="6" applyFont="1" applyBorder="1" applyAlignment="1">
      <alignment horizontal="left" vertical="top" wrapText="1"/>
    </xf>
    <xf numFmtId="0" fontId="7" fillId="8" borderId="6" xfId="6" applyFont="1" applyFill="1" applyBorder="1" applyAlignment="1">
      <alignment horizontal="center" vertical="center"/>
    </xf>
    <xf numFmtId="0" fontId="7" fillId="8" borderId="16" xfId="6" applyFont="1" applyFill="1" applyBorder="1" applyAlignment="1">
      <alignment horizontal="center" vertical="center"/>
    </xf>
    <xf numFmtId="0" fontId="7" fillId="8" borderId="29" xfId="6" applyFont="1" applyFill="1" applyBorder="1" applyAlignment="1">
      <alignment horizontal="center" vertical="center"/>
    </xf>
    <xf numFmtId="0" fontId="7" fillId="8" borderId="46" xfId="6" applyFont="1" applyFill="1" applyBorder="1" applyAlignment="1">
      <alignment horizontal="center" vertical="center"/>
    </xf>
    <xf numFmtId="0" fontId="7" fillId="8" borderId="18" xfId="6" applyFont="1" applyFill="1" applyBorder="1" applyAlignment="1">
      <alignment horizontal="center" vertical="center"/>
    </xf>
    <xf numFmtId="0" fontId="57" fillId="0" borderId="6" xfId="6" applyFont="1" applyBorder="1" applyAlignment="1">
      <alignment horizontal="center" vertical="center" wrapText="1"/>
    </xf>
    <xf numFmtId="0" fontId="57" fillId="0" borderId="11" xfId="6" applyFont="1" applyBorder="1" applyAlignment="1">
      <alignment horizontal="center" vertical="center" wrapText="1"/>
    </xf>
    <xf numFmtId="0" fontId="57" fillId="0" borderId="16" xfId="6" applyFont="1" applyBorder="1" applyAlignment="1">
      <alignment horizontal="center" vertical="center" wrapText="1"/>
    </xf>
    <xf numFmtId="0" fontId="57" fillId="7" borderId="6" xfId="6" applyFont="1" applyFill="1" applyBorder="1" applyAlignment="1">
      <alignment horizontal="center" vertical="center"/>
    </xf>
    <xf numFmtId="0" fontId="57" fillId="7" borderId="16" xfId="6" applyFont="1" applyFill="1" applyBorder="1" applyAlignment="1">
      <alignment horizontal="center" vertical="center"/>
    </xf>
    <xf numFmtId="0" fontId="43" fillId="0" borderId="0" xfId="12" applyFont="1" applyAlignment="1">
      <alignment horizontal="center" vertical="center"/>
    </xf>
    <xf numFmtId="0" fontId="43" fillId="0" borderId="0" xfId="12" applyFont="1" applyAlignment="1">
      <alignment horizontal="center" vertical="center" shrinkToFit="1"/>
    </xf>
    <xf numFmtId="0" fontId="43" fillId="0" borderId="11" xfId="12" applyFont="1" applyBorder="1" applyAlignment="1">
      <alignment horizontal="center" vertical="center"/>
    </xf>
    <xf numFmtId="0" fontId="43" fillId="0" borderId="16" xfId="12" applyFont="1" applyBorder="1" applyAlignment="1">
      <alignment horizontal="center" vertical="center"/>
    </xf>
    <xf numFmtId="0" fontId="43" fillId="0" borderId="6" xfId="12" applyFont="1" applyBorder="1" applyAlignment="1">
      <alignment horizontal="center" vertical="center"/>
    </xf>
    <xf numFmtId="0" fontId="43" fillId="0" borderId="6" xfId="12" applyFont="1" applyBorder="1" applyAlignment="1">
      <alignment horizontal="center" vertical="center" shrinkToFit="1"/>
    </xf>
    <xf numFmtId="0" fontId="43" fillId="0" borderId="11" xfId="12" applyFont="1" applyBorder="1" applyAlignment="1">
      <alignment horizontal="center" vertical="center" shrinkToFit="1"/>
    </xf>
    <xf numFmtId="0" fontId="43" fillId="0" borderId="16" xfId="12" applyFont="1" applyBorder="1" applyAlignment="1">
      <alignment horizontal="center" vertical="center" shrinkToFit="1"/>
    </xf>
    <xf numFmtId="0" fontId="54" fillId="5" borderId="156" xfId="12" applyFont="1" applyFill="1" applyBorder="1" applyAlignment="1">
      <alignment horizontal="left" vertical="center" shrinkToFit="1"/>
    </xf>
    <xf numFmtId="181" fontId="43" fillId="9" borderId="0" xfId="12" applyNumberFormat="1" applyFont="1" applyFill="1" applyAlignment="1">
      <alignment horizontal="right" vertical="center" shrinkToFit="1"/>
    </xf>
    <xf numFmtId="181" fontId="43" fillId="0" borderId="0" xfId="12" applyNumberFormat="1" applyFont="1" applyAlignment="1">
      <alignment horizontal="right" vertical="center" shrinkToFit="1"/>
    </xf>
    <xf numFmtId="0" fontId="12" fillId="0" borderId="1" xfId="7" applyFont="1" applyBorder="1" applyAlignment="1">
      <alignment horizontal="center" vertical="center"/>
    </xf>
    <xf numFmtId="0" fontId="12" fillId="7" borderId="6" xfId="7" applyFont="1" applyFill="1" applyBorder="1" applyAlignment="1" applyProtection="1">
      <alignment horizontal="center" vertical="center" shrinkToFit="1"/>
      <protection locked="0"/>
    </xf>
    <xf numFmtId="0" fontId="12" fillId="7" borderId="11" xfId="7" applyFont="1" applyFill="1" applyBorder="1" applyAlignment="1" applyProtection="1">
      <alignment horizontal="center" vertical="center" shrinkToFit="1"/>
      <protection locked="0"/>
    </xf>
    <xf numFmtId="0" fontId="12" fillId="7" borderId="16" xfId="7" applyFont="1" applyFill="1" applyBorder="1" applyAlignment="1" applyProtection="1">
      <alignment horizontal="center" vertical="center" shrinkToFit="1"/>
      <protection locked="0"/>
    </xf>
    <xf numFmtId="0" fontId="12" fillId="7" borderId="1" xfId="7" applyFont="1" applyFill="1" applyBorder="1" applyAlignment="1" applyProtection="1">
      <alignment horizontal="center" vertical="center" shrinkToFit="1"/>
      <protection locked="0"/>
    </xf>
    <xf numFmtId="0" fontId="12" fillId="0" borderId="6" xfId="7" applyFont="1" applyBorder="1" applyAlignment="1">
      <alignment horizontal="center" vertical="center"/>
    </xf>
    <xf numFmtId="0" fontId="12" fillId="0" borderId="11" xfId="7" applyFont="1" applyBorder="1" applyAlignment="1">
      <alignment horizontal="center" vertical="center"/>
    </xf>
    <xf numFmtId="0" fontId="12" fillId="0" borderId="16" xfId="7" applyFont="1" applyBorder="1" applyAlignment="1">
      <alignment horizontal="center" vertical="center"/>
    </xf>
    <xf numFmtId="0" fontId="12" fillId="7" borderId="6" xfId="7" applyFont="1" applyFill="1" applyBorder="1" applyAlignment="1">
      <alignment horizontal="center" vertical="center"/>
    </xf>
    <xf numFmtId="0" fontId="12" fillId="7" borderId="11" xfId="7" applyFont="1" applyFill="1" applyBorder="1" applyAlignment="1">
      <alignment horizontal="center" vertical="center"/>
    </xf>
    <xf numFmtId="0" fontId="12" fillId="7" borderId="16" xfId="7" applyFont="1" applyFill="1" applyBorder="1" applyAlignment="1">
      <alignment horizontal="center" vertical="center"/>
    </xf>
    <xf numFmtId="0" fontId="43" fillId="7" borderId="1" xfId="12" applyFont="1" applyFill="1" applyBorder="1" applyAlignment="1">
      <alignment horizontal="center" vertical="center"/>
    </xf>
    <xf numFmtId="0" fontId="43" fillId="0" borderId="8" xfId="12" applyFont="1" applyBorder="1" applyAlignment="1">
      <alignment horizontal="center" vertical="center" shrinkToFit="1"/>
    </xf>
    <xf numFmtId="0" fontId="43" fillId="0" borderId="12" xfId="12" applyFont="1" applyBorder="1" applyAlignment="1">
      <alignment horizontal="center" vertical="center" shrinkToFit="1"/>
    </xf>
    <xf numFmtId="0" fontId="43" fillId="0" borderId="13" xfId="12" applyFont="1" applyBorder="1" applyAlignment="1">
      <alignment horizontal="center" vertical="center" shrinkToFit="1"/>
    </xf>
    <xf numFmtId="181" fontId="43" fillId="7" borderId="6" xfId="12" applyNumberFormat="1" applyFont="1" applyFill="1" applyBorder="1" applyAlignment="1">
      <alignment horizontal="right" vertical="center" shrinkToFit="1"/>
    </xf>
    <xf numFmtId="181" fontId="43" fillId="7" borderId="11" xfId="12" applyNumberFormat="1" applyFont="1" applyFill="1" applyBorder="1" applyAlignment="1">
      <alignment horizontal="right" vertical="center" shrinkToFit="1"/>
    </xf>
    <xf numFmtId="181" fontId="43" fillId="7" borderId="16" xfId="12" applyNumberFormat="1" applyFont="1" applyFill="1" applyBorder="1" applyAlignment="1">
      <alignment horizontal="right" vertical="center" shrinkToFit="1"/>
    </xf>
    <xf numFmtId="182" fontId="43" fillId="0" borderId="0" xfId="12" applyNumberFormat="1" applyFont="1" applyAlignment="1">
      <alignment horizontal="right" vertical="center" shrinkToFit="1"/>
    </xf>
    <xf numFmtId="181" fontId="43" fillId="0" borderId="6" xfId="12" applyNumberFormat="1" applyFont="1" applyBorder="1" applyAlignment="1">
      <alignment horizontal="right" vertical="center" shrinkToFit="1"/>
    </xf>
    <xf numFmtId="181" fontId="43" fillId="0" borderId="11" xfId="12" applyNumberFormat="1" applyFont="1" applyBorder="1" applyAlignment="1">
      <alignment horizontal="right" vertical="center" shrinkToFit="1"/>
    </xf>
    <xf numFmtId="181" fontId="43" fillId="0" borderId="16" xfId="12" applyNumberFormat="1" applyFont="1" applyBorder="1" applyAlignment="1">
      <alignment horizontal="right" vertical="center" shrinkToFit="1"/>
    </xf>
    <xf numFmtId="182" fontId="43" fillId="0" borderId="158" xfId="12" applyNumberFormat="1" applyFont="1" applyBorder="1" applyAlignment="1">
      <alignment horizontal="right" vertical="center" shrinkToFit="1"/>
    </xf>
    <xf numFmtId="182" fontId="43" fillId="0" borderId="159" xfId="12" applyNumberFormat="1" applyFont="1" applyBorder="1" applyAlignment="1">
      <alignment horizontal="right" vertical="center" shrinkToFit="1"/>
    </xf>
    <xf numFmtId="182" fontId="43" fillId="0" borderId="160" xfId="12" applyNumberFormat="1" applyFont="1" applyBorder="1" applyAlignment="1">
      <alignment horizontal="right" vertical="center" shrinkToFit="1"/>
    </xf>
    <xf numFmtId="0" fontId="11" fillId="0" borderId="0" xfId="12" applyFont="1" applyAlignment="1">
      <alignment horizontal="center" vertical="center" wrapText="1"/>
    </xf>
    <xf numFmtId="181" fontId="43" fillId="0" borderId="0" xfId="12" applyNumberFormat="1" applyFont="1" applyAlignment="1">
      <alignment horizontal="center" vertical="center"/>
    </xf>
    <xf numFmtId="183" fontId="43" fillId="0" borderId="0" xfId="12" applyNumberFormat="1" applyFont="1" applyAlignment="1">
      <alignment horizontal="center" vertical="center"/>
    </xf>
    <xf numFmtId="0" fontId="43" fillId="0" borderId="0" xfId="12" applyFont="1" applyAlignment="1">
      <alignment horizontal="left" vertical="center"/>
    </xf>
    <xf numFmtId="0" fontId="46" fillId="0" borderId="0" xfId="12" applyFont="1" applyAlignment="1">
      <alignment horizontal="center" vertical="center" wrapText="1"/>
    </xf>
    <xf numFmtId="0" fontId="43" fillId="7" borderId="6" xfId="12" applyFont="1" applyFill="1" applyBorder="1" applyAlignment="1">
      <alignment horizontal="center" vertical="center"/>
    </xf>
    <xf numFmtId="0" fontId="43" fillId="7" borderId="11" xfId="12" applyFont="1" applyFill="1" applyBorder="1" applyAlignment="1">
      <alignment horizontal="center" vertical="center"/>
    </xf>
    <xf numFmtId="0" fontId="43" fillId="0" borderId="6" xfId="12" applyFont="1" applyBorder="1" applyAlignment="1">
      <alignment horizontal="left" vertical="center"/>
    </xf>
    <xf numFmtId="0" fontId="43" fillId="0" borderId="11" xfId="12" applyFont="1" applyBorder="1" applyAlignment="1">
      <alignment horizontal="left" vertical="center"/>
    </xf>
    <xf numFmtId="0" fontId="43" fillId="0" borderId="16" xfId="12" applyFont="1" applyBorder="1" applyAlignment="1">
      <alignment horizontal="left" vertical="center"/>
    </xf>
    <xf numFmtId="0" fontId="11" fillId="0" borderId="8" xfId="12" applyFont="1" applyBorder="1" applyAlignment="1">
      <alignment horizontal="center" vertical="center" wrapText="1"/>
    </xf>
    <xf numFmtId="0" fontId="11" fillId="0" borderId="12" xfId="12" applyFont="1" applyBorder="1" applyAlignment="1">
      <alignment horizontal="center" vertical="center" wrapText="1"/>
    </xf>
    <xf numFmtId="0" fontId="11" fillId="0" borderId="13" xfId="12" applyFont="1" applyBorder="1" applyAlignment="1">
      <alignment horizontal="center" vertical="center" wrapText="1"/>
    </xf>
    <xf numFmtId="0" fontId="11" fillId="0" borderId="10" xfId="12" applyFont="1" applyBorder="1" applyAlignment="1">
      <alignment horizontal="center" vertical="center" wrapText="1"/>
    </xf>
    <xf numFmtId="0" fontId="11" fillId="0" borderId="7" xfId="12" applyFont="1" applyBorder="1" applyAlignment="1">
      <alignment horizontal="center" vertical="center" wrapText="1"/>
    </xf>
    <xf numFmtId="0" fontId="11" fillId="0" borderId="15" xfId="12" applyFont="1" applyBorder="1" applyAlignment="1">
      <alignment horizontal="center" vertical="center" wrapText="1"/>
    </xf>
    <xf numFmtId="0" fontId="54" fillId="0" borderId="0" xfId="12" applyFont="1" applyAlignment="1">
      <alignment horizontal="center" vertical="center"/>
    </xf>
    <xf numFmtId="181" fontId="54" fillId="0" borderId="0" xfId="12" applyNumberFormat="1" applyFont="1" applyAlignment="1">
      <alignment horizontal="center" vertical="center"/>
    </xf>
    <xf numFmtId="1" fontId="54" fillId="0" borderId="0" xfId="12" applyNumberFormat="1" applyFont="1" applyAlignment="1">
      <alignment horizontal="center" vertical="center"/>
    </xf>
    <xf numFmtId="0" fontId="43" fillId="7" borderId="16" xfId="12" applyFont="1" applyFill="1" applyBorder="1" applyAlignment="1">
      <alignment horizontal="center" vertical="center"/>
    </xf>
    <xf numFmtId="0" fontId="46" fillId="0" borderId="6" xfId="12" applyFont="1" applyBorder="1" applyAlignment="1">
      <alignment horizontal="center" vertical="center" wrapText="1"/>
    </xf>
    <xf numFmtId="0" fontId="46" fillId="0" borderId="11" xfId="12" applyFont="1" applyBorder="1" applyAlignment="1">
      <alignment horizontal="center" vertical="center" wrapText="1"/>
    </xf>
    <xf numFmtId="0" fontId="46" fillId="0" borderId="16" xfId="12" applyFont="1" applyBorder="1" applyAlignment="1">
      <alignment horizontal="center" vertical="center" wrapText="1"/>
    </xf>
    <xf numFmtId="181" fontId="12" fillId="0" borderId="6" xfId="12" applyNumberFormat="1" applyFont="1" applyBorder="1" applyAlignment="1">
      <alignment horizontal="center" vertical="center"/>
    </xf>
    <xf numFmtId="181" fontId="12" fillId="0" borderId="11" xfId="12" applyNumberFormat="1" applyFont="1" applyBorder="1" applyAlignment="1">
      <alignment horizontal="center" vertical="center"/>
    </xf>
    <xf numFmtId="181" fontId="12" fillId="0" borderId="16" xfId="12" applyNumberFormat="1" applyFont="1" applyBorder="1" applyAlignment="1">
      <alignment horizontal="center" vertical="center"/>
    </xf>
    <xf numFmtId="183" fontId="43" fillId="0" borderId="6" xfId="12" applyNumberFormat="1" applyFont="1" applyBorder="1" applyAlignment="1">
      <alignment horizontal="center" vertical="center"/>
    </xf>
    <xf numFmtId="183" fontId="43" fillId="0" borderId="11" xfId="12" applyNumberFormat="1" applyFont="1" applyBorder="1" applyAlignment="1">
      <alignment horizontal="center" vertical="center"/>
    </xf>
    <xf numFmtId="183" fontId="43" fillId="0" borderId="16" xfId="12" applyNumberFormat="1" applyFont="1" applyBorder="1" applyAlignment="1">
      <alignment horizontal="center" vertical="center"/>
    </xf>
    <xf numFmtId="181" fontId="43" fillId="0" borderId="6" xfId="12" applyNumberFormat="1" applyFont="1" applyBorder="1" applyAlignment="1">
      <alignment horizontal="center" vertical="center"/>
    </xf>
    <xf numFmtId="181" fontId="43" fillId="0" borderId="11" xfId="12" applyNumberFormat="1" applyFont="1" applyBorder="1" applyAlignment="1">
      <alignment horizontal="center" vertical="center"/>
    </xf>
    <xf numFmtId="181" fontId="43" fillId="0" borderId="16" xfId="12" applyNumberFormat="1" applyFont="1" applyBorder="1" applyAlignment="1">
      <alignment horizontal="center" vertical="center"/>
    </xf>
    <xf numFmtId="183" fontId="43" fillId="0" borderId="1" xfId="12" applyNumberFormat="1" applyFont="1" applyBorder="1" applyAlignment="1">
      <alignment horizontal="center" vertical="center"/>
    </xf>
    <xf numFmtId="0" fontId="54" fillId="10" borderId="6" xfId="12" applyFont="1" applyFill="1" applyBorder="1" applyAlignment="1">
      <alignment horizontal="center" vertical="center"/>
    </xf>
    <xf numFmtId="0" fontId="54" fillId="10" borderId="11" xfId="12" applyFont="1" applyFill="1" applyBorder="1" applyAlignment="1">
      <alignment horizontal="center" vertical="center"/>
    </xf>
    <xf numFmtId="0" fontId="54" fillId="10" borderId="16" xfId="12" applyFont="1" applyFill="1" applyBorder="1" applyAlignment="1">
      <alignment horizontal="center" vertical="center"/>
    </xf>
    <xf numFmtId="1" fontId="43" fillId="0" borderId="0" xfId="12" applyNumberFormat="1" applyFont="1" applyAlignment="1">
      <alignment horizontal="center" vertical="center"/>
    </xf>
    <xf numFmtId="181" fontId="54" fillId="10" borderId="6" xfId="12" applyNumberFormat="1" applyFont="1" applyFill="1" applyBorder="1" applyAlignment="1">
      <alignment horizontal="center" vertical="center"/>
    </xf>
    <xf numFmtId="181" fontId="54" fillId="10" borderId="11" xfId="12" applyNumberFormat="1" applyFont="1" applyFill="1" applyBorder="1" applyAlignment="1">
      <alignment horizontal="center" vertical="center"/>
    </xf>
    <xf numFmtId="181" fontId="54" fillId="10" borderId="16" xfId="12" applyNumberFormat="1" applyFont="1" applyFill="1" applyBorder="1" applyAlignment="1">
      <alignment horizontal="center" vertical="center"/>
    </xf>
    <xf numFmtId="1" fontId="54" fillId="10" borderId="1" xfId="12" applyNumberFormat="1" applyFont="1" applyFill="1" applyBorder="1" applyAlignment="1">
      <alignment horizontal="center" vertical="center"/>
    </xf>
    <xf numFmtId="0" fontId="43" fillId="0" borderId="12" xfId="12" applyFont="1" applyBorder="1" applyAlignment="1">
      <alignment horizontal="left" vertical="center" wrapText="1"/>
    </xf>
    <xf numFmtId="0" fontId="43" fillId="0" borderId="13" xfId="12" applyFont="1" applyBorder="1" applyAlignment="1">
      <alignment horizontal="left" vertical="center" wrapText="1"/>
    </xf>
    <xf numFmtId="0" fontId="43" fillId="0" borderId="0" xfId="12" applyFont="1" applyAlignment="1">
      <alignment horizontal="left" vertical="center" wrapText="1"/>
    </xf>
    <xf numFmtId="0" fontId="43" fillId="0" borderId="14" xfId="12" applyFont="1" applyBorder="1" applyAlignment="1">
      <alignment horizontal="left" vertical="center" wrapText="1"/>
    </xf>
    <xf numFmtId="0" fontId="43" fillId="0" borderId="7" xfId="12" applyFont="1" applyBorder="1" applyAlignment="1">
      <alignment horizontal="left" vertical="center" wrapText="1"/>
    </xf>
    <xf numFmtId="0" fontId="43" fillId="0" borderId="15" xfId="12" applyFont="1" applyBorder="1" applyAlignment="1">
      <alignment horizontal="left" vertical="center" wrapText="1"/>
    </xf>
    <xf numFmtId="0" fontId="43" fillId="11" borderId="12" xfId="12" applyFont="1" applyFill="1" applyBorder="1" applyAlignment="1">
      <alignment horizontal="center" vertical="center" shrinkToFit="1"/>
    </xf>
    <xf numFmtId="0" fontId="43" fillId="12" borderId="12" xfId="12" applyFont="1" applyFill="1" applyBorder="1" applyAlignment="1">
      <alignment horizontal="center" vertical="center"/>
    </xf>
    <xf numFmtId="184" fontId="7" fillId="0" borderId="1" xfId="12" applyNumberFormat="1" applyFont="1" applyBorder="1" applyAlignment="1">
      <alignment horizontal="center" vertical="center"/>
    </xf>
    <xf numFmtId="0" fontId="54" fillId="10" borderId="1" xfId="12" applyFont="1" applyFill="1" applyBorder="1" applyAlignment="1">
      <alignment horizontal="center" vertical="center"/>
    </xf>
    <xf numFmtId="187" fontId="7" fillId="0" borderId="1" xfId="12" applyNumberFormat="1" applyFont="1" applyBorder="1" applyAlignment="1">
      <alignment horizontal="center" vertical="center"/>
    </xf>
    <xf numFmtId="187" fontId="7" fillId="0" borderId="6" xfId="12" applyNumberFormat="1" applyFont="1" applyBorder="1" applyAlignment="1">
      <alignment horizontal="center" vertical="center"/>
    </xf>
    <xf numFmtId="187" fontId="7" fillId="0" borderId="11" xfId="12" applyNumberFormat="1" applyFont="1" applyBorder="1" applyAlignment="1">
      <alignment horizontal="center" vertical="center"/>
    </xf>
    <xf numFmtId="187" fontId="7" fillId="0" borderId="16" xfId="12" applyNumberFormat="1" applyFont="1" applyBorder="1" applyAlignment="1">
      <alignment horizontal="center" vertical="center"/>
    </xf>
    <xf numFmtId="184" fontId="7" fillId="0" borderId="6" xfId="12" applyNumberFormat="1" applyFont="1" applyBorder="1" applyAlignment="1">
      <alignment horizontal="center" vertical="center"/>
    </xf>
    <xf numFmtId="184" fontId="7" fillId="0" borderId="11" xfId="12" applyNumberFormat="1" applyFont="1" applyBorder="1" applyAlignment="1">
      <alignment horizontal="center" vertical="center"/>
    </xf>
    <xf numFmtId="184" fontId="7" fillId="0" borderId="16" xfId="12" applyNumberFormat="1" applyFont="1" applyBorder="1" applyAlignment="1">
      <alignment horizontal="center" vertical="center"/>
    </xf>
    <xf numFmtId="184" fontId="7" fillId="0" borderId="98" xfId="12" applyNumberFormat="1" applyFont="1" applyBorder="1" applyAlignment="1">
      <alignment horizontal="center" vertical="center"/>
    </xf>
    <xf numFmtId="188" fontId="7" fillId="0" borderId="98" xfId="12" applyNumberFormat="1" applyFont="1" applyBorder="1" applyAlignment="1">
      <alignment horizontal="center" vertical="center"/>
    </xf>
    <xf numFmtId="185" fontId="7" fillId="0" borderId="72" xfId="12" applyNumberFormat="1" applyFont="1" applyBorder="1" applyAlignment="1">
      <alignment horizontal="center" vertical="center"/>
    </xf>
    <xf numFmtId="185" fontId="7" fillId="0" borderId="99" xfId="12" applyNumberFormat="1" applyFont="1" applyBorder="1" applyAlignment="1">
      <alignment horizontal="center" vertical="center"/>
    </xf>
    <xf numFmtId="185" fontId="7" fillId="0" borderId="97" xfId="12" applyNumberFormat="1" applyFont="1" applyBorder="1" applyAlignment="1">
      <alignment horizontal="center" vertical="center"/>
    </xf>
    <xf numFmtId="187" fontId="7" fillId="0" borderId="98" xfId="12" applyNumberFormat="1" applyFont="1" applyBorder="1" applyAlignment="1">
      <alignment horizontal="center" vertical="center"/>
    </xf>
    <xf numFmtId="184" fontId="7" fillId="0" borderId="4" xfId="12" applyNumberFormat="1" applyFont="1" applyBorder="1" applyAlignment="1">
      <alignment horizontal="center" vertical="center" wrapText="1"/>
    </xf>
    <xf numFmtId="184" fontId="7" fillId="0" borderId="4" xfId="12" applyNumberFormat="1" applyFont="1" applyBorder="1" applyAlignment="1">
      <alignment horizontal="center" vertical="center"/>
    </xf>
    <xf numFmtId="187" fontId="7" fillId="0" borderId="4" xfId="12" applyNumberFormat="1" applyFont="1" applyBorder="1" applyAlignment="1">
      <alignment horizontal="center" vertical="center"/>
    </xf>
    <xf numFmtId="189" fontId="7" fillId="0" borderId="4" xfId="12" applyNumberFormat="1" applyFont="1" applyBorder="1" applyAlignment="1">
      <alignment horizontal="center" vertical="center"/>
    </xf>
    <xf numFmtId="49" fontId="57" fillId="0" borderId="6" xfId="12" applyNumberFormat="1" applyFont="1" applyBorder="1" applyAlignment="1">
      <alignment horizontal="center" vertical="center"/>
    </xf>
    <xf numFmtId="49" fontId="57" fillId="0" borderId="11" xfId="12" applyNumberFormat="1" applyFont="1" applyBorder="1" applyAlignment="1">
      <alignment horizontal="center" vertical="center"/>
    </xf>
    <xf numFmtId="49" fontId="57" fillId="0" borderId="16" xfId="12" applyNumberFormat="1" applyFont="1" applyBorder="1" applyAlignment="1">
      <alignment horizontal="center" vertical="center"/>
    </xf>
    <xf numFmtId="0" fontId="13" fillId="0" borderId="6" xfId="7" applyFont="1" applyBorder="1" applyAlignment="1">
      <alignment horizontal="center" vertical="center" shrinkToFit="1"/>
    </xf>
    <xf numFmtId="0" fontId="13" fillId="0" borderId="11" xfId="7" applyFont="1" applyBorder="1" applyAlignment="1">
      <alignment horizontal="center" vertical="center" shrinkToFit="1"/>
    </xf>
    <xf numFmtId="0" fontId="13" fillId="0" borderId="16" xfId="7" applyFont="1" applyBorder="1" applyAlignment="1">
      <alignment horizontal="center" vertical="center" shrinkToFit="1"/>
    </xf>
    <xf numFmtId="0" fontId="43" fillId="0" borderId="23" xfId="12" applyFont="1" applyBorder="1" applyAlignment="1">
      <alignment horizontal="center" vertical="center"/>
    </xf>
    <xf numFmtId="0" fontId="43" fillId="0" borderId="52" xfId="12" applyFont="1" applyBorder="1" applyAlignment="1">
      <alignment horizontal="center" vertical="center"/>
    </xf>
    <xf numFmtId="0" fontId="43" fillId="0" borderId="26" xfId="12" applyFont="1" applyBorder="1" applyAlignment="1">
      <alignment horizontal="center" vertical="center"/>
    </xf>
    <xf numFmtId="0" fontId="43" fillId="0" borderId="54" xfId="12" applyFont="1" applyBorder="1" applyAlignment="1">
      <alignment horizontal="center" vertical="center"/>
    </xf>
    <xf numFmtId="0" fontId="43" fillId="0" borderId="14" xfId="12" applyFont="1" applyBorder="1" applyAlignment="1">
      <alignment horizontal="center" vertical="center"/>
    </xf>
    <xf numFmtId="0" fontId="43" fillId="0" borderId="59" xfId="12" applyFont="1" applyBorder="1" applyAlignment="1">
      <alignment horizontal="center" vertical="center" wrapText="1"/>
    </xf>
    <xf numFmtId="0" fontId="43" fillId="0" borderId="26" xfId="12" applyFont="1" applyBorder="1" applyAlignment="1">
      <alignment horizontal="center" vertical="center" wrapText="1"/>
    </xf>
    <xf numFmtId="0" fontId="43" fillId="0" borderId="54" xfId="12" applyFont="1" applyBorder="1" applyAlignment="1">
      <alignment horizontal="center" vertical="center" wrapText="1"/>
    </xf>
    <xf numFmtId="0" fontId="43" fillId="0" borderId="9" xfId="12" applyFont="1" applyBorder="1" applyAlignment="1">
      <alignment horizontal="center" vertical="center" wrapText="1"/>
    </xf>
    <xf numFmtId="0" fontId="43" fillId="0" borderId="0" xfId="12" applyFont="1" applyAlignment="1">
      <alignment horizontal="center" vertical="center" wrapText="1"/>
    </xf>
    <xf numFmtId="0" fontId="43" fillId="0" borderId="14" xfId="12" applyFont="1" applyBorder="1" applyAlignment="1">
      <alignment horizontal="center" vertical="center" wrapText="1"/>
    </xf>
    <xf numFmtId="0" fontId="43" fillId="0" borderId="59" xfId="12" applyFont="1" applyBorder="1" applyAlignment="1">
      <alignment horizontal="center" vertical="center"/>
    </xf>
    <xf numFmtId="0" fontId="43" fillId="0" borderId="34" xfId="12" applyFont="1" applyBorder="1" applyAlignment="1">
      <alignment horizontal="center" vertical="center"/>
    </xf>
    <xf numFmtId="0" fontId="43" fillId="0" borderId="74" xfId="12" applyFont="1" applyBorder="1" applyAlignment="1">
      <alignment horizontal="center" vertical="center"/>
    </xf>
    <xf numFmtId="0" fontId="43" fillId="0" borderId="22" xfId="12" applyFont="1" applyBorder="1" applyAlignment="1">
      <alignment horizontal="center" vertical="center"/>
    </xf>
    <xf numFmtId="0" fontId="43" fillId="0" borderId="36" xfId="12" applyFont="1" applyBorder="1" applyAlignment="1">
      <alignment horizontal="center" vertical="center"/>
    </xf>
    <xf numFmtId="0" fontId="43" fillId="0" borderId="51" xfId="12" applyFont="1" applyBorder="1" applyAlignment="1">
      <alignment horizontal="center" vertical="center"/>
    </xf>
    <xf numFmtId="0" fontId="43" fillId="0" borderId="53" xfId="12" applyFont="1" applyBorder="1" applyAlignment="1">
      <alignment horizontal="center" vertical="center"/>
    </xf>
    <xf numFmtId="0" fontId="43" fillId="0" borderId="55" xfId="12" applyFont="1" applyBorder="1" applyAlignment="1">
      <alignment horizontal="center" vertical="center"/>
    </xf>
    <xf numFmtId="0" fontId="43" fillId="0" borderId="9" xfId="12" applyFont="1" applyBorder="1" applyAlignment="1">
      <alignment horizontal="center" vertical="center"/>
    </xf>
    <xf numFmtId="0" fontId="43" fillId="0" borderId="57" xfId="12" applyFont="1" applyBorder="1" applyAlignment="1">
      <alignment horizontal="center" vertical="center"/>
    </xf>
    <xf numFmtId="0" fontId="7" fillId="0" borderId="39" xfId="12" applyFont="1" applyBorder="1" applyAlignment="1">
      <alignment horizontal="center" vertical="center" textRotation="255"/>
    </xf>
    <xf numFmtId="0" fontId="7" fillId="0" borderId="19" xfId="12" applyFont="1" applyBorder="1" applyAlignment="1">
      <alignment horizontal="center" vertical="center" textRotation="255"/>
    </xf>
    <xf numFmtId="0" fontId="7" fillId="0" borderId="20" xfId="12" applyFont="1" applyBorder="1" applyAlignment="1">
      <alignment horizontal="center" vertical="center" textRotation="255"/>
    </xf>
    <xf numFmtId="0" fontId="43" fillId="7" borderId="30" xfId="12" applyFont="1" applyFill="1" applyBorder="1" applyAlignment="1">
      <alignment horizontal="center" vertical="center" shrinkToFit="1"/>
    </xf>
    <xf numFmtId="0" fontId="43" fillId="7" borderId="167" xfId="12" applyFont="1" applyFill="1" applyBorder="1" applyAlignment="1">
      <alignment horizontal="center" vertical="center" shrinkToFit="1"/>
    </xf>
    <xf numFmtId="0" fontId="43" fillId="7" borderId="42" xfId="12" applyFont="1" applyFill="1" applyBorder="1" applyAlignment="1">
      <alignment horizontal="center" vertical="center" shrinkToFit="1"/>
    </xf>
    <xf numFmtId="0" fontId="43" fillId="7" borderId="42" xfId="12" applyFont="1" applyFill="1" applyBorder="1" applyAlignment="1">
      <alignment horizontal="center" vertical="center"/>
    </xf>
    <xf numFmtId="0" fontId="43" fillId="7" borderId="30" xfId="12" applyFont="1" applyFill="1" applyBorder="1" applyAlignment="1">
      <alignment horizontal="center" vertical="center"/>
    </xf>
    <xf numFmtId="0" fontId="43" fillId="7" borderId="37" xfId="12" applyFont="1" applyFill="1" applyBorder="1" applyAlignment="1">
      <alignment horizontal="center" vertical="center"/>
    </xf>
    <xf numFmtId="0" fontId="43" fillId="0" borderId="30" xfId="12" applyFont="1" applyBorder="1" applyAlignment="1">
      <alignment horizontal="center" vertical="center"/>
    </xf>
    <xf numFmtId="0" fontId="43" fillId="0" borderId="167" xfId="12" applyFont="1" applyBorder="1" applyAlignment="1">
      <alignment horizontal="center" vertical="center"/>
    </xf>
    <xf numFmtId="190" fontId="43" fillId="0" borderId="42" xfId="12" applyNumberFormat="1" applyFont="1" applyBorder="1" applyAlignment="1">
      <alignment horizontal="center" vertical="center"/>
    </xf>
    <xf numFmtId="190" fontId="43" fillId="0" borderId="30" xfId="12" applyNumberFormat="1" applyFont="1" applyBorder="1" applyAlignment="1">
      <alignment horizontal="center" vertical="center"/>
    </xf>
    <xf numFmtId="190" fontId="43" fillId="0" borderId="167" xfId="12" applyNumberFormat="1" applyFont="1" applyBorder="1" applyAlignment="1">
      <alignment horizontal="center" vertical="center"/>
    </xf>
    <xf numFmtId="177" fontId="43" fillId="0" borderId="170" xfId="12" applyNumberFormat="1" applyFont="1" applyBorder="1" applyAlignment="1">
      <alignment horizontal="center" vertical="center"/>
    </xf>
    <xf numFmtId="177" fontId="43" fillId="0" borderId="171" xfId="12" applyNumberFormat="1" applyFont="1" applyBorder="1" applyAlignment="1">
      <alignment horizontal="center" vertical="center"/>
    </xf>
    <xf numFmtId="190" fontId="43" fillId="0" borderId="6" xfId="12" applyNumberFormat="1" applyFont="1" applyBorder="1" applyAlignment="1">
      <alignment horizontal="center" vertical="center"/>
    </xf>
    <xf numFmtId="190" fontId="43" fillId="0" borderId="11" xfId="12" applyNumberFormat="1" applyFont="1" applyBorder="1" applyAlignment="1">
      <alignment horizontal="center" vertical="center"/>
    </xf>
    <xf numFmtId="190" fontId="43" fillId="0" borderId="16" xfId="12" applyNumberFormat="1" applyFont="1" applyBorder="1" applyAlignment="1">
      <alignment horizontal="center" vertical="center"/>
    </xf>
    <xf numFmtId="190" fontId="43" fillId="0" borderId="158" xfId="12" applyNumberFormat="1" applyFont="1" applyBorder="1" applyAlignment="1">
      <alignment horizontal="center" vertical="center" shrinkToFit="1"/>
    </xf>
    <xf numFmtId="190" fontId="43" fillId="0" borderId="159" xfId="12" applyNumberFormat="1" applyFont="1" applyBorder="1" applyAlignment="1">
      <alignment horizontal="center" vertical="center" shrinkToFit="1"/>
    </xf>
    <xf numFmtId="190" fontId="43" fillId="0" borderId="160" xfId="12" applyNumberFormat="1" applyFont="1" applyBorder="1" applyAlignment="1">
      <alignment horizontal="center" vertical="center" shrinkToFit="1"/>
    </xf>
    <xf numFmtId="0" fontId="43" fillId="7" borderId="12" xfId="12" applyFont="1" applyFill="1" applyBorder="1" applyAlignment="1">
      <alignment horizontal="center" vertical="center" shrinkToFit="1"/>
    </xf>
    <xf numFmtId="0" fontId="43" fillId="7" borderId="13" xfId="12" applyFont="1" applyFill="1" applyBorder="1" applyAlignment="1">
      <alignment horizontal="center" vertical="center" shrinkToFit="1"/>
    </xf>
    <xf numFmtId="0" fontId="43" fillId="7" borderId="8" xfId="12" applyFont="1" applyFill="1" applyBorder="1" applyAlignment="1">
      <alignment horizontal="center" vertical="center" shrinkToFit="1"/>
    </xf>
    <xf numFmtId="0" fontId="43" fillId="7" borderId="49" xfId="12" applyFont="1" applyFill="1" applyBorder="1" applyAlignment="1">
      <alignment horizontal="center" vertical="center"/>
    </xf>
    <xf numFmtId="0" fontId="43" fillId="0" borderId="12" xfId="12" applyFont="1" applyBorder="1" applyAlignment="1">
      <alignment horizontal="center" vertical="center"/>
    </xf>
    <xf numFmtId="0" fontId="43" fillId="0" borderId="13" xfId="12" applyFont="1" applyBorder="1" applyAlignment="1">
      <alignment horizontal="center" vertical="center"/>
    </xf>
    <xf numFmtId="190" fontId="43" fillId="0" borderId="8" xfId="12" applyNumberFormat="1" applyFont="1" applyBorder="1" applyAlignment="1">
      <alignment horizontal="center" vertical="center"/>
    </xf>
    <xf numFmtId="190" fontId="43" fillId="0" borderId="12" xfId="12" applyNumberFormat="1" applyFont="1" applyBorder="1" applyAlignment="1">
      <alignment horizontal="center" vertical="center"/>
    </xf>
    <xf numFmtId="190" fontId="43" fillId="0" borderId="13" xfId="12" applyNumberFormat="1" applyFont="1" applyBorder="1" applyAlignment="1">
      <alignment horizontal="center" vertical="center"/>
    </xf>
    <xf numFmtId="190" fontId="43" fillId="0" borderId="175" xfId="12" applyNumberFormat="1" applyFont="1" applyBorder="1" applyAlignment="1">
      <alignment horizontal="center" vertical="center" shrinkToFit="1"/>
    </xf>
    <xf numFmtId="190" fontId="43" fillId="0" borderId="176" xfId="12" applyNumberFormat="1" applyFont="1" applyBorder="1" applyAlignment="1">
      <alignment horizontal="center" vertical="center" shrinkToFit="1"/>
    </xf>
    <xf numFmtId="190" fontId="43" fillId="0" borderId="177" xfId="12" applyNumberFormat="1" applyFont="1" applyBorder="1" applyAlignment="1">
      <alignment horizontal="center" vertical="center" shrinkToFit="1"/>
    </xf>
    <xf numFmtId="0" fontId="43" fillId="7" borderId="25" xfId="12" applyFont="1" applyFill="1" applyBorder="1" applyAlignment="1">
      <alignment horizontal="center" vertical="center" shrinkToFit="1"/>
    </xf>
    <xf numFmtId="0" fontId="43" fillId="7" borderId="1" xfId="12" applyFont="1" applyFill="1" applyBorder="1" applyAlignment="1">
      <alignment horizontal="center" vertical="center" shrinkToFit="1"/>
    </xf>
    <xf numFmtId="0" fontId="43" fillId="0" borderId="42" xfId="12" applyFont="1" applyBorder="1" applyAlignment="1">
      <alignment horizontal="center" vertical="center" shrinkToFit="1"/>
    </xf>
    <xf numFmtId="0" fontId="43" fillId="0" borderId="30" xfId="12" applyFont="1" applyBorder="1" applyAlignment="1">
      <alignment horizontal="center" vertical="center" shrinkToFit="1"/>
    </xf>
    <xf numFmtId="0" fontId="43" fillId="0" borderId="37" xfId="12" applyFont="1" applyBorder="1" applyAlignment="1">
      <alignment horizontal="center" vertical="center" shrinkToFit="1"/>
    </xf>
    <xf numFmtId="0" fontId="11" fillId="0" borderId="124" xfId="12" applyFont="1" applyBorder="1" applyAlignment="1">
      <alignment horizontal="center" vertical="center" textRotation="255" wrapText="1"/>
    </xf>
    <xf numFmtId="0" fontId="11" fillId="0" borderId="164" xfId="12" applyFont="1" applyBorder="1" applyAlignment="1">
      <alignment horizontal="center" vertical="center" textRotation="255"/>
    </xf>
    <xf numFmtId="0" fontId="43" fillId="7" borderId="29" xfId="12" applyFont="1" applyFill="1" applyBorder="1" applyAlignment="1">
      <alignment horizontal="center" vertical="center" shrinkToFit="1"/>
    </xf>
    <xf numFmtId="0" fontId="43" fillId="7" borderId="44" xfId="12" applyFont="1" applyFill="1" applyBorder="1" applyAlignment="1">
      <alignment horizontal="center" vertical="center" shrinkToFit="1"/>
    </xf>
    <xf numFmtId="0" fontId="43" fillId="7" borderId="43" xfId="12" applyFont="1" applyFill="1" applyBorder="1" applyAlignment="1">
      <alignment horizontal="center" vertical="center" shrinkToFit="1"/>
    </xf>
    <xf numFmtId="0" fontId="43" fillId="7" borderId="43" xfId="12" applyFont="1" applyFill="1" applyBorder="1" applyAlignment="1">
      <alignment horizontal="center" vertical="center"/>
    </xf>
    <xf numFmtId="0" fontId="43" fillId="7" borderId="29" xfId="12" applyFont="1" applyFill="1" applyBorder="1" applyAlignment="1">
      <alignment horizontal="center" vertical="center"/>
    </xf>
    <xf numFmtId="0" fontId="43" fillId="7" borderId="46" xfId="12" applyFont="1" applyFill="1" applyBorder="1" applyAlignment="1">
      <alignment horizontal="center" vertical="center"/>
    </xf>
    <xf numFmtId="0" fontId="43" fillId="0" borderId="29" xfId="12" applyFont="1" applyBorder="1" applyAlignment="1">
      <alignment horizontal="center" vertical="center"/>
    </xf>
    <xf numFmtId="0" fontId="43" fillId="0" borderId="44" xfId="12" applyFont="1" applyBorder="1" applyAlignment="1">
      <alignment horizontal="center" vertical="center"/>
    </xf>
    <xf numFmtId="190" fontId="43" fillId="0" borderId="43" xfId="12" applyNumberFormat="1" applyFont="1" applyBorder="1" applyAlignment="1">
      <alignment horizontal="center" vertical="center"/>
    </xf>
    <xf numFmtId="190" fontId="43" fillId="0" borderId="29" xfId="12" applyNumberFormat="1" applyFont="1" applyBorder="1" applyAlignment="1">
      <alignment horizontal="center" vertical="center"/>
    </xf>
    <xf numFmtId="190" fontId="43" fillId="0" borderId="44" xfId="12" applyNumberFormat="1" applyFont="1" applyBorder="1" applyAlignment="1">
      <alignment horizontal="center" vertical="center"/>
    </xf>
    <xf numFmtId="190" fontId="43" fillId="0" borderId="172" xfId="12" applyNumberFormat="1" applyFont="1" applyBorder="1" applyAlignment="1">
      <alignment horizontal="center" vertical="center" shrinkToFit="1"/>
    </xf>
    <xf numFmtId="190" fontId="43" fillId="0" borderId="173" xfId="12" applyNumberFormat="1" applyFont="1" applyBorder="1" applyAlignment="1">
      <alignment horizontal="center" vertical="center" shrinkToFit="1"/>
    </xf>
    <xf numFmtId="190" fontId="43" fillId="0" borderId="174" xfId="12" applyNumberFormat="1" applyFont="1" applyBorder="1" applyAlignment="1">
      <alignment horizontal="center" vertical="center" shrinkToFit="1"/>
    </xf>
    <xf numFmtId="0" fontId="43" fillId="0" borderId="43" xfId="12" applyFont="1" applyBorder="1" applyAlignment="1">
      <alignment horizontal="center" vertical="center" shrinkToFit="1"/>
    </xf>
    <xf numFmtId="0" fontId="43" fillId="0" borderId="29" xfId="12" applyFont="1" applyBorder="1" applyAlignment="1">
      <alignment horizontal="center" vertical="center" shrinkToFit="1"/>
    </xf>
    <xf numFmtId="0" fontId="43" fillId="0" borderId="46" xfId="12" applyFont="1" applyBorder="1" applyAlignment="1">
      <alignment horizontal="center" vertical="center" shrinkToFit="1"/>
    </xf>
    <xf numFmtId="0" fontId="43" fillId="7" borderId="11" xfId="12" applyFont="1" applyFill="1" applyBorder="1" applyAlignment="1">
      <alignment horizontal="center" vertical="center" shrinkToFit="1"/>
    </xf>
    <xf numFmtId="0" fontId="43" fillId="7" borderId="16" xfId="12" applyFont="1" applyFill="1" applyBorder="1" applyAlignment="1">
      <alignment horizontal="center" vertical="center" shrinkToFit="1"/>
    </xf>
    <xf numFmtId="0" fontId="43" fillId="7" borderId="6" xfId="12" applyFont="1" applyFill="1" applyBorder="1" applyAlignment="1">
      <alignment horizontal="center" vertical="center" shrinkToFit="1"/>
    </xf>
    <xf numFmtId="0" fontId="43" fillId="0" borderId="49" xfId="12" applyFont="1" applyBorder="1" applyAlignment="1">
      <alignment horizontal="center" vertical="center" shrinkToFit="1"/>
    </xf>
    <xf numFmtId="0" fontId="43" fillId="0" borderId="35" xfId="12" applyFont="1" applyBorder="1" applyAlignment="1">
      <alignment horizontal="center" vertical="center" shrinkToFit="1"/>
    </xf>
    <xf numFmtId="0" fontId="14" fillId="0" borderId="0" xfId="7" applyFont="1" applyAlignment="1">
      <alignment horizontal="center" vertical="center"/>
    </xf>
    <xf numFmtId="49" fontId="14" fillId="0" borderId="0" xfId="7" applyNumberFormat="1" applyFont="1" applyAlignment="1">
      <alignment horizontal="center" vertical="center"/>
    </xf>
    <xf numFmtId="0" fontId="7" fillId="0" borderId="23" xfId="12" applyFont="1" applyBorder="1" applyAlignment="1">
      <alignment horizontal="center" vertical="center" textRotation="255"/>
    </xf>
    <xf numFmtId="0" fontId="43" fillId="7" borderId="51" xfId="12" applyFont="1" applyFill="1" applyBorder="1" applyAlignment="1">
      <alignment horizontal="center" vertical="center" shrinkToFit="1"/>
    </xf>
    <xf numFmtId="0" fontId="43" fillId="7" borderId="53" xfId="12" applyFont="1" applyFill="1" applyBorder="1" applyAlignment="1">
      <alignment horizontal="center" vertical="center" shrinkToFit="1"/>
    </xf>
    <xf numFmtId="190" fontId="43" fillId="0" borderId="53" xfId="12" applyNumberFormat="1" applyFont="1" applyBorder="1" applyAlignment="1">
      <alignment horizontal="center" vertical="center"/>
    </xf>
    <xf numFmtId="0" fontId="43" fillId="0" borderId="1" xfId="12" applyFont="1" applyBorder="1" applyAlignment="1">
      <alignment horizontal="center" vertical="center"/>
    </xf>
    <xf numFmtId="190" fontId="43" fillId="0" borderId="1" xfId="12" applyNumberFormat="1" applyFont="1" applyBorder="1" applyAlignment="1">
      <alignment horizontal="center" vertical="center"/>
    </xf>
    <xf numFmtId="188" fontId="43" fillId="0" borderId="59" xfId="12" applyNumberFormat="1" applyFont="1" applyBorder="1" applyAlignment="1">
      <alignment horizontal="center" vertical="center" shrinkToFit="1"/>
    </xf>
    <xf numFmtId="188" fontId="43" fillId="0" borderId="26" xfId="12" applyNumberFormat="1" applyFont="1" applyBorder="1" applyAlignment="1">
      <alignment horizontal="center" vertical="center" shrinkToFit="1"/>
    </xf>
    <xf numFmtId="188" fontId="43" fillId="0" borderId="54" xfId="12" applyNumberFormat="1" applyFont="1" applyBorder="1" applyAlignment="1">
      <alignment horizontal="center" vertical="center" shrinkToFit="1"/>
    </xf>
    <xf numFmtId="188" fontId="43" fillId="0" borderId="9" xfId="12" applyNumberFormat="1" applyFont="1" applyBorder="1" applyAlignment="1">
      <alignment horizontal="center" vertical="center" shrinkToFit="1"/>
    </xf>
    <xf numFmtId="188" fontId="43" fillId="0" borderId="0" xfId="12" applyNumberFormat="1" applyFont="1" applyAlignment="1">
      <alignment horizontal="center" vertical="center" shrinkToFit="1"/>
    </xf>
    <xf numFmtId="188" fontId="43" fillId="0" borderId="14" xfId="12" applyNumberFormat="1" applyFont="1" applyBorder="1" applyAlignment="1">
      <alignment horizontal="center" vertical="center" shrinkToFit="1"/>
    </xf>
    <xf numFmtId="188" fontId="43" fillId="0" borderId="74" xfId="12" applyNumberFormat="1" applyFont="1" applyBorder="1" applyAlignment="1">
      <alignment horizontal="center" vertical="center" shrinkToFit="1"/>
    </xf>
    <xf numFmtId="188" fontId="43" fillId="0" borderId="22" xfId="12" applyNumberFormat="1" applyFont="1" applyBorder="1" applyAlignment="1">
      <alignment horizontal="center" vertical="center" shrinkToFit="1"/>
    </xf>
    <xf numFmtId="188" fontId="43" fillId="0" borderId="178" xfId="12" applyNumberFormat="1" applyFont="1" applyBorder="1" applyAlignment="1">
      <alignment horizontal="center" vertical="center" shrinkToFit="1"/>
    </xf>
    <xf numFmtId="183" fontId="43" fillId="0" borderId="59" xfId="12" applyNumberFormat="1" applyFont="1" applyBorder="1" applyAlignment="1">
      <alignment horizontal="center" vertical="center" shrinkToFit="1"/>
    </xf>
    <xf numFmtId="183" fontId="43" fillId="0" borderId="26" xfId="12" applyNumberFormat="1" applyFont="1" applyBorder="1" applyAlignment="1">
      <alignment horizontal="center" vertical="center" shrinkToFit="1"/>
    </xf>
    <xf numFmtId="183" fontId="43" fillId="0" borderId="54" xfId="12" applyNumberFormat="1" applyFont="1" applyBorder="1" applyAlignment="1">
      <alignment horizontal="center" vertical="center" shrinkToFit="1"/>
    </xf>
    <xf numFmtId="183" fontId="43" fillId="0" borderId="9" xfId="12" applyNumberFormat="1" applyFont="1" applyBorder="1" applyAlignment="1">
      <alignment horizontal="center" vertical="center" shrinkToFit="1"/>
    </xf>
    <xf numFmtId="183" fontId="43" fillId="0" borderId="0" xfId="12" applyNumberFormat="1" applyFont="1" applyAlignment="1">
      <alignment horizontal="center" vertical="center" shrinkToFit="1"/>
    </xf>
    <xf numFmtId="183" fontId="43" fillId="0" borderId="14" xfId="12" applyNumberFormat="1" applyFont="1" applyBorder="1" applyAlignment="1">
      <alignment horizontal="center" vertical="center" shrinkToFit="1"/>
    </xf>
    <xf numFmtId="183" fontId="43" fillId="0" borderId="74" xfId="12" applyNumberFormat="1" applyFont="1" applyBorder="1" applyAlignment="1">
      <alignment horizontal="center" vertical="center" shrinkToFit="1"/>
    </xf>
    <xf numFmtId="183" fontId="43" fillId="0" borderId="22" xfId="12" applyNumberFormat="1" applyFont="1" applyBorder="1" applyAlignment="1">
      <alignment horizontal="center" vertical="center" shrinkToFit="1"/>
    </xf>
    <xf numFmtId="183" fontId="43" fillId="0" borderId="178" xfId="12" applyNumberFormat="1" applyFont="1" applyBorder="1" applyAlignment="1">
      <alignment horizontal="center" vertical="center" shrinkToFit="1"/>
    </xf>
    <xf numFmtId="0" fontId="43" fillId="0" borderId="10" xfId="12" applyFont="1" applyBorder="1" applyAlignment="1">
      <alignment horizontal="center" vertical="center" shrinkToFit="1"/>
    </xf>
    <xf numFmtId="0" fontId="43" fillId="0" borderId="7" xfId="12" applyFont="1" applyBorder="1" applyAlignment="1">
      <alignment horizontal="center" vertical="center" shrinkToFit="1"/>
    </xf>
    <xf numFmtId="0" fontId="43" fillId="0" borderId="56" xfId="12" applyFont="1" applyBorder="1" applyAlignment="1">
      <alignment horizontal="center" vertical="center" shrinkToFit="1"/>
    </xf>
    <xf numFmtId="0" fontId="43" fillId="0" borderId="1" xfId="12" applyFont="1" applyBorder="1" applyAlignment="1">
      <alignment horizontal="center" vertical="center" shrinkToFit="1"/>
    </xf>
    <xf numFmtId="0" fontId="43" fillId="0" borderId="47" xfId="12" applyFont="1" applyBorder="1" applyAlignment="1">
      <alignment horizontal="center" vertical="center" shrinkToFit="1"/>
    </xf>
    <xf numFmtId="0" fontId="43" fillId="0" borderId="31" xfId="12" applyFont="1" applyBorder="1" applyAlignment="1">
      <alignment horizontal="center" vertical="center" shrinkToFit="1"/>
    </xf>
    <xf numFmtId="0" fontId="43" fillId="0" borderId="33" xfId="12" applyFont="1" applyBorder="1" applyAlignment="1">
      <alignment horizontal="center" vertical="center" shrinkToFit="1"/>
    </xf>
    <xf numFmtId="0" fontId="43" fillId="0" borderId="38" xfId="12" applyFont="1" applyBorder="1" applyAlignment="1">
      <alignment horizontal="center" vertical="center" shrinkToFit="1"/>
    </xf>
    <xf numFmtId="0" fontId="43" fillId="0" borderId="15" xfId="12" applyFont="1" applyBorder="1" applyAlignment="1">
      <alignment horizontal="center" vertical="center"/>
    </xf>
    <xf numFmtId="0" fontId="43" fillId="0" borderId="4" xfId="12" applyFont="1" applyBorder="1" applyAlignment="1">
      <alignment horizontal="center" vertical="center"/>
    </xf>
    <xf numFmtId="190" fontId="43" fillId="0" borderId="4" xfId="12" applyNumberFormat="1" applyFont="1" applyBorder="1" applyAlignment="1">
      <alignment horizontal="center" vertical="center"/>
    </xf>
    <xf numFmtId="177" fontId="43" fillId="0" borderId="9" xfId="12" applyNumberFormat="1" applyFont="1" applyBorder="1" applyAlignment="1">
      <alignment horizontal="center" vertical="center" shrinkToFit="1"/>
    </xf>
    <xf numFmtId="177" fontId="43" fillId="0" borderId="0" xfId="12" applyNumberFormat="1" applyFont="1" applyAlignment="1">
      <alignment horizontal="center" vertical="center" shrinkToFit="1"/>
    </xf>
    <xf numFmtId="177" fontId="43" fillId="0" borderId="14" xfId="12" applyNumberFormat="1" applyFont="1" applyBorder="1" applyAlignment="1">
      <alignment horizontal="center" vertical="center" shrinkToFit="1"/>
    </xf>
    <xf numFmtId="0" fontId="43" fillId="7" borderId="58" xfId="12" applyFont="1" applyFill="1" applyBorder="1" applyAlignment="1">
      <alignment horizontal="center" vertical="center" shrinkToFit="1"/>
    </xf>
    <xf numFmtId="0" fontId="43" fillId="7" borderId="2" xfId="12" applyFont="1" applyFill="1" applyBorder="1" applyAlignment="1">
      <alignment horizontal="center" vertical="center" shrinkToFit="1"/>
    </xf>
    <xf numFmtId="0" fontId="43" fillId="7" borderId="8" xfId="12" applyFont="1" applyFill="1" applyBorder="1" applyAlignment="1">
      <alignment horizontal="center" vertical="center"/>
    </xf>
    <xf numFmtId="0" fontId="43" fillId="7" borderId="12" xfId="12" applyFont="1" applyFill="1" applyBorder="1" applyAlignment="1">
      <alignment horizontal="center" vertical="center"/>
    </xf>
    <xf numFmtId="0" fontId="43" fillId="7" borderId="35" xfId="12" applyFont="1" applyFill="1" applyBorder="1" applyAlignment="1">
      <alignment horizontal="center" vertical="center"/>
    </xf>
    <xf numFmtId="0" fontId="43" fillId="0" borderId="41" xfId="12" applyFont="1" applyBorder="1" applyAlignment="1">
      <alignment horizontal="center" vertical="center"/>
    </xf>
    <xf numFmtId="0" fontId="43" fillId="0" borderId="45" xfId="12" applyFont="1" applyBorder="1" applyAlignment="1">
      <alignment horizontal="center" vertical="center"/>
    </xf>
    <xf numFmtId="190" fontId="43" fillId="0" borderId="45" xfId="12" applyNumberFormat="1" applyFont="1" applyBorder="1" applyAlignment="1">
      <alignment horizontal="center" vertical="center"/>
    </xf>
    <xf numFmtId="0" fontId="43" fillId="0" borderId="21" xfId="12" applyFont="1" applyBorder="1" applyAlignment="1">
      <alignment horizontal="center" vertical="center"/>
    </xf>
    <xf numFmtId="0" fontId="43" fillId="0" borderId="37" xfId="12" applyFont="1" applyBorder="1" applyAlignment="1">
      <alignment horizontal="center" vertical="center"/>
    </xf>
    <xf numFmtId="0" fontId="43" fillId="0" borderId="168" xfId="12" applyFont="1" applyBorder="1" applyAlignment="1">
      <alignment horizontal="center" vertical="center"/>
    </xf>
    <xf numFmtId="190" fontId="43" fillId="0" borderId="168" xfId="12" applyNumberFormat="1" applyFont="1" applyBorder="1" applyAlignment="1">
      <alignment horizontal="center" vertical="center" shrinkToFit="1"/>
    </xf>
    <xf numFmtId="190" fontId="43" fillId="0" borderId="181" xfId="12" applyNumberFormat="1" applyFont="1" applyBorder="1" applyAlignment="1">
      <alignment horizontal="center" vertical="center"/>
    </xf>
    <xf numFmtId="190" fontId="43" fillId="0" borderId="182" xfId="12" applyNumberFormat="1" applyFont="1" applyBorder="1" applyAlignment="1">
      <alignment horizontal="center" vertical="center"/>
    </xf>
    <xf numFmtId="190" fontId="43" fillId="0" borderId="183" xfId="12" applyNumberFormat="1" applyFont="1" applyBorder="1" applyAlignment="1">
      <alignment horizontal="center" vertical="center"/>
    </xf>
    <xf numFmtId="177" fontId="43" fillId="0" borderId="181" xfId="12" applyNumberFormat="1" applyFont="1" applyBorder="1" applyAlignment="1">
      <alignment horizontal="center" vertical="center"/>
    </xf>
    <xf numFmtId="177" fontId="43" fillId="0" borderId="182" xfId="12" applyNumberFormat="1" applyFont="1" applyBorder="1" applyAlignment="1">
      <alignment horizontal="center" vertical="center"/>
    </xf>
    <xf numFmtId="0" fontId="43" fillId="0" borderId="179" xfId="12" applyFont="1" applyBorder="1" applyAlignment="1">
      <alignment horizontal="center" vertical="center"/>
    </xf>
    <xf numFmtId="0" fontId="43" fillId="0" borderId="180" xfId="12" applyFont="1" applyBorder="1" applyAlignment="1">
      <alignment horizontal="center" vertical="center"/>
    </xf>
    <xf numFmtId="0" fontId="43" fillId="0" borderId="2" xfId="12" applyFont="1" applyBorder="1" applyAlignment="1">
      <alignment horizontal="center" vertical="center" shrinkToFit="1"/>
    </xf>
    <xf numFmtId="0" fontId="43" fillId="0" borderId="64" xfId="12" applyFont="1" applyBorder="1" applyAlignment="1">
      <alignment horizontal="center" vertical="center" shrinkToFit="1"/>
    </xf>
    <xf numFmtId="188" fontId="43" fillId="0" borderId="168" xfId="12" applyNumberFormat="1" applyFont="1" applyBorder="1" applyAlignment="1">
      <alignment horizontal="center" vertical="center"/>
    </xf>
    <xf numFmtId="183" fontId="43" fillId="0" borderId="168" xfId="12" applyNumberFormat="1" applyFont="1" applyBorder="1" applyAlignment="1">
      <alignment horizontal="center" vertical="center"/>
    </xf>
    <xf numFmtId="0" fontId="43" fillId="7" borderId="41" xfId="12" applyFont="1" applyFill="1" applyBorder="1" applyAlignment="1">
      <alignment horizontal="center" vertical="center" shrinkToFit="1"/>
    </xf>
    <xf numFmtId="0" fontId="43" fillId="7" borderId="45" xfId="12" applyFont="1" applyFill="1" applyBorder="1" applyAlignment="1">
      <alignment horizontal="center" vertical="center" shrinkToFit="1"/>
    </xf>
    <xf numFmtId="0" fontId="43" fillId="7" borderId="31" xfId="12" applyFont="1" applyFill="1" applyBorder="1" applyAlignment="1">
      <alignment horizontal="center" vertical="center"/>
    </xf>
    <xf numFmtId="0" fontId="43" fillId="7" borderId="33" xfId="12" applyFont="1" applyFill="1" applyBorder="1" applyAlignment="1">
      <alignment horizontal="center" vertical="center"/>
    </xf>
    <xf numFmtId="0" fontId="43" fillId="7" borderId="38" xfId="12" applyFont="1" applyFill="1" applyBorder="1" applyAlignment="1">
      <alignment horizontal="center" vertical="center"/>
    </xf>
    <xf numFmtId="0" fontId="43" fillId="0" borderId="2" xfId="12" applyFont="1" applyBorder="1" applyAlignment="1">
      <alignment horizontal="center" vertical="center"/>
    </xf>
    <xf numFmtId="190" fontId="43" fillId="0" borderId="2" xfId="12" applyNumberFormat="1" applyFont="1" applyBorder="1" applyAlignment="1">
      <alignment horizontal="center" vertical="center"/>
    </xf>
    <xf numFmtId="0" fontId="7" fillId="0" borderId="126" xfId="12" applyFont="1" applyBorder="1" applyAlignment="1">
      <alignment horizontal="center" vertical="center" textRotation="255"/>
    </xf>
    <xf numFmtId="0" fontId="7" fillId="0" borderId="127" xfId="12" applyFont="1" applyBorder="1" applyAlignment="1">
      <alignment horizontal="center" vertical="center" textRotation="255"/>
    </xf>
    <xf numFmtId="0" fontId="7" fillId="0" borderId="128" xfId="12" applyFont="1" applyBorder="1" applyAlignment="1">
      <alignment horizontal="center" vertical="center" textRotation="255"/>
    </xf>
    <xf numFmtId="0" fontId="43" fillId="7" borderId="21" xfId="12" applyFont="1" applyFill="1" applyBorder="1" applyAlignment="1">
      <alignment horizontal="center" vertical="center"/>
    </xf>
    <xf numFmtId="0" fontId="43" fillId="0" borderId="51" xfId="12" applyFont="1" applyBorder="1" applyAlignment="1">
      <alignment horizontal="center" vertical="center" wrapText="1"/>
    </xf>
    <xf numFmtId="0" fontId="43" fillId="0" borderId="53" xfId="12" applyFont="1" applyBorder="1" applyAlignment="1">
      <alignment horizontal="center" vertical="center" wrapText="1"/>
    </xf>
    <xf numFmtId="0" fontId="43" fillId="0" borderId="28" xfId="12" applyFont="1" applyBorder="1" applyAlignment="1">
      <alignment horizontal="center" vertical="center" wrapText="1"/>
    </xf>
    <xf numFmtId="0" fontId="43" fillId="0" borderId="45" xfId="12" applyFont="1" applyBorder="1" applyAlignment="1">
      <alignment horizontal="center" vertical="center" wrapText="1"/>
    </xf>
    <xf numFmtId="0" fontId="43" fillId="0" borderId="50" xfId="12" applyFont="1" applyBorder="1" applyAlignment="1">
      <alignment horizontal="center" vertical="center"/>
    </xf>
    <xf numFmtId="0" fontId="43" fillId="7" borderId="53" xfId="12" applyFont="1" applyFill="1" applyBorder="1" applyAlignment="1">
      <alignment horizontal="center" vertical="center"/>
    </xf>
    <xf numFmtId="0" fontId="43" fillId="7" borderId="55" xfId="12" applyFont="1" applyFill="1" applyBorder="1" applyAlignment="1">
      <alignment horizontal="center" vertical="center"/>
    </xf>
    <xf numFmtId="0" fontId="43" fillId="0" borderId="27" xfId="12" applyFont="1" applyBorder="1" applyAlignment="1">
      <alignment horizontal="center" vertical="center"/>
    </xf>
    <xf numFmtId="190" fontId="43" fillId="0" borderId="10" xfId="12" applyNumberFormat="1" applyFont="1" applyBorder="1" applyAlignment="1">
      <alignment horizontal="center" vertical="center"/>
    </xf>
    <xf numFmtId="183" fontId="43" fillId="0" borderId="4" xfId="12" applyNumberFormat="1" applyFont="1" applyBorder="1" applyAlignment="1">
      <alignment horizontal="center" vertical="center" shrinkToFit="1"/>
    </xf>
    <xf numFmtId="183" fontId="43" fillId="0" borderId="1" xfId="12" applyNumberFormat="1" applyFont="1" applyBorder="1" applyAlignment="1">
      <alignment horizontal="center" vertical="center" shrinkToFit="1"/>
    </xf>
    <xf numFmtId="183" fontId="43" fillId="0" borderId="2" xfId="12" applyNumberFormat="1" applyFont="1" applyBorder="1" applyAlignment="1">
      <alignment horizontal="center" vertical="center" shrinkToFit="1"/>
    </xf>
    <xf numFmtId="0" fontId="43" fillId="0" borderId="25" xfId="12" applyFont="1" applyBorder="1" applyAlignment="1">
      <alignment horizontal="center" vertical="center"/>
    </xf>
    <xf numFmtId="0" fontId="43" fillId="0" borderId="4" xfId="12" applyFont="1" applyBorder="1" applyAlignment="1">
      <alignment horizontal="center" vertical="center" shrinkToFit="1"/>
    </xf>
    <xf numFmtId="0" fontId="43" fillId="0" borderId="48" xfId="12" applyFont="1" applyBorder="1" applyAlignment="1">
      <alignment horizontal="center" vertical="center" shrinkToFit="1"/>
    </xf>
    <xf numFmtId="0" fontId="43" fillId="7" borderId="47" xfId="12" applyFont="1" applyFill="1" applyBorder="1" applyAlignment="1">
      <alignment horizontal="center" vertical="center"/>
    </xf>
    <xf numFmtId="0" fontId="43" fillId="0" borderId="69" xfId="12" applyFont="1" applyBorder="1" applyAlignment="1">
      <alignment horizontal="center" vertical="center"/>
    </xf>
    <xf numFmtId="0" fontId="43" fillId="0" borderId="60" xfId="12" applyFont="1" applyBorder="1" applyAlignment="1">
      <alignment horizontal="center" vertical="center"/>
    </xf>
    <xf numFmtId="190" fontId="43" fillId="0" borderId="60" xfId="12" applyNumberFormat="1" applyFont="1" applyBorder="1" applyAlignment="1">
      <alignment horizontal="center" vertical="center" shrinkToFit="1"/>
    </xf>
    <xf numFmtId="190" fontId="43" fillId="0" borderId="59" xfId="12" applyNumberFormat="1" applyFont="1" applyBorder="1" applyAlignment="1">
      <alignment horizontal="center" vertical="center" shrinkToFit="1"/>
    </xf>
    <xf numFmtId="183" fontId="43" fillId="0" borderId="59" xfId="12" applyNumberFormat="1" applyFont="1" applyBorder="1" applyAlignment="1">
      <alignment horizontal="center" vertical="center"/>
    </xf>
    <xf numFmtId="183" fontId="43" fillId="0" borderId="26" xfId="12" applyNumberFormat="1" applyFont="1" applyBorder="1" applyAlignment="1">
      <alignment horizontal="center" vertical="center"/>
    </xf>
    <xf numFmtId="183" fontId="43" fillId="0" borderId="54" xfId="12" applyNumberFormat="1" applyFont="1" applyBorder="1" applyAlignment="1">
      <alignment horizontal="center" vertical="center"/>
    </xf>
    <xf numFmtId="0" fontId="43" fillId="0" borderId="184" xfId="12" applyFont="1" applyBorder="1" applyAlignment="1">
      <alignment horizontal="center" vertical="center"/>
    </xf>
    <xf numFmtId="0" fontId="43" fillId="0" borderId="185" xfId="12" applyFont="1" applyBorder="1" applyAlignment="1">
      <alignment horizontal="center" vertical="center"/>
    </xf>
    <xf numFmtId="0" fontId="43" fillId="0" borderId="21" xfId="12" applyFont="1" applyFill="1" applyBorder="1" applyAlignment="1">
      <alignment horizontal="center" vertical="center"/>
    </xf>
    <xf numFmtId="0" fontId="43" fillId="0" borderId="30" xfId="12" applyFont="1" applyFill="1" applyBorder="1" applyAlignment="1">
      <alignment horizontal="center" vertical="center"/>
    </xf>
    <xf numFmtId="0" fontId="43" fillId="0" borderId="37" xfId="12" applyFont="1" applyFill="1" applyBorder="1" applyAlignment="1">
      <alignment horizontal="center" vertical="center"/>
    </xf>
    <xf numFmtId="0" fontId="43" fillId="7" borderId="28" xfId="12" applyFont="1" applyFill="1" applyBorder="1" applyAlignment="1">
      <alignment horizontal="center" vertical="center" shrinkToFit="1"/>
    </xf>
    <xf numFmtId="0" fontId="43" fillId="0" borderId="58" xfId="12" applyFont="1" applyBorder="1" applyAlignment="1">
      <alignment horizontal="center" vertical="center"/>
    </xf>
    <xf numFmtId="0" fontId="69" fillId="0" borderId="1" xfId="7" applyFont="1" applyBorder="1" applyAlignment="1">
      <alignment horizontal="center" vertical="center"/>
    </xf>
    <xf numFmtId="0" fontId="69" fillId="7" borderId="1" xfId="7" applyFont="1" applyFill="1" applyBorder="1" applyAlignment="1" applyProtection="1">
      <alignment horizontal="center" vertical="center" shrinkToFit="1"/>
      <protection locked="0"/>
    </xf>
    <xf numFmtId="0" fontId="69" fillId="0" borderId="6" xfId="7" applyFont="1" applyBorder="1" applyAlignment="1">
      <alignment horizontal="center" vertical="center"/>
    </xf>
    <xf numFmtId="0" fontId="69" fillId="0" borderId="11" xfId="7" applyFont="1" applyBorder="1" applyAlignment="1">
      <alignment horizontal="center" vertical="center"/>
    </xf>
    <xf numFmtId="0" fontId="69" fillId="0" borderId="16" xfId="7" applyFont="1" applyBorder="1" applyAlignment="1">
      <alignment horizontal="center" vertical="center"/>
    </xf>
    <xf numFmtId="0" fontId="69" fillId="7" borderId="6" xfId="7" applyFont="1" applyFill="1" applyBorder="1" applyAlignment="1">
      <alignment horizontal="center" vertical="center"/>
    </xf>
    <xf numFmtId="0" fontId="69" fillId="7" borderId="11" xfId="7" applyFont="1" applyFill="1" applyBorder="1" applyAlignment="1">
      <alignment horizontal="center" vertical="center"/>
    </xf>
    <xf numFmtId="0" fontId="69" fillId="7" borderId="16" xfId="7" applyFont="1" applyFill="1" applyBorder="1" applyAlignment="1">
      <alignment horizontal="center" vertical="center"/>
    </xf>
    <xf numFmtId="0" fontId="69" fillId="7" borderId="1" xfId="7" applyFont="1" applyFill="1" applyBorder="1" applyAlignment="1" applyProtection="1">
      <alignment horizontal="center" vertical="center"/>
      <protection locked="0"/>
    </xf>
    <xf numFmtId="0" fontId="69" fillId="0" borderId="0" xfId="7" applyFont="1" applyAlignment="1">
      <alignment horizontal="center" vertical="center"/>
    </xf>
    <xf numFmtId="0" fontId="69" fillId="7" borderId="6" xfId="7" applyFont="1" applyFill="1" applyBorder="1" applyAlignment="1" applyProtection="1">
      <alignment horizontal="center" vertical="center" shrinkToFit="1"/>
      <protection locked="0"/>
    </xf>
    <xf numFmtId="0" fontId="69" fillId="7" borderId="11" xfId="7" applyFont="1" applyFill="1" applyBorder="1" applyAlignment="1" applyProtection="1">
      <alignment horizontal="center" vertical="center" shrinkToFit="1"/>
      <protection locked="0"/>
    </xf>
    <xf numFmtId="0" fontId="69" fillId="7" borderId="16" xfId="7" applyFont="1" applyFill="1" applyBorder="1" applyAlignment="1" applyProtection="1">
      <alignment horizontal="center" vertical="center" shrinkToFit="1"/>
      <protection locked="0"/>
    </xf>
    <xf numFmtId="0" fontId="69" fillId="9" borderId="0" xfId="7" applyFont="1" applyFill="1" applyAlignment="1" applyProtection="1">
      <alignment horizontal="center" vertical="center" shrinkToFit="1"/>
      <protection locked="0"/>
    </xf>
    <xf numFmtId="0" fontId="69" fillId="0" borderId="21" xfId="7" applyFont="1" applyBorder="1" applyAlignment="1">
      <alignment horizontal="center" vertical="center"/>
    </xf>
    <xf numFmtId="0" fontId="69" fillId="0" borderId="30" xfId="7" applyFont="1" applyBorder="1" applyAlignment="1">
      <alignment horizontal="center" vertical="center"/>
    </xf>
    <xf numFmtId="0" fontId="69" fillId="0" borderId="37" xfId="7" applyFont="1" applyBorder="1" applyAlignment="1">
      <alignment horizontal="center" vertical="center"/>
    </xf>
    <xf numFmtId="0" fontId="69" fillId="0" borderId="21" xfId="7" applyFont="1" applyBorder="1" applyAlignment="1">
      <alignment horizontal="center" vertical="center" shrinkToFit="1"/>
    </xf>
    <xf numFmtId="0" fontId="69" fillId="0" borderId="30" xfId="7" applyFont="1" applyBorder="1" applyAlignment="1">
      <alignment horizontal="center" vertical="center" shrinkToFit="1"/>
    </xf>
    <xf numFmtId="0" fontId="69" fillId="0" borderId="37" xfId="7" applyFont="1" applyBorder="1" applyAlignment="1">
      <alignment horizontal="center" vertical="center" shrinkToFit="1"/>
    </xf>
    <xf numFmtId="0" fontId="69" fillId="0" borderId="23" xfId="7" applyFont="1" applyBorder="1" applyAlignment="1">
      <alignment horizontal="center" vertical="center"/>
    </xf>
    <xf numFmtId="0" fontId="69" fillId="0" borderId="26" xfId="7" applyFont="1" applyBorder="1" applyAlignment="1">
      <alignment horizontal="center" vertical="center"/>
    </xf>
    <xf numFmtId="0" fontId="69" fillId="0" borderId="34" xfId="7" applyFont="1" applyBorder="1" applyAlignment="1">
      <alignment horizontal="center" vertical="center"/>
    </xf>
    <xf numFmtId="0" fontId="69" fillId="0" borderId="19" xfId="7" applyFont="1" applyBorder="1" applyAlignment="1">
      <alignment horizontal="center" vertical="center"/>
    </xf>
    <xf numFmtId="0" fontId="69" fillId="0" borderId="57" xfId="7" applyFont="1" applyBorder="1" applyAlignment="1">
      <alignment horizontal="center" vertical="center"/>
    </xf>
    <xf numFmtId="0" fontId="69" fillId="0" borderId="52" xfId="7" applyFont="1" applyBorder="1" applyAlignment="1">
      <alignment horizontal="center" vertical="center"/>
    </xf>
    <xf numFmtId="0" fontId="69" fillId="0" borderId="7" xfId="7" applyFont="1" applyBorder="1" applyAlignment="1">
      <alignment horizontal="center" vertical="center"/>
    </xf>
    <xf numFmtId="0" fontId="69" fillId="0" borderId="56" xfId="7" applyFont="1" applyBorder="1" applyAlignment="1">
      <alignment horizontal="center" vertical="center"/>
    </xf>
    <xf numFmtId="0" fontId="73" fillId="0" borderId="19" xfId="7" applyFont="1" applyBorder="1" applyAlignment="1">
      <alignment horizontal="center" vertical="center" shrinkToFit="1"/>
    </xf>
    <xf numFmtId="0" fontId="73" fillId="0" borderId="0" xfId="7" applyFont="1" applyAlignment="1">
      <alignment horizontal="center" vertical="center" shrinkToFit="1"/>
    </xf>
    <xf numFmtId="0" fontId="73" fillId="0" borderId="14" xfId="7" applyFont="1" applyBorder="1" applyAlignment="1">
      <alignment horizontal="center" vertical="center" shrinkToFit="1"/>
    </xf>
    <xf numFmtId="0" fontId="73" fillId="0" borderId="9" xfId="7" applyFont="1" applyBorder="1" applyAlignment="1">
      <alignment horizontal="center" vertical="center" shrinkToFit="1"/>
    </xf>
    <xf numFmtId="0" fontId="73" fillId="0" borderId="57" xfId="7" applyFont="1" applyBorder="1" applyAlignment="1">
      <alignment horizontal="center" vertical="center" shrinkToFit="1"/>
    </xf>
    <xf numFmtId="0" fontId="73" fillId="0" borderId="7" xfId="7" applyFont="1" applyBorder="1" applyAlignment="1">
      <alignment horizontal="center" vertical="center" shrinkToFit="1"/>
    </xf>
    <xf numFmtId="0" fontId="73" fillId="0" borderId="56" xfId="7" applyFont="1" applyBorder="1" applyAlignment="1">
      <alignment horizontal="center" vertical="center" shrinkToFit="1"/>
    </xf>
    <xf numFmtId="0" fontId="74" fillId="0" borderId="6" xfId="7" applyFont="1" applyBorder="1" applyAlignment="1">
      <alignment horizontal="center" vertical="center" wrapText="1" shrinkToFit="1"/>
    </xf>
    <xf numFmtId="0" fontId="74" fillId="0" borderId="11" xfId="7" applyFont="1" applyBorder="1" applyAlignment="1">
      <alignment horizontal="center" vertical="center" shrinkToFit="1"/>
    </xf>
    <xf numFmtId="0" fontId="74" fillId="0" borderId="16" xfId="7" applyFont="1" applyBorder="1" applyAlignment="1">
      <alignment horizontal="center" vertical="center" shrinkToFit="1"/>
    </xf>
    <xf numFmtId="0" fontId="73" fillId="0" borderId="52" xfId="7" applyFont="1" applyBorder="1" applyAlignment="1">
      <alignment horizontal="center" vertical="center" shrinkToFit="1"/>
    </xf>
    <xf numFmtId="0" fontId="73" fillId="0" borderId="15" xfId="7" applyFont="1" applyBorder="1" applyAlignment="1">
      <alignment horizontal="center" vertical="center" shrinkToFit="1"/>
    </xf>
    <xf numFmtId="0" fontId="69" fillId="0" borderId="51" xfId="7" applyFont="1" applyBorder="1" applyAlignment="1">
      <alignment horizontal="center" vertical="center"/>
    </xf>
    <xf numFmtId="0" fontId="69" fillId="0" borderId="53" xfId="7" applyFont="1" applyBorder="1" applyAlignment="1">
      <alignment horizontal="center" vertical="center"/>
    </xf>
    <xf numFmtId="0" fontId="69" fillId="0" borderId="25" xfId="7" applyFont="1" applyBorder="1" applyAlignment="1">
      <alignment horizontal="center" vertical="center"/>
    </xf>
    <xf numFmtId="0" fontId="69" fillId="0" borderId="55" xfId="7" applyFont="1" applyBorder="1" applyAlignment="1">
      <alignment horizontal="center" vertical="center"/>
    </xf>
    <xf numFmtId="0" fontId="69" fillId="0" borderId="47" xfId="7" applyFont="1" applyBorder="1" applyAlignment="1">
      <alignment horizontal="center" vertical="center"/>
    </xf>
    <xf numFmtId="0" fontId="69" fillId="0" borderId="59" xfId="7" applyFont="1" applyBorder="1" applyAlignment="1">
      <alignment horizontal="center" vertical="center" shrinkToFit="1"/>
    </xf>
    <xf numFmtId="0" fontId="69" fillId="0" borderId="26" xfId="7" applyFont="1" applyBorder="1" applyAlignment="1">
      <alignment horizontal="center" vertical="center" shrinkToFit="1"/>
    </xf>
    <xf numFmtId="0" fontId="69" fillId="0" borderId="34" xfId="7" applyFont="1" applyBorder="1" applyAlignment="1">
      <alignment horizontal="center" vertical="center" shrinkToFit="1"/>
    </xf>
    <xf numFmtId="0" fontId="69" fillId="0" borderId="10" xfId="7" applyFont="1" applyBorder="1" applyAlignment="1">
      <alignment horizontal="center" vertical="center" shrinkToFit="1"/>
    </xf>
    <xf numFmtId="0" fontId="69" fillId="0" borderId="7" xfId="7" applyFont="1" applyBorder="1" applyAlignment="1">
      <alignment horizontal="center" vertical="center" shrinkToFit="1"/>
    </xf>
    <xf numFmtId="0" fontId="69" fillId="0" borderId="56" xfId="7" applyFont="1" applyBorder="1" applyAlignment="1">
      <alignment horizontal="center" vertical="center" shrinkToFit="1"/>
    </xf>
    <xf numFmtId="191" fontId="69" fillId="7" borderId="7" xfId="7" applyNumberFormat="1" applyFont="1" applyFill="1" applyBorder="1" applyAlignment="1" applyProtection="1">
      <alignment horizontal="right" vertical="center" shrinkToFit="1"/>
      <protection locked="0"/>
    </xf>
    <xf numFmtId="191" fontId="69" fillId="7" borderId="158" xfId="7" applyNumberFormat="1" applyFont="1" applyFill="1" applyBorder="1" applyAlignment="1" applyProtection="1">
      <alignment horizontal="right" vertical="center" shrinkToFit="1"/>
      <protection locked="0"/>
    </xf>
    <xf numFmtId="191" fontId="69" fillId="7" borderId="159" xfId="7" applyNumberFormat="1" applyFont="1" applyFill="1" applyBorder="1" applyAlignment="1" applyProtection="1">
      <alignment horizontal="right" vertical="center" shrinkToFit="1"/>
      <protection locked="0"/>
    </xf>
    <xf numFmtId="191" fontId="69" fillId="7" borderId="160" xfId="7" applyNumberFormat="1" applyFont="1" applyFill="1" applyBorder="1" applyAlignment="1" applyProtection="1">
      <alignment horizontal="right" vertical="center" shrinkToFit="1"/>
      <protection locked="0"/>
    </xf>
    <xf numFmtId="191" fontId="69" fillId="7" borderId="6" xfId="7" applyNumberFormat="1" applyFont="1" applyFill="1" applyBorder="1" applyAlignment="1" applyProtection="1">
      <alignment horizontal="right" vertical="center" shrinkToFit="1"/>
      <protection locked="0"/>
    </xf>
    <xf numFmtId="191" fontId="69" fillId="7" borderId="11" xfId="7" applyNumberFormat="1" applyFont="1" applyFill="1" applyBorder="1" applyAlignment="1" applyProtection="1">
      <alignment horizontal="right" vertical="center" shrinkToFit="1"/>
      <protection locked="0"/>
    </xf>
    <xf numFmtId="191" fontId="69" fillId="7" borderId="49" xfId="7" applyNumberFormat="1" applyFont="1" applyFill="1" applyBorder="1" applyAlignment="1" applyProtection="1">
      <alignment horizontal="right" vertical="center" shrinkToFit="1"/>
      <protection locked="0"/>
    </xf>
    <xf numFmtId="191" fontId="69" fillId="7" borderId="65" xfId="7" applyNumberFormat="1" applyFont="1" applyFill="1" applyBorder="1" applyAlignment="1" applyProtection="1">
      <alignment horizontal="right" vertical="center" shrinkToFit="1"/>
      <protection locked="0"/>
    </xf>
    <xf numFmtId="191" fontId="69" fillId="0" borderId="11" xfId="7" applyNumberFormat="1" applyFont="1" applyBorder="1" applyAlignment="1">
      <alignment horizontal="right" vertical="center" shrinkToFit="1"/>
    </xf>
    <xf numFmtId="0" fontId="69" fillId="0" borderId="49" xfId="7" applyFont="1" applyBorder="1" applyAlignment="1">
      <alignment horizontal="center" vertical="center"/>
    </xf>
    <xf numFmtId="191" fontId="69" fillId="7" borderId="10" xfId="7" applyNumberFormat="1" applyFont="1" applyFill="1" applyBorder="1" applyAlignment="1" applyProtection="1">
      <alignment horizontal="right" vertical="center"/>
      <protection locked="0"/>
    </xf>
    <xf numFmtId="191" fontId="69" fillId="7" borderId="7" xfId="7" applyNumberFormat="1" applyFont="1" applyFill="1" applyBorder="1" applyAlignment="1" applyProtection="1">
      <alignment horizontal="right" vertical="center"/>
      <protection locked="0"/>
    </xf>
    <xf numFmtId="191" fontId="69" fillId="0" borderId="65" xfId="7" applyNumberFormat="1" applyFont="1" applyBorder="1" applyAlignment="1">
      <alignment horizontal="right" vertical="center" shrinkToFit="1"/>
    </xf>
    <xf numFmtId="191" fontId="69" fillId="0" borderId="10" xfId="7" applyNumberFormat="1" applyFont="1" applyBorder="1" applyAlignment="1">
      <alignment horizontal="right" vertical="center" shrinkToFit="1"/>
    </xf>
    <xf numFmtId="191" fontId="69" fillId="0" borderId="7" xfId="7" applyNumberFormat="1" applyFont="1" applyBorder="1" applyAlignment="1">
      <alignment horizontal="right" vertical="center" shrinkToFit="1"/>
    </xf>
    <xf numFmtId="191" fontId="69" fillId="0" borderId="56" xfId="7" applyNumberFormat="1" applyFont="1" applyBorder="1" applyAlignment="1">
      <alignment horizontal="right" vertical="center" shrinkToFit="1"/>
    </xf>
    <xf numFmtId="0" fontId="73" fillId="0" borderId="39" xfId="7" applyFont="1" applyBorder="1" applyAlignment="1">
      <alignment horizontal="center" vertical="center" wrapText="1" shrinkToFit="1"/>
    </xf>
    <xf numFmtId="0" fontId="73" fillId="0" borderId="12" xfId="7" applyFont="1" applyBorder="1" applyAlignment="1">
      <alignment horizontal="center" vertical="center" shrinkToFit="1"/>
    </xf>
    <xf numFmtId="0" fontId="73" fillId="0" borderId="13" xfId="7" applyFont="1" applyBorder="1" applyAlignment="1">
      <alignment horizontal="center" vertical="center" shrinkToFit="1"/>
    </xf>
    <xf numFmtId="0" fontId="69" fillId="0" borderId="189" xfId="7" applyFont="1" applyBorder="1" applyAlignment="1">
      <alignment horizontal="center" vertical="center"/>
    </xf>
    <xf numFmtId="0" fontId="69" fillId="0" borderId="190" xfId="7" applyFont="1" applyBorder="1" applyAlignment="1">
      <alignment horizontal="center" vertical="center"/>
    </xf>
    <xf numFmtId="0" fontId="69" fillId="0" borderId="191" xfId="7" applyFont="1" applyBorder="1" applyAlignment="1">
      <alignment horizontal="center" vertical="center"/>
    </xf>
    <xf numFmtId="176" fontId="69" fillId="0" borderId="0" xfId="7" applyNumberFormat="1" applyFont="1" applyAlignment="1">
      <alignment horizontal="right" vertical="center" shrinkToFit="1"/>
    </xf>
    <xf numFmtId="176" fontId="69" fillId="0" borderId="192" xfId="7" applyNumberFormat="1" applyFont="1" applyBorder="1" applyAlignment="1">
      <alignment horizontal="right" vertical="center" shrinkToFit="1"/>
    </xf>
    <xf numFmtId="176" fontId="69" fillId="0" borderId="193" xfId="7" applyNumberFormat="1" applyFont="1" applyBorder="1" applyAlignment="1">
      <alignment horizontal="right" vertical="center" shrinkToFit="1"/>
    </xf>
    <xf numFmtId="176" fontId="69" fillId="0" borderId="194" xfId="7" applyNumberFormat="1" applyFont="1" applyBorder="1" applyAlignment="1">
      <alignment horizontal="right" vertical="center" shrinkToFit="1"/>
    </xf>
    <xf numFmtId="176" fontId="69" fillId="0" borderId="9" xfId="7" applyNumberFormat="1" applyFont="1" applyBorder="1" applyAlignment="1">
      <alignment horizontal="right" vertical="center" shrinkToFit="1"/>
    </xf>
    <xf numFmtId="176" fontId="69" fillId="0" borderId="57" xfId="7" applyNumberFormat="1" applyFont="1" applyBorder="1" applyAlignment="1">
      <alignment horizontal="right" vertical="center" shrinkToFit="1"/>
    </xf>
    <xf numFmtId="191" fontId="69" fillId="0" borderId="186" xfId="7" applyNumberFormat="1" applyFont="1" applyBorder="1" applyAlignment="1">
      <alignment horizontal="right" vertical="center" shrinkToFit="1"/>
    </xf>
    <xf numFmtId="191" fontId="69" fillId="0" borderId="187" xfId="7" applyNumberFormat="1" applyFont="1" applyBorder="1" applyAlignment="1">
      <alignment horizontal="right" vertical="center" shrinkToFit="1"/>
    </xf>
    <xf numFmtId="191" fontId="69" fillId="0" borderId="188" xfId="7" applyNumberFormat="1" applyFont="1" applyBorder="1" applyAlignment="1">
      <alignment horizontal="right" vertical="center" shrinkToFit="1"/>
    </xf>
    <xf numFmtId="191" fontId="69" fillId="0" borderId="10" xfId="7" applyNumberFormat="1" applyFont="1" applyBorder="1" applyAlignment="1">
      <alignment horizontal="right" vertical="center"/>
    </xf>
    <xf numFmtId="191" fontId="69" fillId="0" borderId="7" xfId="7" applyNumberFormat="1" applyFont="1" applyBorder="1" applyAlignment="1">
      <alignment horizontal="right" vertical="center"/>
    </xf>
    <xf numFmtId="176" fontId="69" fillId="0" borderId="168" xfId="7" applyNumberFormat="1" applyFont="1" applyBorder="1" applyAlignment="1">
      <alignment horizontal="center" vertical="center" shrinkToFit="1"/>
    </xf>
    <xf numFmtId="176" fontId="69" fillId="0" borderId="169" xfId="7" applyNumberFormat="1" applyFont="1" applyBorder="1" applyAlignment="1">
      <alignment horizontal="center" vertical="center" shrinkToFit="1"/>
    </xf>
    <xf numFmtId="176" fontId="69" fillId="0" borderId="19" xfId="7" applyNumberFormat="1" applyFont="1" applyBorder="1" applyAlignment="1">
      <alignment horizontal="right" vertical="center" shrinkToFit="1"/>
    </xf>
    <xf numFmtId="176" fontId="69" fillId="0" borderId="33" xfId="7" applyNumberFormat="1" applyFont="1" applyBorder="1" applyAlignment="1">
      <alignment horizontal="right" vertical="center" shrinkToFit="1"/>
    </xf>
    <xf numFmtId="0" fontId="69" fillId="0" borderId="33" xfId="7" applyFont="1" applyBorder="1" applyAlignment="1">
      <alignment horizontal="center" vertical="center"/>
    </xf>
    <xf numFmtId="0" fontId="69" fillId="0" borderId="38" xfId="7" applyFont="1" applyBorder="1" applyAlignment="1">
      <alignment horizontal="center" vertical="center"/>
    </xf>
    <xf numFmtId="0" fontId="72" fillId="0" borderId="100" xfId="7" applyFont="1" applyBorder="1" applyAlignment="1">
      <alignment horizontal="center" vertical="center" shrinkToFit="1"/>
    </xf>
    <xf numFmtId="0" fontId="72" fillId="0" borderId="168" xfId="7" applyFont="1" applyBorder="1" applyAlignment="1">
      <alignment horizontal="center" vertical="center" shrinkToFit="1"/>
    </xf>
    <xf numFmtId="0" fontId="72" fillId="0" borderId="169" xfId="7" applyFont="1" applyBorder="1" applyAlignment="1">
      <alignment horizontal="center" vertical="center" shrinkToFit="1"/>
    </xf>
    <xf numFmtId="176" fontId="69" fillId="0" borderId="167" xfId="7" applyNumberFormat="1" applyFont="1" applyBorder="1" applyAlignment="1">
      <alignment horizontal="center" vertical="center" shrinkToFit="1"/>
    </xf>
    <xf numFmtId="0" fontId="55" fillId="0" borderId="0" xfId="4" applyFont="1" applyAlignment="1">
      <alignment horizontal="center" vertical="center"/>
    </xf>
    <xf numFmtId="0" fontId="7" fillId="0" borderId="11" xfId="4" applyFont="1" applyBorder="1" applyAlignment="1">
      <alignment horizontal="center" vertical="center"/>
    </xf>
    <xf numFmtId="0" fontId="7" fillId="0" borderId="16" xfId="4" applyFont="1" applyBorder="1" applyAlignment="1">
      <alignment horizontal="center" vertical="center"/>
    </xf>
    <xf numFmtId="0" fontId="7" fillId="0" borderId="12" xfId="4" applyFont="1" applyBorder="1" applyAlignment="1">
      <alignment horizontal="center" vertical="center"/>
    </xf>
    <xf numFmtId="0" fontId="7" fillId="0" borderId="2" xfId="4" applyFont="1" applyBorder="1" applyAlignment="1">
      <alignment vertical="center"/>
    </xf>
    <xf numFmtId="0" fontId="7" fillId="0" borderId="4" xfId="4" applyFont="1" applyBorder="1" applyAlignment="1">
      <alignment vertical="center"/>
    </xf>
    <xf numFmtId="0" fontId="7" fillId="0" borderId="8" xfId="4" applyFont="1" applyBorder="1" applyAlignment="1">
      <alignment horizontal="center" vertical="center"/>
    </xf>
    <xf numFmtId="0" fontId="7" fillId="0" borderId="13" xfId="4" applyFont="1" applyBorder="1" applyAlignment="1">
      <alignment horizontal="center" vertical="center"/>
    </xf>
    <xf numFmtId="0" fontId="7" fillId="0" borderId="10" xfId="4" applyFont="1" applyBorder="1" applyAlignment="1">
      <alignment horizontal="center" vertical="center"/>
    </xf>
    <xf numFmtId="0" fontId="7" fillId="0" borderId="7" xfId="4" applyFont="1" applyBorder="1" applyAlignment="1">
      <alignment horizontal="center" vertical="center"/>
    </xf>
    <xf numFmtId="0" fontId="7" fillId="0" borderId="15" xfId="4" applyFont="1" applyBorder="1" applyAlignment="1">
      <alignment horizontal="center" vertical="center"/>
    </xf>
    <xf numFmtId="0" fontId="7" fillId="0" borderId="1" xfId="4" applyFont="1" applyBorder="1" applyAlignment="1">
      <alignment horizontal="center" vertical="center"/>
    </xf>
    <xf numFmtId="0" fontId="7" fillId="0" borderId="1" xfId="12" applyFont="1" applyBorder="1" applyAlignment="1">
      <alignment horizontal="center" vertical="center" wrapText="1"/>
    </xf>
    <xf numFmtId="0" fontId="7" fillId="0" borderId="0" xfId="4" applyFont="1" applyBorder="1" applyAlignment="1">
      <alignment vertical="center" wrapText="1"/>
    </xf>
    <xf numFmtId="0" fontId="7" fillId="0" borderId="0" xfId="4" applyFont="1" applyBorder="1" applyAlignment="1">
      <alignment horizontal="left" vertical="center" wrapText="1"/>
    </xf>
    <xf numFmtId="0" fontId="46" fillId="0" borderId="0" xfId="4" applyFont="1" applyAlignment="1">
      <alignment vertical="center" wrapText="1"/>
    </xf>
    <xf numFmtId="0" fontId="7" fillId="0" borderId="2" xfId="4" applyFont="1" applyBorder="1" applyAlignment="1">
      <alignment horizontal="center" vertical="center" wrapText="1"/>
    </xf>
    <xf numFmtId="0" fontId="7" fillId="0" borderId="4" xfId="4" applyFont="1" applyBorder="1" applyAlignment="1">
      <alignment horizontal="center" vertical="center" wrapText="1"/>
    </xf>
    <xf numFmtId="0" fontId="7" fillId="0" borderId="8" xfId="4" applyFont="1" applyBorder="1" applyAlignment="1">
      <alignment horizontal="left" vertical="center" wrapText="1"/>
    </xf>
    <xf numFmtId="0" fontId="7" fillId="0" borderId="12" xfId="4" applyFont="1" applyBorder="1" applyAlignment="1">
      <alignment horizontal="left" vertical="center" wrapText="1"/>
    </xf>
    <xf numFmtId="0" fontId="7" fillId="0" borderId="13" xfId="4" applyFont="1" applyBorder="1" applyAlignment="1">
      <alignment horizontal="left" vertical="center" wrapText="1"/>
    </xf>
    <xf numFmtId="0" fontId="7" fillId="0" borderId="10" xfId="4" applyFont="1" applyBorder="1" applyAlignment="1">
      <alignment horizontal="left" vertical="center" wrapText="1"/>
    </xf>
    <xf numFmtId="0" fontId="7" fillId="0" borderId="7" xfId="4" applyFont="1" applyBorder="1" applyAlignment="1">
      <alignment horizontal="left" vertical="center" wrapText="1"/>
    </xf>
    <xf numFmtId="0" fontId="7" fillId="0" borderId="15" xfId="4" applyFont="1" applyBorder="1" applyAlignment="1">
      <alignment horizontal="left" vertical="center" wrapText="1"/>
    </xf>
    <xf numFmtId="0" fontId="7" fillId="0" borderId="6"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2" xfId="4" applyFont="1" applyBorder="1" applyAlignment="1">
      <alignment horizontal="left" vertical="center" wrapText="1"/>
    </xf>
    <xf numFmtId="0" fontId="7" fillId="0" borderId="3" xfId="4" applyFont="1" applyBorder="1" applyAlignment="1">
      <alignment horizontal="left" vertical="center" wrapText="1"/>
    </xf>
    <xf numFmtId="0" fontId="7" fillId="0" borderId="4" xfId="4" applyFont="1" applyBorder="1" applyAlignment="1">
      <alignment horizontal="left" vertical="center" wrapText="1"/>
    </xf>
    <xf numFmtId="0" fontId="7" fillId="0" borderId="1" xfId="4" applyFont="1" applyBorder="1" applyAlignment="1">
      <alignment horizontal="center" vertical="center" wrapText="1"/>
    </xf>
    <xf numFmtId="0" fontId="7" fillId="0" borderId="0" xfId="4" applyFont="1" applyAlignment="1">
      <alignment vertical="center" wrapText="1"/>
    </xf>
    <xf numFmtId="0" fontId="7" fillId="0" borderId="2" xfId="4" applyFont="1" applyBorder="1" applyAlignment="1">
      <alignment vertical="center" wrapText="1"/>
    </xf>
    <xf numFmtId="0" fontId="7" fillId="0" borderId="4" xfId="4" applyFont="1" applyBorder="1" applyAlignment="1">
      <alignment vertical="center" wrapText="1"/>
    </xf>
    <xf numFmtId="0" fontId="76" fillId="0" borderId="1" xfId="4" applyFont="1" applyBorder="1" applyAlignment="1">
      <alignment horizontal="center" vertical="center"/>
    </xf>
    <xf numFmtId="0" fontId="7" fillId="0" borderId="0" xfId="4" applyFont="1" applyAlignment="1">
      <alignment horizontal="center" vertical="center"/>
    </xf>
    <xf numFmtId="0" fontId="7" fillId="0" borderId="1" xfId="4" applyFont="1" applyBorder="1" applyAlignment="1">
      <alignment horizontal="left" vertical="center"/>
    </xf>
    <xf numFmtId="0" fontId="7" fillId="0" borderId="6" xfId="4" applyFont="1" applyBorder="1" applyAlignment="1">
      <alignment horizontal="left" vertical="center"/>
    </xf>
    <xf numFmtId="0" fontId="7" fillId="0" borderId="11" xfId="4" applyFont="1" applyBorder="1" applyAlignment="1">
      <alignment horizontal="left" vertical="center"/>
    </xf>
    <xf numFmtId="0" fontId="7" fillId="0" borderId="16" xfId="4" applyFont="1" applyBorder="1" applyAlignment="1">
      <alignment horizontal="left" vertical="center"/>
    </xf>
    <xf numFmtId="38" fontId="7" fillId="0" borderId="1" xfId="1" applyFont="1" applyFill="1" applyBorder="1" applyAlignment="1">
      <alignment horizontal="center" vertical="center" wrapText="1"/>
    </xf>
    <xf numFmtId="0" fontId="7" fillId="0" borderId="8" xfId="4" applyFont="1" applyBorder="1" applyAlignment="1">
      <alignment horizontal="left" vertical="center"/>
    </xf>
    <xf numFmtId="0" fontId="7" fillId="0" borderId="12" xfId="4" applyFont="1" applyBorder="1" applyAlignment="1">
      <alignment horizontal="left" vertical="center"/>
    </xf>
    <xf numFmtId="0" fontId="7" fillId="0" borderId="13" xfId="4" applyFont="1" applyBorder="1" applyAlignment="1">
      <alignment horizontal="left" vertical="center"/>
    </xf>
    <xf numFmtId="0" fontId="7" fillId="0" borderId="9" xfId="4" applyFont="1" applyBorder="1" applyAlignment="1">
      <alignment horizontal="left" vertical="center"/>
    </xf>
    <xf numFmtId="0" fontId="7" fillId="0" borderId="0" xfId="4" applyFont="1" applyAlignment="1">
      <alignment horizontal="left" vertical="center"/>
    </xf>
    <xf numFmtId="0" fontId="7" fillId="0" borderId="10" xfId="4" applyFont="1" applyBorder="1" applyAlignment="1">
      <alignment horizontal="left" vertical="center"/>
    </xf>
    <xf numFmtId="0" fontId="7" fillId="0" borderId="7" xfId="4" applyFont="1" applyBorder="1" applyAlignment="1">
      <alignment horizontal="left" vertical="center"/>
    </xf>
    <xf numFmtId="0" fontId="7" fillId="0" borderId="15" xfId="4" applyFont="1" applyBorder="1" applyAlignment="1">
      <alignment horizontal="left" vertical="center"/>
    </xf>
    <xf numFmtId="0" fontId="7" fillId="0" borderId="8"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7" xfId="4" applyFont="1" applyBorder="1" applyAlignment="1">
      <alignment horizontal="center" vertical="center" wrapText="1"/>
    </xf>
    <xf numFmtId="38" fontId="7" fillId="0" borderId="1" xfId="1" applyFont="1" applyFill="1" applyBorder="1" applyAlignment="1">
      <alignment horizontal="center" vertical="center"/>
    </xf>
    <xf numFmtId="192" fontId="7" fillId="0" borderId="12" xfId="4" applyNumberFormat="1" applyFont="1" applyBorder="1" applyAlignment="1">
      <alignment horizontal="center" vertical="center"/>
    </xf>
    <xf numFmtId="192" fontId="7" fillId="0" borderId="7" xfId="4" applyNumberFormat="1" applyFont="1" applyBorder="1" applyAlignment="1">
      <alignment horizontal="center" vertical="center"/>
    </xf>
    <xf numFmtId="192" fontId="7" fillId="0" borderId="13" xfId="4" applyNumberFormat="1" applyFont="1" applyBorder="1" applyAlignment="1">
      <alignment horizontal="center" vertical="center"/>
    </xf>
    <xf numFmtId="192" fontId="7" fillId="0" borderId="15" xfId="4" applyNumberFormat="1" applyFont="1" applyBorder="1" applyAlignment="1">
      <alignment horizontal="center" vertical="center"/>
    </xf>
    <xf numFmtId="0" fontId="11" fillId="0" borderId="0" xfId="4" applyFont="1" applyAlignment="1">
      <alignment horizontal="center" vertical="center"/>
    </xf>
    <xf numFmtId="0" fontId="11" fillId="0" borderId="0" xfId="4" applyFont="1" applyAlignment="1">
      <alignment horizontal="left" vertical="center"/>
    </xf>
    <xf numFmtId="0" fontId="11" fillId="0" borderId="0" xfId="4" applyFont="1" applyAlignment="1">
      <alignment horizontal="left" vertical="center" wrapText="1"/>
    </xf>
    <xf numFmtId="192" fontId="7" fillId="0" borderId="6" xfId="4" applyNumberFormat="1" applyFont="1" applyBorder="1" applyAlignment="1">
      <alignment horizontal="center" vertical="center"/>
    </xf>
    <xf numFmtId="192" fontId="7" fillId="0" borderId="11" xfId="4" applyNumberFormat="1" applyFont="1" applyBorder="1" applyAlignment="1">
      <alignment horizontal="center" vertical="center"/>
    </xf>
    <xf numFmtId="0" fontId="43" fillId="0" borderId="0" xfId="12" applyFont="1" applyAlignment="1">
      <alignment horizontal="right" vertical="center"/>
    </xf>
    <xf numFmtId="0" fontId="55" fillId="0" borderId="0" xfId="12" applyFont="1" applyAlignment="1">
      <alignment horizontal="center" vertical="center"/>
    </xf>
    <xf numFmtId="0" fontId="43" fillId="0" borderId="135" xfId="6" applyFont="1" applyBorder="1" applyAlignment="1">
      <alignment horizontal="center" vertical="center"/>
    </xf>
    <xf numFmtId="0" fontId="43" fillId="0" borderId="136" xfId="6" applyFont="1" applyBorder="1" applyAlignment="1" applyProtection="1">
      <alignment horizontal="center" vertical="center"/>
      <protection locked="0"/>
    </xf>
    <xf numFmtId="0" fontId="46" fillId="0" borderId="136" xfId="6" applyFont="1" applyBorder="1" applyAlignment="1" applyProtection="1">
      <alignment horizontal="left" vertical="center" wrapText="1"/>
      <protection locked="0"/>
    </xf>
    <xf numFmtId="0" fontId="43" fillId="0" borderId="136" xfId="6" applyFont="1" applyBorder="1" applyAlignment="1">
      <alignment horizontal="center" vertical="center" shrinkToFit="1"/>
    </xf>
    <xf numFmtId="0" fontId="7" fillId="0" borderId="136" xfId="6" applyFont="1" applyBorder="1" applyAlignment="1" applyProtection="1">
      <alignment horizontal="center" vertical="center"/>
      <protection locked="0"/>
    </xf>
    <xf numFmtId="0" fontId="7" fillId="0" borderId="135" xfId="6" applyFont="1" applyBorder="1" applyAlignment="1">
      <alignment horizontal="center" vertical="center" wrapText="1"/>
    </xf>
    <xf numFmtId="0" fontId="43" fillId="0" borderId="195" xfId="12" applyFont="1" applyBorder="1" applyAlignment="1">
      <alignment horizontal="left" vertical="center" indent="1"/>
    </xf>
    <xf numFmtId="0" fontId="43" fillId="0" borderId="196" xfId="12" applyFont="1" applyBorder="1" applyAlignment="1">
      <alignment horizontal="left" vertical="center" indent="1"/>
    </xf>
    <xf numFmtId="0" fontId="43" fillId="0" borderId="197" xfId="12" applyFont="1" applyBorder="1" applyAlignment="1">
      <alignment horizontal="left" vertical="center" indent="1"/>
    </xf>
    <xf numFmtId="0" fontId="43" fillId="0" borderId="198" xfId="12" applyFont="1" applyBorder="1" applyAlignment="1">
      <alignment horizontal="center" vertical="center"/>
    </xf>
    <xf numFmtId="0" fontId="43" fillId="0" borderId="137" xfId="12" applyFont="1" applyBorder="1" applyAlignment="1">
      <alignment horizontal="center" vertical="center"/>
    </xf>
    <xf numFmtId="177" fontId="43" fillId="0" borderId="135" xfId="12" applyNumberFormat="1" applyFont="1" applyBorder="1" applyAlignment="1" applyProtection="1">
      <alignment horizontal="right" vertical="center"/>
      <protection locked="0"/>
    </xf>
    <xf numFmtId="178" fontId="43" fillId="0" borderId="140" xfId="12" applyNumberFormat="1" applyFont="1" applyBorder="1" applyAlignment="1">
      <alignment horizontal="center" vertical="center"/>
    </xf>
    <xf numFmtId="178" fontId="43" fillId="0" borderId="199" xfId="12" applyNumberFormat="1" applyFont="1" applyBorder="1" applyAlignment="1">
      <alignment horizontal="center" vertical="center"/>
    </xf>
    <xf numFmtId="0" fontId="43" fillId="0" borderId="210" xfId="12" applyFont="1" applyBorder="1" applyAlignment="1">
      <alignment horizontal="center" vertical="center"/>
    </xf>
    <xf numFmtId="0" fontId="43" fillId="0" borderId="141" xfId="12" applyFont="1" applyBorder="1" applyAlignment="1">
      <alignment horizontal="center" vertical="center"/>
    </xf>
    <xf numFmtId="177" fontId="43" fillId="0" borderId="142" xfId="12" applyNumberFormat="1" applyFont="1" applyBorder="1" applyAlignment="1">
      <alignment horizontal="right" vertical="center"/>
    </xf>
    <xf numFmtId="180" fontId="43" fillId="0" borderId="144" xfId="12" applyNumberFormat="1" applyFont="1" applyBorder="1" applyAlignment="1">
      <alignment horizontal="center" vertical="center"/>
    </xf>
    <xf numFmtId="180" fontId="43" fillId="0" borderId="200" xfId="12" applyNumberFormat="1" applyFont="1" applyBorder="1" applyAlignment="1">
      <alignment horizontal="center" vertical="center"/>
    </xf>
    <xf numFmtId="0" fontId="43" fillId="0" borderId="141" xfId="12" applyFont="1" applyBorder="1" applyAlignment="1">
      <alignment horizontal="left" vertical="center" indent="1"/>
    </xf>
    <xf numFmtId="0" fontId="43" fillId="0" borderId="201" xfId="12" applyFont="1" applyBorder="1" applyAlignment="1">
      <alignment horizontal="center" vertical="center"/>
    </xf>
    <xf numFmtId="0" fontId="43" fillId="0" borderId="145" xfId="12" applyFont="1" applyBorder="1" applyAlignment="1">
      <alignment horizontal="center" vertical="center"/>
    </xf>
    <xf numFmtId="177" fontId="43" fillId="0" borderId="146" xfId="12" applyNumberFormat="1" applyFont="1" applyBorder="1" applyAlignment="1">
      <alignment horizontal="right" vertical="center"/>
    </xf>
    <xf numFmtId="180" fontId="43" fillId="0" borderId="148" xfId="12" applyNumberFormat="1" applyFont="1" applyBorder="1" applyAlignment="1">
      <alignment horizontal="center" vertical="center"/>
    </xf>
    <xf numFmtId="180" fontId="43" fillId="0" borderId="202" xfId="12" applyNumberFormat="1" applyFont="1" applyBorder="1" applyAlignment="1">
      <alignment horizontal="center" vertical="center"/>
    </xf>
    <xf numFmtId="0" fontId="43" fillId="0" borderId="203" xfId="12" applyFont="1" applyBorder="1" applyAlignment="1">
      <alignment horizontal="left" vertical="center" shrinkToFit="1"/>
    </xf>
    <xf numFmtId="0" fontId="43" fillId="0" borderId="138" xfId="12" applyFont="1" applyBorder="1" applyAlignment="1">
      <alignment horizontal="left" vertical="center" shrinkToFit="1"/>
    </xf>
    <xf numFmtId="0" fontId="43" fillId="0" borderId="149" xfId="12" applyFont="1" applyBorder="1" applyAlignment="1">
      <alignment horizontal="left" vertical="center" shrinkToFit="1"/>
    </xf>
    <xf numFmtId="38" fontId="43" fillId="13" borderId="136" xfId="1" applyFont="1" applyFill="1" applyBorder="1" applyAlignment="1" applyProtection="1">
      <alignment horizontal="center" vertical="center"/>
    </xf>
    <xf numFmtId="38" fontId="43" fillId="13" borderId="204" xfId="1" applyFont="1" applyFill="1" applyBorder="1" applyAlignment="1" applyProtection="1">
      <alignment horizontal="center" vertical="center"/>
    </xf>
    <xf numFmtId="0" fontId="43" fillId="0" borderId="205" xfId="12" applyFont="1" applyBorder="1" applyAlignment="1">
      <alignment horizontal="left" vertical="center" shrinkToFit="1"/>
    </xf>
    <xf numFmtId="0" fontId="43" fillId="0" borderId="206" xfId="12" applyFont="1" applyBorder="1" applyAlignment="1">
      <alignment horizontal="left" vertical="center" shrinkToFit="1"/>
    </xf>
    <xf numFmtId="0" fontId="43" fillId="0" borderId="207" xfId="12" applyFont="1" applyBorder="1" applyAlignment="1">
      <alignment horizontal="left" vertical="center" shrinkToFit="1"/>
    </xf>
    <xf numFmtId="38" fontId="43" fillId="13" borderId="208" xfId="1" applyFont="1" applyFill="1" applyBorder="1" applyAlignment="1" applyProtection="1">
      <alignment horizontal="center" vertical="center"/>
    </xf>
    <xf numFmtId="38" fontId="43" fillId="13" borderId="209" xfId="1" applyFont="1" applyFill="1" applyBorder="1" applyAlignment="1" applyProtection="1">
      <alignment horizontal="center" vertical="center"/>
    </xf>
    <xf numFmtId="0" fontId="43" fillId="0" borderId="211" xfId="12" applyFont="1" applyBorder="1" applyAlignment="1">
      <alignment horizontal="center" vertical="center"/>
    </xf>
    <xf numFmtId="0" fontId="43" fillId="0" borderId="212" xfId="12" applyFont="1" applyBorder="1" applyAlignment="1">
      <alignment horizontal="center" vertical="center"/>
    </xf>
    <xf numFmtId="177" fontId="43" fillId="13" borderId="213" xfId="12" applyNumberFormat="1" applyFont="1" applyFill="1" applyBorder="1" applyAlignment="1" applyProtection="1">
      <alignment horizontal="right" vertical="center"/>
      <protection locked="0"/>
    </xf>
    <xf numFmtId="180" fontId="43" fillId="0" borderId="216" xfId="12" applyNumberFormat="1" applyFont="1" applyBorder="1" applyAlignment="1">
      <alignment horizontal="center" vertical="center"/>
    </xf>
    <xf numFmtId="180" fontId="43" fillId="0" borderId="217" xfId="12" applyNumberFormat="1" applyFont="1" applyBorder="1" applyAlignment="1">
      <alignment horizontal="center" vertical="center"/>
    </xf>
    <xf numFmtId="0" fontId="43" fillId="0" borderId="218" xfId="12" applyFont="1" applyBorder="1" applyAlignment="1">
      <alignment horizontal="center" vertical="center"/>
    </xf>
    <xf numFmtId="0" fontId="43" fillId="0" borderId="19" xfId="12" applyFont="1" applyBorder="1" applyAlignment="1">
      <alignment horizontal="center" vertical="center"/>
    </xf>
    <xf numFmtId="0" fontId="43" fillId="0" borderId="0" xfId="12" applyFont="1" applyBorder="1" applyAlignment="1">
      <alignment horizontal="center" vertical="center"/>
    </xf>
    <xf numFmtId="0" fontId="43" fillId="0" borderId="219" xfId="12" applyFont="1" applyBorder="1" applyAlignment="1">
      <alignment horizontal="center" vertical="center"/>
    </xf>
    <xf numFmtId="0" fontId="43" fillId="0" borderId="220" xfId="12" applyFont="1" applyBorder="1" applyAlignment="1">
      <alignment horizontal="center" vertical="center"/>
    </xf>
    <xf numFmtId="0" fontId="43" fillId="0" borderId="221" xfId="12" applyFont="1" applyBorder="1" applyAlignment="1">
      <alignment horizontal="center" vertical="center"/>
    </xf>
    <xf numFmtId="0" fontId="11" fillId="0" borderId="2" xfId="12" applyFont="1" applyBorder="1" applyAlignment="1">
      <alignment horizontal="center" vertical="center" wrapText="1"/>
    </xf>
    <xf numFmtId="0" fontId="11" fillId="0" borderId="143" xfId="12" applyFont="1" applyBorder="1" applyAlignment="1">
      <alignment horizontal="center" vertical="center" wrapText="1"/>
    </xf>
    <xf numFmtId="0" fontId="11" fillId="0" borderId="222" xfId="12" applyFont="1" applyBorder="1" applyAlignment="1">
      <alignment horizontal="center" vertical="center" wrapText="1"/>
    </xf>
    <xf numFmtId="0" fontId="43" fillId="0" borderId="1" xfId="12" applyFont="1" applyBorder="1" applyAlignment="1" applyProtection="1">
      <alignment horizontal="center" vertical="center"/>
      <protection locked="0"/>
    </xf>
    <xf numFmtId="0" fontId="43" fillId="0" borderId="47" xfId="12" applyFont="1" applyBorder="1" applyAlignment="1" applyProtection="1">
      <alignment horizontal="center" vertical="center"/>
      <protection locked="0"/>
    </xf>
    <xf numFmtId="0" fontId="7" fillId="0" borderId="0" xfId="12" applyFont="1" applyBorder="1" applyAlignment="1">
      <alignment horizontal="left" vertical="center" wrapText="1"/>
    </xf>
    <xf numFmtId="0" fontId="43" fillId="0" borderId="2" xfId="12" applyFont="1" applyBorder="1" applyAlignment="1" applyProtection="1">
      <alignment horizontal="center" vertical="center"/>
      <protection locked="0"/>
    </xf>
    <xf numFmtId="0" fontId="43" fillId="0" borderId="64" xfId="12" applyFont="1" applyBorder="1" applyAlignment="1" applyProtection="1">
      <alignment horizontal="center" vertical="center"/>
      <protection locked="0"/>
    </xf>
    <xf numFmtId="0" fontId="46" fillId="0" borderId="23" xfId="12" applyFont="1" applyBorder="1" applyAlignment="1">
      <alignment horizontal="left" vertical="center" wrapText="1" shrinkToFit="1"/>
    </xf>
    <xf numFmtId="0" fontId="46" fillId="0" borderId="26" xfId="12" applyFont="1" applyBorder="1" applyAlignment="1">
      <alignment horizontal="left" vertical="center" wrapText="1" shrinkToFit="1"/>
    </xf>
    <xf numFmtId="0" fontId="46" fillId="0" borderId="20" xfId="12" applyFont="1" applyBorder="1" applyAlignment="1">
      <alignment horizontal="left" vertical="center" wrapText="1" shrinkToFit="1"/>
    </xf>
    <xf numFmtId="0" fontId="46" fillId="0" borderId="22" xfId="12" applyFont="1" applyBorder="1" applyAlignment="1">
      <alignment horizontal="left" vertical="center" wrapText="1" shrinkToFit="1"/>
    </xf>
    <xf numFmtId="0" fontId="46" fillId="0" borderId="53" xfId="12" applyFont="1" applyBorder="1" applyAlignment="1">
      <alignment horizontal="center" vertical="center" wrapText="1" shrinkToFit="1"/>
    </xf>
    <xf numFmtId="0" fontId="46" fillId="0" borderId="55" xfId="12" applyFont="1" applyBorder="1" applyAlignment="1">
      <alignment horizontal="center" vertical="center" wrapText="1" shrinkToFit="1"/>
    </xf>
    <xf numFmtId="0" fontId="46" fillId="0" borderId="45" xfId="12" applyFont="1" applyBorder="1" applyAlignment="1">
      <alignment horizontal="center" vertical="center" wrapText="1" shrinkToFit="1"/>
    </xf>
    <xf numFmtId="0" fontId="46" fillId="0" borderId="50" xfId="12" applyFont="1" applyBorder="1" applyAlignment="1">
      <alignment horizontal="center" vertical="center" wrapText="1" shrinkToFit="1"/>
    </xf>
    <xf numFmtId="0" fontId="7" fillId="0" borderId="136" xfId="6" applyFont="1" applyBorder="1" applyAlignment="1">
      <alignment horizontal="center" vertical="center"/>
    </xf>
    <xf numFmtId="0" fontId="7" fillId="0" borderId="136" xfId="6" applyFont="1" applyBorder="1" applyAlignment="1">
      <alignment horizontal="left" vertical="center" wrapText="1"/>
    </xf>
    <xf numFmtId="0" fontId="10" fillId="0" borderId="0" xfId="12" applyFont="1" applyAlignment="1">
      <alignment horizontal="left" vertical="center"/>
    </xf>
    <xf numFmtId="0" fontId="78" fillId="0" borderId="1" xfId="0" applyFont="1" applyBorder="1" applyAlignment="1">
      <alignment horizontal="left" vertical="center" wrapText="1"/>
    </xf>
  </cellXfs>
  <cellStyles count="20">
    <cellStyle name="パーセント" xfId="17" builtinId="5"/>
    <cellStyle name="ハイパーリンク" xfId="19" builtinId="8"/>
    <cellStyle name="桁区切り" xfId="18" builtinId="6"/>
    <cellStyle name="桁区切り 2" xfId="1"/>
    <cellStyle name="桁区切り 3" xfId="2"/>
    <cellStyle name="桁区切り 4" xfId="3"/>
    <cellStyle name="標準" xfId="0" builtinId="0"/>
    <cellStyle name="標準 2" xfId="4"/>
    <cellStyle name="標準 2 2" xfId="5"/>
    <cellStyle name="標準 3" xfId="6"/>
    <cellStyle name="標準 4" xfId="7"/>
    <cellStyle name="標準 5" xfId="8"/>
    <cellStyle name="標準 6" xfId="9"/>
    <cellStyle name="標準 7" xfId="10"/>
    <cellStyle name="標準 8" xfId="11"/>
    <cellStyle name="標準_③-２加算様式（就労）" xfId="12"/>
    <cellStyle name="標準_③-２加算様式（就労）_くりた作成分(１０月提示）指定申請関係様式（案）改訂版_新体制届けなおしんぐ" xfId="13"/>
    <cellStyle name="標準_③-２加算様式（就労）_遠山作成分(１０月提示）指定申請関係様式（案）改訂版" xfId="14"/>
    <cellStyle name="標準_医療的ケアに係る申出書" xfId="15"/>
    <cellStyle name="標準_報酬コード表" xfId="16"/>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0849;&#21516;&#29983;&#27963;&#25588;&#21161;&#12288;&#21152;&#31639;&#27096;&#24335;&#19968;&#35239;'!A1"/></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xdr:col>
      <xdr:colOff>133350</xdr:colOff>
      <xdr:row>1</xdr:row>
      <xdr:rowOff>0</xdr:rowOff>
    </xdr:from>
    <xdr:to>
      <xdr:col>1</xdr:col>
      <xdr:colOff>781350</xdr:colOff>
      <xdr:row>2</xdr:row>
      <xdr:rowOff>4350</xdr:rowOff>
    </xdr:to>
    <xdr:sp macro="" textlink="">
      <xdr:nvSpPr>
        <xdr:cNvPr id="4" name="正方形/長方形 3">
          <a:hlinkClick xmlns:r="http://schemas.openxmlformats.org/officeDocument/2006/relationships" r:id="rId1"/>
        </xdr:cNvPr>
        <xdr:cNvSpPr/>
      </xdr:nvSpPr>
      <xdr:spPr>
        <a:xfrm>
          <a:off x="266700"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1</xdr:row>
      <xdr:rowOff>9525</xdr:rowOff>
    </xdr:from>
    <xdr:to>
      <xdr:col>4</xdr:col>
      <xdr:colOff>105075</xdr:colOff>
      <xdr:row>2</xdr:row>
      <xdr:rowOff>90075</xdr:rowOff>
    </xdr:to>
    <xdr:sp macro="" textlink="">
      <xdr:nvSpPr>
        <xdr:cNvPr id="2" name="正方形/長方形 1">
          <a:hlinkClick xmlns:r="http://schemas.openxmlformats.org/officeDocument/2006/relationships" r:id="rId1"/>
        </xdr:cNvPr>
        <xdr:cNvSpPr/>
      </xdr:nvSpPr>
      <xdr:spPr>
        <a:xfrm>
          <a:off x="200025"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2</xdr:col>
      <xdr:colOff>609900</xdr:colOff>
      <xdr:row>2</xdr:row>
      <xdr:rowOff>118650</xdr:rowOff>
    </xdr:to>
    <xdr:sp macro="" textlink="">
      <xdr:nvSpPr>
        <xdr:cNvPr id="2" name="正方形/長方形 1">
          <a:hlinkClick xmlns:r="http://schemas.openxmlformats.org/officeDocument/2006/relationships" r:id="rId1"/>
        </xdr:cNvPr>
        <xdr:cNvSpPr/>
      </xdr:nvSpPr>
      <xdr:spPr>
        <a:xfrm>
          <a:off x="838200" y="2095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133350</xdr:colOff>
      <xdr:row>0</xdr:row>
      <xdr:rowOff>342900</xdr:rowOff>
    </xdr:from>
    <xdr:to>
      <xdr:col>1</xdr:col>
      <xdr:colOff>781350</xdr:colOff>
      <xdr:row>1</xdr:row>
      <xdr:rowOff>242475</xdr:rowOff>
    </xdr:to>
    <xdr:sp macro="" textlink="">
      <xdr:nvSpPr>
        <xdr:cNvPr id="2" name="正方形/長方形 1">
          <a:hlinkClick xmlns:r="http://schemas.openxmlformats.org/officeDocument/2006/relationships" r:id="rId1"/>
        </xdr:cNvPr>
        <xdr:cNvSpPr/>
      </xdr:nvSpPr>
      <xdr:spPr>
        <a:xfrm>
          <a:off x="228600" y="3429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1</xdr:row>
      <xdr:rowOff>38100</xdr:rowOff>
    </xdr:from>
    <xdr:to>
      <xdr:col>2</xdr:col>
      <xdr:colOff>124125</xdr:colOff>
      <xdr:row>1</xdr:row>
      <xdr:rowOff>290100</xdr:rowOff>
    </xdr:to>
    <xdr:sp macro="" textlink="">
      <xdr:nvSpPr>
        <xdr:cNvPr id="2" name="正方形/長方形 1">
          <a:hlinkClick xmlns:r="http://schemas.openxmlformats.org/officeDocument/2006/relationships" r:id="rId1"/>
        </xdr:cNvPr>
        <xdr:cNvSpPr/>
      </xdr:nvSpPr>
      <xdr:spPr>
        <a:xfrm>
          <a:off x="104775" y="3524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xdr:col>
      <xdr:colOff>496956</xdr:colOff>
      <xdr:row>0</xdr:row>
      <xdr:rowOff>33130</xdr:rowOff>
    </xdr:from>
    <xdr:to>
      <xdr:col>4</xdr:col>
      <xdr:colOff>10239</xdr:colOff>
      <xdr:row>1</xdr:row>
      <xdr:rowOff>111195</xdr:rowOff>
    </xdr:to>
    <xdr:sp macro="" textlink="">
      <xdr:nvSpPr>
        <xdr:cNvPr id="2" name="正方形/長方形 1">
          <a:hlinkClick xmlns:r="http://schemas.openxmlformats.org/officeDocument/2006/relationships" r:id="rId1"/>
        </xdr:cNvPr>
        <xdr:cNvSpPr/>
      </xdr:nvSpPr>
      <xdr:spPr>
        <a:xfrm>
          <a:off x="1374913" y="3313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138545</xdr:colOff>
      <xdr:row>0</xdr:row>
      <xdr:rowOff>337705</xdr:rowOff>
    </xdr:from>
    <xdr:to>
      <xdr:col>1</xdr:col>
      <xdr:colOff>786545</xdr:colOff>
      <xdr:row>1</xdr:row>
      <xdr:rowOff>234682</xdr:rowOff>
    </xdr:to>
    <xdr:sp macro="" textlink="">
      <xdr:nvSpPr>
        <xdr:cNvPr id="2" name="正方形/長方形 1">
          <a:hlinkClick xmlns:r="http://schemas.openxmlformats.org/officeDocument/2006/relationships" r:id="rId1"/>
        </xdr:cNvPr>
        <xdr:cNvSpPr/>
      </xdr:nvSpPr>
      <xdr:spPr>
        <a:xfrm>
          <a:off x="199159" y="33770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1</xdr:row>
      <xdr:rowOff>38100</xdr:rowOff>
    </xdr:from>
    <xdr:to>
      <xdr:col>3</xdr:col>
      <xdr:colOff>162225</xdr:colOff>
      <xdr:row>2</xdr:row>
      <xdr:rowOff>42450</xdr:rowOff>
    </xdr:to>
    <xdr:sp macro="" textlink="">
      <xdr:nvSpPr>
        <xdr:cNvPr id="3" name="正方形/長方形 2">
          <a:hlinkClick xmlns:r="http://schemas.openxmlformats.org/officeDocument/2006/relationships" r:id="rId1"/>
        </xdr:cNvPr>
        <xdr:cNvSpPr/>
      </xdr:nvSpPr>
      <xdr:spPr>
        <a:xfrm>
          <a:off x="114300" y="2095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161925</xdr:colOff>
      <xdr:row>1</xdr:row>
      <xdr:rowOff>38100</xdr:rowOff>
    </xdr:from>
    <xdr:to>
      <xdr:col>0</xdr:col>
      <xdr:colOff>809925</xdr:colOff>
      <xdr:row>2</xdr:row>
      <xdr:rowOff>118650</xdr:rowOff>
    </xdr:to>
    <xdr:sp macro="" textlink="">
      <xdr:nvSpPr>
        <xdr:cNvPr id="2" name="正方形/長方形 1">
          <a:hlinkClick xmlns:r="http://schemas.openxmlformats.org/officeDocument/2006/relationships" r:id="rId1"/>
        </xdr:cNvPr>
        <xdr:cNvSpPr/>
      </xdr:nvSpPr>
      <xdr:spPr>
        <a:xfrm>
          <a:off x="161925" y="2095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1</xdr:row>
      <xdr:rowOff>38100</xdr:rowOff>
    </xdr:from>
    <xdr:to>
      <xdr:col>1</xdr:col>
      <xdr:colOff>76500</xdr:colOff>
      <xdr:row>2</xdr:row>
      <xdr:rowOff>99600</xdr:rowOff>
    </xdr:to>
    <xdr:sp macro="" textlink="">
      <xdr:nvSpPr>
        <xdr:cNvPr id="2" name="正方形/長方形 1">
          <a:hlinkClick xmlns:r="http://schemas.openxmlformats.org/officeDocument/2006/relationships" r:id="rId1"/>
        </xdr:cNvPr>
        <xdr:cNvSpPr/>
      </xdr:nvSpPr>
      <xdr:spPr>
        <a:xfrm>
          <a:off x="114300" y="2095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xdr:col>
      <xdr:colOff>95250</xdr:colOff>
      <xdr:row>1</xdr:row>
      <xdr:rowOff>47625</xdr:rowOff>
    </xdr:from>
    <xdr:to>
      <xdr:col>1</xdr:col>
      <xdr:colOff>743250</xdr:colOff>
      <xdr:row>2</xdr:row>
      <xdr:rowOff>90075</xdr:rowOff>
    </xdr:to>
    <xdr:sp macro="" textlink="">
      <xdr:nvSpPr>
        <xdr:cNvPr id="2" name="正方形/長方形 1">
          <a:hlinkClick xmlns:r="http://schemas.openxmlformats.org/officeDocument/2006/relationships" r:id="rId1"/>
        </xdr:cNvPr>
        <xdr:cNvSpPr/>
      </xdr:nvSpPr>
      <xdr:spPr>
        <a:xfrm>
          <a:off x="1809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BIZ UDゴシック" panose="020B0400000000000000" pitchFamily="49" charset="-128"/>
              <a:ea typeface="BIZ UDゴシック" panose="020B0400000000000000" pitchFamily="49" charset="-128"/>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手順１　サービス類型を選択　　　　→</a:t>
          </a:r>
          <a:r>
            <a:rPr kumimoji="1" lang="ja-JP" altLang="en-US" sz="1200" b="0" u="sng">
              <a:solidFill>
                <a:schemeClr val="tx1"/>
              </a:solidFill>
              <a:latin typeface="BIZ UDゴシック" panose="020B0400000000000000" pitchFamily="49" charset="-128"/>
              <a:ea typeface="BIZ UDゴシック" panose="020B0400000000000000" pitchFamily="49" charset="-128"/>
            </a:rPr>
            <a:t>１　サービス類型</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手順</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２　運営状況を選択　　　　　　→</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２　運営状況</a:t>
          </a:r>
          <a:endParaRPr kumimoji="1" lang="en-US" altLang="ja-JP" sz="1200" b="0" u="sng">
            <a:solidFill>
              <a:schemeClr val="tx1"/>
            </a:solidFill>
            <a:effectLst/>
            <a:latin typeface="BIZ UDゴシック" panose="020B0400000000000000" pitchFamily="49" charset="-128"/>
            <a:ea typeface="BIZ UDゴシック" panose="020B0400000000000000" pitchFamily="49" charset="-128"/>
            <a:cs typeface="+mn-cs"/>
          </a:endParaRPr>
        </a:p>
        <a:p>
          <a:pPr algn="l"/>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手順３　</a:t>
          </a:r>
          <a:r>
            <a:rPr kumimoji="1" lang="ja-JP" altLang="en-US" sz="1200" b="0">
              <a:solidFill>
                <a:schemeClr val="tx1"/>
              </a:solidFill>
              <a:latin typeface="BIZ UDゴシック" panose="020B0400000000000000" pitchFamily="49" charset="-128"/>
              <a:ea typeface="BIZ UDゴシック" panose="020B0400000000000000" pitchFamily="49" charset="-128"/>
            </a:rPr>
            <a:t>対象となる利用者数を算出　→</a:t>
          </a:r>
          <a:r>
            <a:rPr kumimoji="1" lang="ja-JP" altLang="en-US" sz="1200" b="0" u="sng">
              <a:solidFill>
                <a:schemeClr val="tx1"/>
              </a:solidFill>
              <a:latin typeface="BIZ UDゴシック" panose="020B0400000000000000" pitchFamily="49" charset="-128"/>
              <a:ea typeface="BIZ UDゴシック" panose="020B0400000000000000" pitchFamily="49" charset="-128"/>
            </a:rPr>
            <a:t>３　利用者数</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・「２　運営状況</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で①を選択した場合</a:t>
          </a:r>
          <a:r>
            <a:rPr kumimoji="1" lang="ja-JP" altLang="en-US" sz="1200" b="0">
              <a:solidFill>
                <a:schemeClr val="tx1"/>
              </a:solidFill>
              <a:latin typeface="BIZ UDゴシック" panose="020B0400000000000000" pitchFamily="49" charset="-128"/>
              <a:ea typeface="BIZ UDゴシック" panose="020B0400000000000000" pitchFamily="49" charset="-128"/>
            </a:rPr>
            <a:t>は、３に各々の推定数を記載する。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「２　運営状況」で</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②③</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を選択した場合は、</a:t>
          </a:r>
          <a:r>
            <a:rPr kumimoji="1" lang="ja-JP" altLang="en-US" sz="1200" b="0">
              <a:solidFill>
                <a:schemeClr val="tx1"/>
              </a:solidFill>
              <a:latin typeface="BIZ UDゴシック" panose="020B0400000000000000" pitchFamily="49" charset="-128"/>
              <a:ea typeface="BIZ UDゴシック" panose="020B0400000000000000" pitchFamily="49" charset="-128"/>
            </a:rPr>
            <a:t>別紙参考表の計算式で算出された値を転記する。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手順４　基準上置くべき従業者数が表示される　→</a:t>
          </a:r>
          <a:r>
            <a:rPr kumimoji="1" lang="ja-JP" altLang="en-US" sz="1200" b="0" u="sng">
              <a:solidFill>
                <a:schemeClr val="tx1"/>
              </a:solidFill>
              <a:latin typeface="BIZ UDゴシック" panose="020B0400000000000000" pitchFamily="49" charset="-128"/>
              <a:ea typeface="BIZ UDゴシック" panose="020B0400000000000000" pitchFamily="49" charset="-128"/>
            </a:rPr>
            <a:t>４　基準上置くべき従業者数</a:t>
          </a: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手順５　「従業者の勤務体制一覧表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latin typeface="BIZ UDゴシック" panose="020B0400000000000000" pitchFamily="49" charset="-128"/>
              <a:ea typeface="BIZ UDゴシック" panose="020B0400000000000000" pitchFamily="49" charset="-128"/>
            </a:rPr>
            <a:t>を記載する。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手順６　「５　当該事業所における基準上置くべき従業者数」が表示される　</a:t>
          </a:r>
          <a:r>
            <a:rPr kumimoji="1" lang="ja-JP" altLang="en-US" sz="1200" b="0" u="sng">
              <a:solidFill>
                <a:schemeClr val="tx1"/>
              </a:solidFill>
              <a:latin typeface="BIZ UDゴシック" panose="020B0400000000000000" pitchFamily="49" charset="-128"/>
              <a:ea typeface="BIZ UDゴシック" panose="020B0400000000000000" pitchFamily="49" charset="-128"/>
            </a:rPr>
            <a:t>→５　当該事業所における基準上置くべき従業者数</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手順７　「４</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基準上置くべき従業者数</a:t>
          </a:r>
          <a:r>
            <a:rPr kumimoji="1" lang="ja-JP" altLang="en-US" sz="1200" b="0">
              <a:solidFill>
                <a:schemeClr val="tx1"/>
              </a:solidFill>
              <a:latin typeface="BIZ UDゴシック" panose="020B0400000000000000" pitchFamily="49" charset="-128"/>
              <a:ea typeface="BIZ UDゴシック" panose="020B0400000000000000" pitchFamily="49" charset="-128"/>
            </a:rPr>
            <a:t>」と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ja-JP" sz="1200" b="0" u="none">
              <a:solidFill>
                <a:schemeClr val="tx1"/>
              </a:solidFill>
              <a:effectLst/>
              <a:latin typeface="BIZ UDゴシック" panose="020B0400000000000000" pitchFamily="49" charset="-128"/>
              <a:ea typeface="BIZ UDゴシック" panose="020B0400000000000000" pitchFamily="49" charset="-128"/>
              <a:cs typeface="+mn-cs"/>
            </a:rPr>
            <a:t>５　当該事業所における基準上置くべき従業者数</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を突合させ、</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基準上置くべき従業者数</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を満たしていることを確認する。</a:t>
          </a:r>
          <a:endParaRPr kumimoji="1" lang="en-US" altLang="ja-JP" sz="1200" b="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手順８</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７</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人員配置体制加算の算定における必要加配数</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を参考に、</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「算定要件に対しての加配状況</a:t>
          </a:r>
          <a:r>
            <a:rPr kumimoji="1" lang="ja-JP" altLang="ja-JP" sz="1200" b="0" u="sng">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が０になるように</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加配する特定従業者（世話人等）の勤務体制一覧表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に職員を配置する。</a:t>
          </a:r>
          <a:endParaRPr kumimoji="1" lang="en-US" altLang="ja-JP" sz="1400" b="0">
            <a:solidFill>
              <a:schemeClr val="tx1"/>
            </a:solidFill>
            <a:latin typeface="BIZ UDゴシック" panose="020B0400000000000000" pitchFamily="49" charset="-128"/>
            <a:ea typeface="BIZ UDゴシック" panose="020B0400000000000000" pitchFamily="49" charset="-128"/>
          </a:endParaRPr>
        </a:p>
        <a:p>
          <a:pPr algn="l"/>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手順</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９　</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「算定要件に対しての加配状況」</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が０以上にになることで算定要件を満たすことになり、人員配置体制加算を算定できる。</a:t>
          </a:r>
          <a:endParaRPr kumimoji="1" lang="en-US" altLang="ja-JP" sz="1400" b="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400" b="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459575" y="206375"/>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31750</xdr:colOff>
      <xdr:row>1</xdr:row>
      <xdr:rowOff>52917</xdr:rowOff>
    </xdr:from>
    <xdr:to>
      <xdr:col>1</xdr:col>
      <xdr:colOff>679750</xdr:colOff>
      <xdr:row>1</xdr:row>
      <xdr:rowOff>304917</xdr:rowOff>
    </xdr:to>
    <xdr:sp macro="" textlink="">
      <xdr:nvSpPr>
        <xdr:cNvPr id="2" name="正方形/長方形 1">
          <a:hlinkClick xmlns:r="http://schemas.openxmlformats.org/officeDocument/2006/relationships" r:id="rId1"/>
        </xdr:cNvPr>
        <xdr:cNvSpPr/>
      </xdr:nvSpPr>
      <xdr:spPr>
        <a:xfrm>
          <a:off x="328083" y="2222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95250</xdr:colOff>
      <xdr:row>1</xdr:row>
      <xdr:rowOff>76200</xdr:rowOff>
    </xdr:from>
    <xdr:to>
      <xdr:col>4</xdr:col>
      <xdr:colOff>143175</xdr:colOff>
      <xdr:row>1</xdr:row>
      <xdr:rowOff>328200</xdr:rowOff>
    </xdr:to>
    <xdr:sp macro="" textlink="">
      <xdr:nvSpPr>
        <xdr:cNvPr id="2" name="正方形/長方形 1">
          <a:hlinkClick xmlns:r="http://schemas.openxmlformats.org/officeDocument/2006/relationships" r:id="rId1"/>
        </xdr:cNvPr>
        <xdr:cNvSpPr/>
      </xdr:nvSpPr>
      <xdr:spPr>
        <a:xfrm>
          <a:off x="18097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371475</xdr:colOff>
      <xdr:row>0</xdr:row>
      <xdr:rowOff>76200</xdr:rowOff>
    </xdr:from>
    <xdr:to>
      <xdr:col>3</xdr:col>
      <xdr:colOff>276525</xdr:colOff>
      <xdr:row>1</xdr:row>
      <xdr:rowOff>80550</xdr:rowOff>
    </xdr:to>
    <xdr:sp macro="" textlink="">
      <xdr:nvSpPr>
        <xdr:cNvPr id="2" name="正方形/長方形 1">
          <a:hlinkClick xmlns:r="http://schemas.openxmlformats.org/officeDocument/2006/relationships" r:id="rId1"/>
        </xdr:cNvPr>
        <xdr:cNvSpPr/>
      </xdr:nvSpPr>
      <xdr:spPr>
        <a:xfrm>
          <a:off x="2209800" y="762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xdr:col>
      <xdr:colOff>333375</xdr:colOff>
      <xdr:row>0</xdr:row>
      <xdr:rowOff>95250</xdr:rowOff>
    </xdr:from>
    <xdr:to>
      <xdr:col>3</xdr:col>
      <xdr:colOff>238425</xdr:colOff>
      <xdr:row>1</xdr:row>
      <xdr:rowOff>99600</xdr:rowOff>
    </xdr:to>
    <xdr:sp macro="" textlink="">
      <xdr:nvSpPr>
        <xdr:cNvPr id="2" name="正方形/長方形 1">
          <a:hlinkClick xmlns:r="http://schemas.openxmlformats.org/officeDocument/2006/relationships" r:id="rId1"/>
        </xdr:cNvPr>
        <xdr:cNvSpPr/>
      </xdr:nvSpPr>
      <xdr:spPr>
        <a:xfrm>
          <a:off x="2171700" y="952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xdr:col>
      <xdr:colOff>114300</xdr:colOff>
      <xdr:row>0</xdr:row>
      <xdr:rowOff>238125</xdr:rowOff>
    </xdr:from>
    <xdr:to>
      <xdr:col>4</xdr:col>
      <xdr:colOff>47925</xdr:colOff>
      <xdr:row>2</xdr:row>
      <xdr:rowOff>71025</xdr:rowOff>
    </xdr:to>
    <xdr:sp macro="" textlink="">
      <xdr:nvSpPr>
        <xdr:cNvPr id="2" name="正方形/長方形 1">
          <a:hlinkClick xmlns:r="http://schemas.openxmlformats.org/officeDocument/2006/relationships" r:id="rId1"/>
        </xdr:cNvPr>
        <xdr:cNvSpPr/>
      </xdr:nvSpPr>
      <xdr:spPr>
        <a:xfrm>
          <a:off x="209550"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133350</xdr:colOff>
      <xdr:row>1</xdr:row>
      <xdr:rowOff>9525</xdr:rowOff>
    </xdr:from>
    <xdr:to>
      <xdr:col>4</xdr:col>
      <xdr:colOff>181275</xdr:colOff>
      <xdr:row>2</xdr:row>
      <xdr:rowOff>13875</xdr:rowOff>
    </xdr:to>
    <xdr:sp macro="" textlink="">
      <xdr:nvSpPr>
        <xdr:cNvPr id="2" name="正方形/長方形 1">
          <a:hlinkClick xmlns:r="http://schemas.openxmlformats.org/officeDocument/2006/relationships" r:id="rId1"/>
        </xdr:cNvPr>
        <xdr:cNvSpPr/>
      </xdr:nvSpPr>
      <xdr:spPr>
        <a:xfrm>
          <a:off x="3333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BIZ UDゴシック" panose="020B0400000000000000" pitchFamily="49" charset="-128"/>
              <a:ea typeface="BIZ UDゴシック" panose="020B0400000000000000" pitchFamily="49" charset="-128"/>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手順１　サービス類型を選択　　　　→</a:t>
          </a:r>
          <a:r>
            <a:rPr kumimoji="1" lang="ja-JP" altLang="en-US" sz="1200" b="0" u="sng">
              <a:solidFill>
                <a:schemeClr val="tx1"/>
              </a:solidFill>
              <a:latin typeface="BIZ UDゴシック" panose="020B0400000000000000" pitchFamily="49" charset="-128"/>
              <a:ea typeface="BIZ UDゴシック" panose="020B0400000000000000" pitchFamily="49" charset="-128"/>
            </a:rPr>
            <a:t>１　サービス類型</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手順</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２　運営状況を選択　　　　　　→</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２　運営状況</a:t>
          </a:r>
          <a:endParaRPr kumimoji="1" lang="en-US" altLang="ja-JP" sz="1200" b="0" u="sng">
            <a:solidFill>
              <a:schemeClr val="tx1"/>
            </a:solidFill>
            <a:effectLst/>
            <a:latin typeface="BIZ UDゴシック" panose="020B0400000000000000" pitchFamily="49" charset="-128"/>
            <a:ea typeface="BIZ UDゴシック" panose="020B0400000000000000" pitchFamily="49" charset="-128"/>
            <a:cs typeface="+mn-cs"/>
          </a:endParaRPr>
        </a:p>
        <a:p>
          <a:pPr algn="l"/>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手順３　</a:t>
          </a:r>
          <a:r>
            <a:rPr kumimoji="1" lang="ja-JP" altLang="en-US" sz="1200" b="0">
              <a:solidFill>
                <a:schemeClr val="tx1"/>
              </a:solidFill>
              <a:latin typeface="BIZ UDゴシック" panose="020B0400000000000000" pitchFamily="49" charset="-128"/>
              <a:ea typeface="BIZ UDゴシック" panose="020B0400000000000000" pitchFamily="49" charset="-128"/>
            </a:rPr>
            <a:t>対象となる利用者数を算出　→</a:t>
          </a:r>
          <a:r>
            <a:rPr kumimoji="1" lang="ja-JP" altLang="en-US" sz="1200" b="0" u="sng">
              <a:solidFill>
                <a:schemeClr val="tx1"/>
              </a:solidFill>
              <a:latin typeface="BIZ UDゴシック" panose="020B0400000000000000" pitchFamily="49" charset="-128"/>
              <a:ea typeface="BIZ UDゴシック" panose="020B0400000000000000" pitchFamily="49" charset="-128"/>
            </a:rPr>
            <a:t>３　利用者数</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・「２　運営状況</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で①を選択した場合</a:t>
          </a:r>
          <a:r>
            <a:rPr kumimoji="1" lang="ja-JP" altLang="en-US" sz="1200" b="0">
              <a:solidFill>
                <a:schemeClr val="tx1"/>
              </a:solidFill>
              <a:latin typeface="BIZ UDゴシック" panose="020B0400000000000000" pitchFamily="49" charset="-128"/>
              <a:ea typeface="BIZ UDゴシック" panose="020B0400000000000000" pitchFamily="49" charset="-128"/>
            </a:rPr>
            <a:t>は、３に各々の推定数を記載する。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「２　運営状況」で</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②③</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を選択した場合は、</a:t>
          </a:r>
          <a:r>
            <a:rPr kumimoji="1" lang="ja-JP" altLang="en-US" sz="1200" b="0">
              <a:solidFill>
                <a:schemeClr val="tx1"/>
              </a:solidFill>
              <a:latin typeface="BIZ UDゴシック" panose="020B0400000000000000" pitchFamily="49" charset="-128"/>
              <a:ea typeface="BIZ UDゴシック" panose="020B0400000000000000" pitchFamily="49" charset="-128"/>
            </a:rPr>
            <a:t>別紙参考表の計算式で算出された値を転記する。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手順４　基準上置くべき従業者数が表示される　→</a:t>
          </a:r>
          <a:r>
            <a:rPr kumimoji="1" lang="ja-JP" altLang="en-US" sz="1200" b="0" u="sng">
              <a:solidFill>
                <a:schemeClr val="tx1"/>
              </a:solidFill>
              <a:latin typeface="BIZ UDゴシック" panose="020B0400000000000000" pitchFamily="49" charset="-128"/>
              <a:ea typeface="BIZ UDゴシック" panose="020B0400000000000000" pitchFamily="49" charset="-128"/>
            </a:rPr>
            <a:t>４　基準上置くべき従業者数</a:t>
          </a: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手順５　「従業者の勤務体制一覧表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latin typeface="BIZ UDゴシック" panose="020B0400000000000000" pitchFamily="49" charset="-128"/>
              <a:ea typeface="BIZ UDゴシック" panose="020B0400000000000000" pitchFamily="49" charset="-128"/>
            </a:rPr>
            <a:t>を記載する。</a:t>
          </a:r>
          <a:endParaRPr kumimoji="1" lang="en-US" altLang="ja-JP" sz="1200" b="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手順６　「５　当該事業所における基準上置くべき従業者数」が表示される　</a:t>
          </a:r>
          <a:r>
            <a:rPr kumimoji="1" lang="ja-JP" altLang="en-US" sz="1200" b="0" u="sng">
              <a:solidFill>
                <a:schemeClr val="tx1"/>
              </a:solidFill>
              <a:latin typeface="BIZ UDゴシック" panose="020B0400000000000000" pitchFamily="49" charset="-128"/>
              <a:ea typeface="BIZ UDゴシック" panose="020B0400000000000000" pitchFamily="49" charset="-128"/>
            </a:rPr>
            <a:t>→５　当該事業所における基準上置くべき従業者数</a:t>
          </a:r>
          <a:endParaRPr kumimoji="1" lang="en-US" altLang="ja-JP" sz="1200" b="0" u="sng">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200" b="0">
              <a:solidFill>
                <a:schemeClr val="tx1"/>
              </a:solidFill>
              <a:latin typeface="BIZ UDゴシック" panose="020B0400000000000000" pitchFamily="49" charset="-128"/>
              <a:ea typeface="BIZ UDゴシック" panose="020B0400000000000000" pitchFamily="49" charset="-128"/>
            </a:rPr>
            <a:t>手順７　「４</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基準上置くべき従業者数</a:t>
          </a:r>
          <a:r>
            <a:rPr kumimoji="1" lang="ja-JP" altLang="en-US" sz="1200" b="0">
              <a:solidFill>
                <a:schemeClr val="tx1"/>
              </a:solidFill>
              <a:latin typeface="BIZ UDゴシック" panose="020B0400000000000000" pitchFamily="49" charset="-128"/>
              <a:ea typeface="BIZ UDゴシック" panose="020B0400000000000000" pitchFamily="49" charset="-128"/>
            </a:rPr>
            <a:t>」と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ja-JP" sz="1200" b="0" u="none">
              <a:solidFill>
                <a:schemeClr val="tx1"/>
              </a:solidFill>
              <a:effectLst/>
              <a:latin typeface="BIZ UDゴシック" panose="020B0400000000000000" pitchFamily="49" charset="-128"/>
              <a:ea typeface="BIZ UDゴシック" panose="020B0400000000000000" pitchFamily="49" charset="-128"/>
              <a:cs typeface="+mn-cs"/>
            </a:rPr>
            <a:t>５　当該事業所における基準上置くべき従業者数</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を突合させ、</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基準上置くべき従業者数</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を満たしていることを確認する。</a:t>
          </a:r>
          <a:endParaRPr kumimoji="1" lang="en-US" altLang="ja-JP" sz="1200" b="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手順８</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７</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　</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人員配置体制加算の算定における必要加配数</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を参考に、</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「算定要件に対しての加配状況</a:t>
          </a:r>
          <a:r>
            <a:rPr kumimoji="1" lang="ja-JP" altLang="ja-JP" sz="1200" b="0" u="sng">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u="sng">
              <a:solidFill>
                <a:schemeClr val="tx1"/>
              </a:solidFill>
              <a:effectLst/>
              <a:latin typeface="BIZ UDゴシック" panose="020B0400000000000000" pitchFamily="49" charset="-128"/>
              <a:ea typeface="BIZ UDゴシック" panose="020B0400000000000000" pitchFamily="49" charset="-128"/>
              <a:cs typeface="+mn-cs"/>
            </a:rPr>
            <a:t>が０になるように</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加配する特定従業者（世話人等）の勤務体制一覧表</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に職員を配置する。</a:t>
          </a:r>
          <a:endParaRPr kumimoji="1" lang="en-US" altLang="ja-JP" sz="1400" b="0">
            <a:solidFill>
              <a:schemeClr val="tx1"/>
            </a:solidFill>
            <a:latin typeface="BIZ UDゴシック" panose="020B0400000000000000" pitchFamily="49" charset="-128"/>
            <a:ea typeface="BIZ UDゴシック" panose="020B0400000000000000" pitchFamily="49" charset="-128"/>
          </a:endParaRPr>
        </a:p>
        <a:p>
          <a:pPr algn="l"/>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手順</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９　</a:t>
          </a:r>
          <a:r>
            <a:rPr kumimoji="1" lang="ja-JP" altLang="ja-JP" sz="1200" b="0">
              <a:solidFill>
                <a:schemeClr val="tx1"/>
              </a:solidFill>
              <a:effectLst/>
              <a:latin typeface="BIZ UDゴシック" panose="020B0400000000000000" pitchFamily="49" charset="-128"/>
              <a:ea typeface="BIZ UDゴシック" panose="020B0400000000000000" pitchFamily="49" charset="-128"/>
              <a:cs typeface="+mn-cs"/>
            </a:rPr>
            <a:t>「算定要件に対しての加配状況」</a:t>
          </a:r>
          <a:r>
            <a:rPr kumimoji="1" lang="ja-JP" altLang="en-US" sz="1200" b="0">
              <a:solidFill>
                <a:schemeClr val="tx1"/>
              </a:solidFill>
              <a:effectLst/>
              <a:latin typeface="BIZ UDゴシック" panose="020B0400000000000000" pitchFamily="49" charset="-128"/>
              <a:ea typeface="BIZ UDゴシック" panose="020B0400000000000000" pitchFamily="49" charset="-128"/>
              <a:cs typeface="+mn-cs"/>
            </a:rPr>
            <a:t>が０以上にになることで算定要件を満たすことになり、人員配置体制加算を算定できる。</a:t>
          </a:r>
          <a:endParaRPr kumimoji="1" lang="en-US" altLang="ja-JP" sz="1400" b="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400" b="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159475" y="93546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BIZ UDゴシック" panose="020B0400000000000000" pitchFamily="49" charset="-128"/>
              <a:ea typeface="BIZ UDゴシック" panose="020B0400000000000000" pitchFamily="49" charset="-128"/>
            </a:rPr>
            <a:t>参考表</a:t>
          </a:r>
          <a:endParaRPr kumimoji="1" lang="en-US" altLang="ja-JP" sz="1100" b="1">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154025" y="158260"/>
          <a:ext cx="3185992" cy="10638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495300</xdr:colOff>
      <xdr:row>18</xdr:row>
      <xdr:rowOff>343535</xdr:rowOff>
    </xdr:to>
    <xdr:sp macro="" textlink="">
      <xdr:nvSpPr>
        <xdr:cNvPr id="2" name="Line 1"/>
        <xdr:cNvSpPr>
          <a:spLocks noChangeShapeType="1"/>
        </xdr:cNvSpPr>
      </xdr:nvSpPr>
      <xdr:spPr>
        <a:xfrm>
          <a:off x="4904105" y="773303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24</xdr:row>
      <xdr:rowOff>439420</xdr:rowOff>
    </xdr:from>
    <xdr:to>
      <xdr:col>5</xdr:col>
      <xdr:colOff>495300</xdr:colOff>
      <xdr:row>24</xdr:row>
      <xdr:rowOff>439420</xdr:rowOff>
    </xdr:to>
    <xdr:sp macro="" textlink="">
      <xdr:nvSpPr>
        <xdr:cNvPr id="3" name="Line 2"/>
        <xdr:cNvSpPr>
          <a:spLocks noChangeShapeType="1"/>
        </xdr:cNvSpPr>
      </xdr:nvSpPr>
      <xdr:spPr>
        <a:xfrm>
          <a:off x="4904105" y="985583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12</xdr:row>
      <xdr:rowOff>313690</xdr:rowOff>
    </xdr:from>
    <xdr:to>
      <xdr:col>5</xdr:col>
      <xdr:colOff>485775</xdr:colOff>
      <xdr:row>12</xdr:row>
      <xdr:rowOff>313690</xdr:rowOff>
    </xdr:to>
    <xdr:sp macro="" textlink="">
      <xdr:nvSpPr>
        <xdr:cNvPr id="4" name="Line 1"/>
        <xdr:cNvSpPr>
          <a:spLocks noChangeShapeType="1"/>
        </xdr:cNvSpPr>
      </xdr:nvSpPr>
      <xdr:spPr>
        <a:xfrm>
          <a:off x="4894580" y="567626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0</xdr:col>
      <xdr:colOff>190500</xdr:colOff>
      <xdr:row>1</xdr:row>
      <xdr:rowOff>47625</xdr:rowOff>
    </xdr:from>
    <xdr:to>
      <xdr:col>0</xdr:col>
      <xdr:colOff>838500</xdr:colOff>
      <xdr:row>1</xdr:row>
      <xdr:rowOff>299625</xdr:rowOff>
    </xdr:to>
    <xdr:sp macro="" textlink="">
      <xdr:nvSpPr>
        <xdr:cNvPr id="5" name="正方形/長方形 4">
          <a:hlinkClick xmlns:r="http://schemas.openxmlformats.org/officeDocument/2006/relationships" r:id="rId1"/>
        </xdr:cNvPr>
        <xdr:cNvSpPr/>
      </xdr:nvSpPr>
      <xdr:spPr>
        <a:xfrm>
          <a:off x="19050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1</xdr:row>
      <xdr:rowOff>47625</xdr:rowOff>
    </xdr:from>
    <xdr:to>
      <xdr:col>0</xdr:col>
      <xdr:colOff>752775</xdr:colOff>
      <xdr:row>1</xdr:row>
      <xdr:rowOff>299625</xdr:rowOff>
    </xdr:to>
    <xdr:sp macro="" textlink="">
      <xdr:nvSpPr>
        <xdr:cNvPr id="2" name="正方形/長方形 1">
          <a:hlinkClick xmlns:r="http://schemas.openxmlformats.org/officeDocument/2006/relationships" r:id="rId1"/>
        </xdr:cNvPr>
        <xdr:cNvSpPr/>
      </xdr:nvSpPr>
      <xdr:spPr>
        <a:xfrm>
          <a:off x="104775" y="2476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104775</xdr:colOff>
      <xdr:row>1</xdr:row>
      <xdr:rowOff>9525</xdr:rowOff>
    </xdr:from>
    <xdr:to>
      <xdr:col>0</xdr:col>
      <xdr:colOff>752775</xdr:colOff>
      <xdr:row>2</xdr:row>
      <xdr:rowOff>13875</xdr:rowOff>
    </xdr:to>
    <xdr:sp macro="" textlink="">
      <xdr:nvSpPr>
        <xdr:cNvPr id="5" name="正方形/長方形 4">
          <a:hlinkClick xmlns:r="http://schemas.openxmlformats.org/officeDocument/2006/relationships" r:id="rId1"/>
        </xdr:cNvPr>
        <xdr:cNvSpPr/>
      </xdr:nvSpPr>
      <xdr:spPr>
        <a:xfrm>
          <a:off x="10477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133650</xdr:colOff>
      <xdr:row>2</xdr:row>
      <xdr:rowOff>42450</xdr:rowOff>
    </xdr:to>
    <xdr:sp macro="" textlink="">
      <xdr:nvSpPr>
        <xdr:cNvPr id="2" name="正方形/長方形 1">
          <a:hlinkClick xmlns:r="http://schemas.openxmlformats.org/officeDocument/2006/relationships" r:id="rId1"/>
        </xdr:cNvPr>
        <xdr:cNvSpPr/>
      </xdr:nvSpPr>
      <xdr:spPr>
        <a:xfrm>
          <a:off x="68580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1</xdr:row>
      <xdr:rowOff>47625</xdr:rowOff>
    </xdr:from>
    <xdr:to>
      <xdr:col>4</xdr:col>
      <xdr:colOff>143175</xdr:colOff>
      <xdr:row>2</xdr:row>
      <xdr:rowOff>51975</xdr:rowOff>
    </xdr:to>
    <xdr:sp macro="" textlink="">
      <xdr:nvSpPr>
        <xdr:cNvPr id="2" name="正方形/長方形 1">
          <a:hlinkClick xmlns:r="http://schemas.openxmlformats.org/officeDocument/2006/relationships" r:id="rId1"/>
        </xdr:cNvPr>
        <xdr:cNvSpPr/>
      </xdr:nvSpPr>
      <xdr:spPr>
        <a:xfrm>
          <a:off x="695325"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6"/>
  <sheetViews>
    <sheetView showGridLines="0" tabSelected="1" view="pageBreakPreview" zoomScaleNormal="100" zoomScaleSheetLayoutView="100" workbookViewId="0"/>
  </sheetViews>
  <sheetFormatPr defaultRowHeight="13.5"/>
  <cols>
    <col min="1" max="2" width="20.625" style="613" customWidth="1"/>
    <col min="3" max="3" width="60.625" style="613" customWidth="1"/>
    <col min="4" max="4" width="9" style="613" customWidth="1"/>
    <col min="5" max="16384" width="9" style="613"/>
  </cols>
  <sheetData>
    <row r="1" spans="1:3" ht="30" customHeight="1">
      <c r="A1" s="610" t="s">
        <v>95</v>
      </c>
      <c r="B1" s="656" t="s">
        <v>198</v>
      </c>
      <c r="C1" s="656"/>
    </row>
    <row r="2" spans="1:3" ht="50.1" customHeight="1">
      <c r="A2" s="647" t="s">
        <v>496</v>
      </c>
      <c r="B2" s="611" t="s">
        <v>756</v>
      </c>
      <c r="C2" s="541" t="s">
        <v>495</v>
      </c>
    </row>
    <row r="3" spans="1:3" ht="50.1" customHeight="1">
      <c r="A3" s="648"/>
      <c r="B3" s="611" t="s">
        <v>580</v>
      </c>
      <c r="C3" s="543" t="s">
        <v>581</v>
      </c>
    </row>
    <row r="4" spans="1:3" ht="50.1" customHeight="1">
      <c r="A4" s="648"/>
      <c r="B4" s="611" t="s">
        <v>580</v>
      </c>
      <c r="C4" s="543" t="s">
        <v>596</v>
      </c>
    </row>
    <row r="5" spans="1:3" ht="50.1" customHeight="1">
      <c r="A5" s="649"/>
      <c r="B5" s="2"/>
      <c r="C5" s="611" t="s">
        <v>637</v>
      </c>
    </row>
    <row r="6" spans="1:3" ht="50.1" customHeight="1">
      <c r="A6" s="650" t="s">
        <v>25</v>
      </c>
      <c r="B6" s="611" t="s">
        <v>757</v>
      </c>
      <c r="C6" s="541" t="s">
        <v>116</v>
      </c>
    </row>
    <row r="7" spans="1:3" ht="50.1" customHeight="1">
      <c r="A7" s="651"/>
      <c r="B7" s="2"/>
      <c r="C7" s="611" t="s">
        <v>38</v>
      </c>
    </row>
    <row r="8" spans="1:3" ht="50.1" customHeight="1">
      <c r="A8" s="652"/>
      <c r="B8" s="611" t="s">
        <v>758</v>
      </c>
      <c r="C8" s="541" t="s">
        <v>321</v>
      </c>
    </row>
    <row r="9" spans="1:3" ht="50.1" customHeight="1">
      <c r="A9" s="657" t="s">
        <v>90</v>
      </c>
      <c r="B9" s="611" t="s">
        <v>759</v>
      </c>
      <c r="C9" s="541" t="s">
        <v>371</v>
      </c>
    </row>
    <row r="10" spans="1:3" ht="50.1" customHeight="1">
      <c r="A10" s="657"/>
      <c r="B10" s="2"/>
      <c r="C10" s="611" t="s">
        <v>140</v>
      </c>
    </row>
    <row r="11" spans="1:3" ht="50.1" customHeight="1">
      <c r="A11" s="658" t="s">
        <v>372</v>
      </c>
      <c r="B11" s="4" t="s">
        <v>760</v>
      </c>
      <c r="C11" s="542" t="s">
        <v>373</v>
      </c>
    </row>
    <row r="12" spans="1:3" ht="50.1" customHeight="1">
      <c r="A12" s="659"/>
      <c r="B12" s="4" t="s">
        <v>761</v>
      </c>
      <c r="C12" s="542" t="s">
        <v>374</v>
      </c>
    </row>
    <row r="13" spans="1:3" ht="50.1" customHeight="1">
      <c r="A13" s="650" t="s">
        <v>147</v>
      </c>
      <c r="B13" s="646" t="s">
        <v>151</v>
      </c>
      <c r="C13" s="541" t="s">
        <v>436</v>
      </c>
    </row>
    <row r="14" spans="1:3" ht="50.1" customHeight="1">
      <c r="A14" s="652"/>
      <c r="B14" s="2"/>
      <c r="C14" s="1821" t="s">
        <v>335</v>
      </c>
    </row>
    <row r="15" spans="1:3" ht="50.1" customHeight="1">
      <c r="A15" s="611" t="s">
        <v>150</v>
      </c>
      <c r="B15" s="646" t="s">
        <v>64</v>
      </c>
      <c r="C15" s="541" t="s">
        <v>156</v>
      </c>
    </row>
    <row r="16" spans="1:3" ht="50.1" customHeight="1">
      <c r="A16" s="611" t="s">
        <v>152</v>
      </c>
      <c r="B16" s="646" t="s">
        <v>762</v>
      </c>
      <c r="C16" s="541" t="s">
        <v>160</v>
      </c>
    </row>
    <row r="17" spans="1:3" ht="50.1" customHeight="1">
      <c r="A17" s="650" t="s">
        <v>62</v>
      </c>
      <c r="B17" s="646" t="s">
        <v>763</v>
      </c>
      <c r="C17" s="541" t="s">
        <v>163</v>
      </c>
    </row>
    <row r="18" spans="1:3" ht="50.1" customHeight="1">
      <c r="A18" s="652"/>
      <c r="B18" s="646" t="s">
        <v>764</v>
      </c>
      <c r="C18" s="541" t="s">
        <v>164</v>
      </c>
    </row>
    <row r="19" spans="1:3" ht="50.1" customHeight="1">
      <c r="A19" s="650" t="s">
        <v>20</v>
      </c>
      <c r="B19" s="646" t="s">
        <v>145</v>
      </c>
      <c r="C19" s="541" t="s">
        <v>161</v>
      </c>
    </row>
    <row r="20" spans="1:3" ht="50.1" customHeight="1">
      <c r="A20" s="652"/>
      <c r="B20" s="2"/>
      <c r="C20" s="1821" t="s">
        <v>141</v>
      </c>
    </row>
    <row r="21" spans="1:3" ht="50.1" customHeight="1">
      <c r="A21" s="653" t="s">
        <v>153</v>
      </c>
      <c r="B21" s="646" t="s">
        <v>455</v>
      </c>
      <c r="C21" s="541" t="s">
        <v>170</v>
      </c>
    </row>
    <row r="22" spans="1:3" ht="50.1" customHeight="1">
      <c r="A22" s="654"/>
      <c r="B22" s="2"/>
      <c r="C22" s="1821" t="s">
        <v>69</v>
      </c>
    </row>
    <row r="23" spans="1:3" ht="50.1" customHeight="1">
      <c r="A23" s="653" t="s">
        <v>154</v>
      </c>
      <c r="B23" s="646" t="s">
        <v>458</v>
      </c>
      <c r="C23" s="541" t="s">
        <v>167</v>
      </c>
    </row>
    <row r="24" spans="1:3" ht="50.1" customHeight="1">
      <c r="A24" s="655"/>
      <c r="B24" s="2"/>
      <c r="C24" s="1821" t="s">
        <v>168</v>
      </c>
    </row>
    <row r="25" spans="1:3" ht="50.1" customHeight="1">
      <c r="A25" s="654"/>
      <c r="B25" s="2"/>
      <c r="C25" s="1821" t="s">
        <v>169</v>
      </c>
    </row>
    <row r="26" spans="1:3" ht="50.1" customHeight="1">
      <c r="A26" s="3" t="s">
        <v>89</v>
      </c>
      <c r="B26" s="646" t="s">
        <v>765</v>
      </c>
      <c r="C26" s="541" t="s">
        <v>334</v>
      </c>
    </row>
    <row r="27" spans="1:3" ht="50.1" customHeight="1">
      <c r="A27" s="653" t="s">
        <v>1</v>
      </c>
      <c r="B27" s="611" t="s">
        <v>766</v>
      </c>
      <c r="C27" s="541" t="s">
        <v>165</v>
      </c>
    </row>
    <row r="28" spans="1:3" ht="50.1" customHeight="1">
      <c r="A28" s="655"/>
      <c r="B28" s="646" t="s">
        <v>767</v>
      </c>
      <c r="C28" s="541" t="s">
        <v>84</v>
      </c>
    </row>
    <row r="29" spans="1:3" ht="50.1" customHeight="1">
      <c r="A29" s="654"/>
      <c r="B29" s="2"/>
      <c r="C29" s="1821" t="s">
        <v>103</v>
      </c>
    </row>
    <row r="30" spans="1:3" ht="50.1" customHeight="1">
      <c r="A30" s="650" t="s">
        <v>155</v>
      </c>
      <c r="B30" s="611" t="s">
        <v>460</v>
      </c>
      <c r="C30" s="541" t="s">
        <v>336</v>
      </c>
    </row>
    <row r="31" spans="1:3" ht="50.1" customHeight="1">
      <c r="A31" s="652"/>
      <c r="B31" s="2"/>
      <c r="C31" s="611" t="s">
        <v>69</v>
      </c>
    </row>
    <row r="32" spans="1:3" ht="50.1" customHeight="1">
      <c r="A32" s="650" t="s">
        <v>638</v>
      </c>
      <c r="B32" s="4" t="s">
        <v>662</v>
      </c>
      <c r="C32" s="542" t="s">
        <v>639</v>
      </c>
    </row>
    <row r="33" spans="1:3" ht="50.1" customHeight="1">
      <c r="A33" s="651"/>
      <c r="B33" s="4" t="s">
        <v>663</v>
      </c>
      <c r="C33" s="542" t="s">
        <v>671</v>
      </c>
    </row>
    <row r="34" spans="1:3" ht="50.1" customHeight="1">
      <c r="A34" s="652"/>
      <c r="B34" s="2"/>
      <c r="C34" s="4" t="s">
        <v>640</v>
      </c>
    </row>
    <row r="35" spans="1:3" ht="50.1" customHeight="1">
      <c r="A35" s="3" t="s">
        <v>721</v>
      </c>
      <c r="B35" s="611" t="s">
        <v>672</v>
      </c>
      <c r="C35" s="541" t="s">
        <v>720</v>
      </c>
    </row>
    <row r="36" spans="1:3" ht="50.1" customHeight="1">
      <c r="A36" s="3" t="s">
        <v>747</v>
      </c>
      <c r="B36" s="611" t="s">
        <v>673</v>
      </c>
      <c r="C36" s="541" t="s">
        <v>746</v>
      </c>
    </row>
  </sheetData>
  <mergeCells count="13">
    <mergeCell ref="B1:C1"/>
    <mergeCell ref="A6:A8"/>
    <mergeCell ref="A9:A10"/>
    <mergeCell ref="A13:A14"/>
    <mergeCell ref="A17:A18"/>
    <mergeCell ref="A11:A12"/>
    <mergeCell ref="A2:A5"/>
    <mergeCell ref="A32:A34"/>
    <mergeCell ref="A19:A20"/>
    <mergeCell ref="A21:A22"/>
    <mergeCell ref="A23:A25"/>
    <mergeCell ref="A27:A29"/>
    <mergeCell ref="A30:A31"/>
  </mergeCells>
  <phoneticPr fontId="4"/>
  <hyperlinks>
    <hyperlink ref="C6" location="'加算別紙2-1　 福祉専門職員配置等加算'!A1" display="福祉専門職員配置等加算に関する届出書"/>
    <hyperlink ref="C8" location="'加算別紙2-2　勤続年数証明書（Ⅲ用）'!A1" display="'加算別紙2-2　勤続年数証明書（Ⅲ用）'!A1"/>
    <hyperlink ref="C9" location="'加算別紙3　看護職員配置加算'!A1" display="看護職員配置加算に関する届出書"/>
    <hyperlink ref="C11" location="'加算別紙4-1　視覚・聴覚（Ⅰ）'!A1" display="視覚・聴覚言語障害者支援体制加算（Ⅰ）に関する届出書"/>
    <hyperlink ref="C12" location="'加算別紙4-2　視覚・聴覚（Ⅱ）'!A1" display="視覚・聴覚言語障害者支援体制加算（Ⅱ）に関する届出書"/>
    <hyperlink ref="C13" location="'加算別紙5　重度障害者支援加算'!A1" display="重度障害者支援加算に関する届出書（共同生活援助）"/>
    <hyperlink ref="C15" location="'加算別紙6　夜間支援等体制加算'!A1" display="夜間支援等体制加算に関する届出書"/>
    <hyperlink ref="C16" location="'加算別紙7 夜勤職員加配加算'!A1" display="夜勤職員配置等加算に関する届出書"/>
    <hyperlink ref="C17" location="'加算別紙8-1　地域生活移行個別支援特別加算'!A1" display="地域生活移行個別支援特別加算に関する届出書"/>
    <hyperlink ref="C18" location="'加算別紙8-2　矯正施設等を退所した障害者の受入状況'!A1" display="矯正施設等を退所した障害者の受入状況"/>
    <hyperlink ref="C19" location="'加算別紙9　精神障害者地域特別加算'!A1" display="精神障害者地域移行支援特別加算に関する届出書"/>
    <hyperlink ref="C21" location="'加算別紙10　強度行動障害者地域移行特別加算'!A1" display="強度行動障害者地域移行特別加算に関する届出書"/>
    <hyperlink ref="C23" location="'加算別紙11　医療連携体制加算（Ⅶ）'!A1" display="医療連携体制加算（Ⅶ）"/>
    <hyperlink ref="C26" location="'加算別紙12　通勤者生活支援加算'!A1" display="'加算別紙12　通勤者生活支援加算'!A1"/>
    <hyperlink ref="C27" location="'加算別紙13-1　医療的ケア対応支援加算'!A1" display="医療的ケア対応支援加算に関する届出書"/>
    <hyperlink ref="C28" location="'加算別紙13-2　医療的ケアに係る申出書'!A1" display="医療的ケアに係る申出書"/>
    <hyperlink ref="C30" location="'加算別紙1４　強度行動障害者体験利用加算'!A1" display="強度行動障害者体験利用加算に関する届出書"/>
    <hyperlink ref="C2" location="'加算様式1　人員配置体制加算'!A1" display="人員配置体制加算に関する届出書（共同生活援助）"/>
    <hyperlink ref="C32" location="'加算様式15-1　ピアサポート実施加算'!A1" display="ピアサポート実施加算に関する届出書"/>
    <hyperlink ref="C33" location="'加算様式15-2　退居後ピアサポート実施加算'!A1" display="退居後ピアサポート実施加算に関する届出書"/>
    <hyperlink ref="C35" location="'加算様式16　障害者支援施設等感染対策向上加算'!A1" display="障害者支援施設等感染対策向上加算に関する届出書"/>
    <hyperlink ref="C36" location="'加算様式17　高次脳機能障害者支援体制加算'!A1" display="高次脳機能障害者支援体制加算に関する届出書"/>
  </hyperlinks>
  <pageMargins left="0.70866141732283472" right="0.70866141732283472" top="0.74803149606299213" bottom="0.74803149606299213" header="0.31496062992125984" footer="0.31496062992125984"/>
  <pageSetup paperSize="9" scale="45" orientation="portrait" r:id="rId1"/>
  <headerFooter>
    <oddHeader>&amp;R&amp;"BIZ UDゴシック,標準"&amp;12共同生活援助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2" sqref="B2"/>
    </sheetView>
  </sheetViews>
  <sheetFormatPr defaultColWidth="8.625" defaultRowHeight="13.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93" customFormat="1" ht="20.100000000000001" customHeight="1">
      <c r="B1" s="75" t="s">
        <v>772</v>
      </c>
    </row>
    <row r="2" spans="1:39" s="93" customFormat="1" ht="20.100000000000001" customHeight="1">
      <c r="AA2" s="794" t="s">
        <v>375</v>
      </c>
      <c r="AB2" s="794"/>
      <c r="AC2" s="794"/>
      <c r="AD2" s="794"/>
      <c r="AE2" s="794"/>
      <c r="AF2" s="794"/>
      <c r="AG2" s="794"/>
      <c r="AH2" s="794"/>
      <c r="AI2" s="794"/>
      <c r="AJ2" s="794"/>
    </row>
    <row r="3" spans="1:39" s="93" customFormat="1" ht="20.100000000000001" customHeight="1"/>
    <row r="4" spans="1:39" s="93" customFormat="1" ht="20.100000000000001" customHeight="1">
      <c r="A4" s="94"/>
      <c r="B4" s="795" t="s">
        <v>407</v>
      </c>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94"/>
    </row>
    <row r="5" spans="1:39" s="97" customFormat="1" ht="20.100000000000001" customHeight="1">
      <c r="A5" s="95"/>
      <c r="B5" s="95"/>
      <c r="C5" s="95"/>
      <c r="D5" s="95"/>
      <c r="E5" s="95"/>
      <c r="F5" s="95"/>
      <c r="G5" s="95"/>
      <c r="H5" s="95"/>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9" s="97" customFormat="1" ht="29.25" customHeight="1">
      <c r="A6" s="95"/>
      <c r="B6" s="796" t="s">
        <v>377</v>
      </c>
      <c r="C6" s="796"/>
      <c r="D6" s="796"/>
      <c r="E6" s="796"/>
      <c r="F6" s="796"/>
      <c r="G6" s="796"/>
      <c r="H6" s="796"/>
      <c r="I6" s="796"/>
      <c r="J6" s="796"/>
      <c r="K6" s="796"/>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96"/>
    </row>
    <row r="7" spans="1:39" s="97" customFormat="1" ht="31.5" customHeight="1">
      <c r="A7" s="95"/>
      <c r="B7" s="796" t="s">
        <v>378</v>
      </c>
      <c r="C7" s="796"/>
      <c r="D7" s="796"/>
      <c r="E7" s="796"/>
      <c r="F7" s="796"/>
      <c r="G7" s="796"/>
      <c r="H7" s="796"/>
      <c r="I7" s="796"/>
      <c r="J7" s="796"/>
      <c r="K7" s="796"/>
      <c r="L7" s="797"/>
      <c r="M7" s="797"/>
      <c r="N7" s="797"/>
      <c r="O7" s="797"/>
      <c r="P7" s="797"/>
      <c r="Q7" s="797"/>
      <c r="R7" s="797"/>
      <c r="S7" s="797"/>
      <c r="T7" s="797"/>
      <c r="U7" s="797"/>
      <c r="V7" s="797"/>
      <c r="W7" s="797"/>
      <c r="X7" s="797"/>
      <c r="Y7" s="797"/>
      <c r="Z7" s="798" t="s">
        <v>408</v>
      </c>
      <c r="AA7" s="798"/>
      <c r="AB7" s="798"/>
      <c r="AC7" s="798"/>
      <c r="AD7" s="798"/>
      <c r="AE7" s="798"/>
      <c r="AF7" s="798"/>
      <c r="AG7" s="799" t="s">
        <v>409</v>
      </c>
      <c r="AH7" s="799"/>
      <c r="AI7" s="799"/>
      <c r="AJ7" s="799"/>
      <c r="AK7" s="96"/>
    </row>
    <row r="8" spans="1:39" s="97" customFormat="1" ht="29.25" customHeight="1">
      <c r="A8" s="96"/>
      <c r="B8" s="789" t="s">
        <v>410</v>
      </c>
      <c r="C8" s="789"/>
      <c r="D8" s="789"/>
      <c r="E8" s="789"/>
      <c r="F8" s="789"/>
      <c r="G8" s="789"/>
      <c r="H8" s="789"/>
      <c r="I8" s="789"/>
      <c r="J8" s="789"/>
      <c r="K8" s="789"/>
      <c r="L8" s="790" t="s">
        <v>382</v>
      </c>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96"/>
    </row>
    <row r="9" spans="1:39" s="93" customFormat="1" ht="9.75" customHeight="1">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row>
    <row r="10" spans="1:39" s="93" customFormat="1" ht="21" customHeight="1">
      <c r="A10" s="94"/>
      <c r="B10" s="775" t="s">
        <v>383</v>
      </c>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94"/>
    </row>
    <row r="11" spans="1:39" s="93" customFormat="1" ht="21" customHeight="1">
      <c r="A11" s="94"/>
      <c r="B11" s="791" t="s">
        <v>384</v>
      </c>
      <c r="C11" s="791"/>
      <c r="D11" s="791"/>
      <c r="E11" s="791"/>
      <c r="F11" s="791"/>
      <c r="G11" s="791"/>
      <c r="H11" s="791"/>
      <c r="I11" s="791"/>
      <c r="J11" s="791"/>
      <c r="K11" s="791"/>
      <c r="L11" s="791"/>
      <c r="M11" s="791"/>
      <c r="N11" s="791"/>
      <c r="O11" s="791"/>
      <c r="P11" s="791"/>
      <c r="Q11" s="791"/>
      <c r="R11" s="791"/>
      <c r="S11" s="792"/>
      <c r="T11" s="792"/>
      <c r="U11" s="792"/>
      <c r="V11" s="792"/>
      <c r="W11" s="792"/>
      <c r="X11" s="792"/>
      <c r="Y11" s="792"/>
      <c r="Z11" s="792"/>
      <c r="AA11" s="792"/>
      <c r="AB11" s="792"/>
      <c r="AC11" s="98" t="s">
        <v>385</v>
      </c>
      <c r="AD11" s="99"/>
      <c r="AE11" s="793"/>
      <c r="AF11" s="793"/>
      <c r="AG11" s="793"/>
      <c r="AH11" s="793"/>
      <c r="AI11" s="793"/>
      <c r="AJ11" s="793"/>
      <c r="AK11" s="94"/>
      <c r="AM11" s="100"/>
    </row>
    <row r="12" spans="1:39" s="93" customFormat="1" ht="21" customHeight="1" thickBot="1">
      <c r="A12" s="94"/>
      <c r="B12" s="101"/>
      <c r="C12" s="787" t="s">
        <v>411</v>
      </c>
      <c r="D12" s="787"/>
      <c r="E12" s="787"/>
      <c r="F12" s="787"/>
      <c r="G12" s="787"/>
      <c r="H12" s="787"/>
      <c r="I12" s="787"/>
      <c r="J12" s="787"/>
      <c r="K12" s="787"/>
      <c r="L12" s="787"/>
      <c r="M12" s="787"/>
      <c r="N12" s="787"/>
      <c r="O12" s="787"/>
      <c r="P12" s="787"/>
      <c r="Q12" s="787"/>
      <c r="R12" s="787"/>
      <c r="S12" s="777">
        <f>ROUNDUP(S11*30%,1)</f>
        <v>0</v>
      </c>
      <c r="T12" s="777"/>
      <c r="U12" s="777"/>
      <c r="V12" s="777"/>
      <c r="W12" s="777"/>
      <c r="X12" s="777"/>
      <c r="Y12" s="777"/>
      <c r="Z12" s="777"/>
      <c r="AA12" s="777"/>
      <c r="AB12" s="777"/>
      <c r="AC12" s="102" t="s">
        <v>385</v>
      </c>
      <c r="AD12" s="102"/>
      <c r="AE12" s="778"/>
      <c r="AF12" s="778"/>
      <c r="AG12" s="778"/>
      <c r="AH12" s="778"/>
      <c r="AI12" s="778"/>
      <c r="AJ12" s="778"/>
      <c r="AK12" s="94"/>
    </row>
    <row r="13" spans="1:39" s="93" customFormat="1" ht="21" customHeight="1" thickTop="1">
      <c r="A13" s="94"/>
      <c r="B13" s="779" t="s">
        <v>387</v>
      </c>
      <c r="C13" s="779"/>
      <c r="D13" s="779"/>
      <c r="E13" s="779"/>
      <c r="F13" s="779"/>
      <c r="G13" s="779"/>
      <c r="H13" s="779"/>
      <c r="I13" s="779"/>
      <c r="J13" s="779"/>
      <c r="K13" s="779"/>
      <c r="L13" s="779"/>
      <c r="M13" s="779"/>
      <c r="N13" s="779"/>
      <c r="O13" s="779"/>
      <c r="P13" s="779"/>
      <c r="Q13" s="779"/>
      <c r="R13" s="779"/>
      <c r="S13" s="788" t="e">
        <f>ROUNDUP(AE25/L25,1)</f>
        <v>#DIV/0!</v>
      </c>
      <c r="T13" s="788"/>
      <c r="U13" s="788"/>
      <c r="V13" s="788"/>
      <c r="W13" s="788"/>
      <c r="X13" s="788"/>
      <c r="Y13" s="788"/>
      <c r="Z13" s="788"/>
      <c r="AA13" s="788"/>
      <c r="AB13" s="788"/>
      <c r="AC13" s="103" t="s">
        <v>385</v>
      </c>
      <c r="AD13" s="103"/>
      <c r="AE13" s="781" t="s">
        <v>388</v>
      </c>
      <c r="AF13" s="781"/>
      <c r="AG13" s="781"/>
      <c r="AH13" s="781"/>
      <c r="AI13" s="781"/>
      <c r="AJ13" s="781"/>
      <c r="AK13" s="94"/>
    </row>
    <row r="14" spans="1:39" s="93" customFormat="1" ht="21" customHeight="1">
      <c r="A14" s="94"/>
      <c r="B14" s="785" t="s">
        <v>389</v>
      </c>
      <c r="C14" s="785"/>
      <c r="D14" s="785"/>
      <c r="E14" s="785"/>
      <c r="F14" s="785"/>
      <c r="G14" s="785"/>
      <c r="H14" s="785"/>
      <c r="I14" s="785"/>
      <c r="J14" s="785"/>
      <c r="K14" s="785"/>
      <c r="L14" s="785" t="s">
        <v>390</v>
      </c>
      <c r="M14" s="785"/>
      <c r="N14" s="785"/>
      <c r="O14" s="785"/>
      <c r="P14" s="785"/>
      <c r="Q14" s="785"/>
      <c r="R14" s="785"/>
      <c r="S14" s="785"/>
      <c r="T14" s="785"/>
      <c r="U14" s="785"/>
      <c r="V14" s="785"/>
      <c r="W14" s="785"/>
      <c r="X14" s="785"/>
      <c r="Y14" s="785" t="s">
        <v>391</v>
      </c>
      <c r="Z14" s="785"/>
      <c r="AA14" s="785"/>
      <c r="AB14" s="785"/>
      <c r="AC14" s="785"/>
      <c r="AD14" s="785"/>
      <c r="AE14" s="785" t="s">
        <v>392</v>
      </c>
      <c r="AF14" s="785"/>
      <c r="AG14" s="785"/>
      <c r="AH14" s="785"/>
      <c r="AI14" s="785"/>
      <c r="AJ14" s="785"/>
      <c r="AK14" s="94"/>
    </row>
    <row r="15" spans="1:39" s="93" customFormat="1" ht="21" customHeight="1">
      <c r="A15" s="94"/>
      <c r="B15" s="104">
        <v>1</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94"/>
    </row>
    <row r="16" spans="1:39" s="93" customFormat="1" ht="21" customHeight="1">
      <c r="A16" s="94"/>
      <c r="B16" s="104">
        <v>2</v>
      </c>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c r="AK16" s="94"/>
    </row>
    <row r="17" spans="1:37" s="93" customFormat="1" ht="21" customHeight="1">
      <c r="A17" s="94"/>
      <c r="B17" s="104">
        <v>3</v>
      </c>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94"/>
    </row>
    <row r="18" spans="1:37" s="93" customFormat="1" ht="21" customHeight="1">
      <c r="A18" s="94"/>
      <c r="B18" s="104">
        <v>4</v>
      </c>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c r="AK18" s="94"/>
    </row>
    <row r="19" spans="1:37" s="93" customFormat="1" ht="21" customHeight="1">
      <c r="A19" s="94"/>
      <c r="B19" s="104">
        <v>5</v>
      </c>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94"/>
    </row>
    <row r="20" spans="1:37" s="93" customFormat="1" ht="21" customHeight="1">
      <c r="A20" s="94"/>
      <c r="B20" s="104">
        <v>6</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94"/>
    </row>
    <row r="21" spans="1:37" s="93" customFormat="1" ht="21" customHeight="1">
      <c r="A21" s="94"/>
      <c r="B21" s="104">
        <v>7</v>
      </c>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94"/>
    </row>
    <row r="22" spans="1:37" s="93" customFormat="1" ht="21" customHeight="1">
      <c r="A22" s="94"/>
      <c r="B22" s="104">
        <v>8</v>
      </c>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94"/>
    </row>
    <row r="23" spans="1:37" s="93" customFormat="1" ht="21" customHeight="1">
      <c r="A23" s="94"/>
      <c r="B23" s="104">
        <v>9</v>
      </c>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94"/>
    </row>
    <row r="24" spans="1:37" s="93" customFormat="1" ht="21" customHeight="1">
      <c r="A24" s="94"/>
      <c r="B24" s="104">
        <v>10</v>
      </c>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94"/>
    </row>
    <row r="25" spans="1:37" s="93" customFormat="1" ht="21" customHeight="1">
      <c r="A25" s="94"/>
      <c r="B25" s="782" t="s">
        <v>393</v>
      </c>
      <c r="C25" s="782"/>
      <c r="D25" s="782"/>
      <c r="E25" s="782"/>
      <c r="F25" s="782"/>
      <c r="G25" s="782"/>
      <c r="H25" s="782"/>
      <c r="I25" s="782"/>
      <c r="J25" s="782"/>
      <c r="K25" s="782"/>
      <c r="L25" s="783"/>
      <c r="M25" s="783"/>
      <c r="N25" s="783"/>
      <c r="O25" s="783"/>
      <c r="P25" s="783"/>
      <c r="Q25" s="784" t="s">
        <v>394</v>
      </c>
      <c r="R25" s="784"/>
      <c r="S25" s="785" t="s">
        <v>395</v>
      </c>
      <c r="T25" s="785"/>
      <c r="U25" s="785"/>
      <c r="V25" s="785"/>
      <c r="W25" s="785"/>
      <c r="X25" s="785"/>
      <c r="Y25" s="785"/>
      <c r="Z25" s="785"/>
      <c r="AA25" s="785"/>
      <c r="AB25" s="785"/>
      <c r="AC25" s="785"/>
      <c r="AD25" s="785"/>
      <c r="AE25" s="786">
        <f>SUM(AE15:AJ24)</f>
        <v>0</v>
      </c>
      <c r="AF25" s="786"/>
      <c r="AG25" s="786"/>
      <c r="AH25" s="786"/>
      <c r="AI25" s="786"/>
      <c r="AJ25" s="786"/>
      <c r="AK25" s="94"/>
    </row>
    <row r="26" spans="1:37" s="93" customFormat="1" ht="9" customHeight="1">
      <c r="A26" s="94"/>
      <c r="B26" s="105"/>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94"/>
    </row>
    <row r="27" spans="1:37" s="93" customFormat="1" ht="21" customHeight="1">
      <c r="A27" s="94"/>
      <c r="B27" s="775" t="s">
        <v>396</v>
      </c>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94"/>
    </row>
    <row r="28" spans="1:37" s="93" customFormat="1" ht="21" customHeight="1" thickBot="1">
      <c r="A28" s="94"/>
      <c r="B28" s="776" t="s">
        <v>412</v>
      </c>
      <c r="C28" s="776"/>
      <c r="D28" s="776"/>
      <c r="E28" s="776"/>
      <c r="F28" s="776"/>
      <c r="G28" s="776"/>
      <c r="H28" s="776"/>
      <c r="I28" s="776"/>
      <c r="J28" s="776"/>
      <c r="K28" s="776"/>
      <c r="L28" s="776"/>
      <c r="M28" s="776"/>
      <c r="N28" s="776"/>
      <c r="O28" s="776"/>
      <c r="P28" s="776"/>
      <c r="Q28" s="776"/>
      <c r="R28" s="776"/>
      <c r="S28" s="777">
        <f>ROUNDUP(S11/50,1)</f>
        <v>0</v>
      </c>
      <c r="T28" s="777"/>
      <c r="U28" s="777"/>
      <c r="V28" s="777"/>
      <c r="W28" s="777"/>
      <c r="X28" s="777"/>
      <c r="Y28" s="777"/>
      <c r="Z28" s="777"/>
      <c r="AA28" s="777"/>
      <c r="AB28" s="777"/>
      <c r="AC28" s="107" t="s">
        <v>385</v>
      </c>
      <c r="AD28" s="108"/>
      <c r="AE28" s="778"/>
      <c r="AF28" s="778"/>
      <c r="AG28" s="778"/>
      <c r="AH28" s="778"/>
      <c r="AI28" s="778"/>
      <c r="AJ28" s="778"/>
      <c r="AK28" s="94"/>
    </row>
    <row r="29" spans="1:37" s="93" customFormat="1" ht="21" customHeight="1" thickTop="1">
      <c r="A29" s="94"/>
      <c r="B29" s="779" t="s">
        <v>398</v>
      </c>
      <c r="C29" s="779"/>
      <c r="D29" s="779"/>
      <c r="E29" s="779"/>
      <c r="F29" s="779"/>
      <c r="G29" s="779"/>
      <c r="H29" s="779"/>
      <c r="I29" s="779"/>
      <c r="J29" s="779"/>
      <c r="K29" s="779"/>
      <c r="L29" s="779"/>
      <c r="M29" s="779"/>
      <c r="N29" s="779"/>
      <c r="O29" s="779"/>
      <c r="P29" s="779"/>
      <c r="Q29" s="779"/>
      <c r="R29" s="779"/>
      <c r="S29" s="780"/>
      <c r="T29" s="780"/>
      <c r="U29" s="780"/>
      <c r="V29" s="780"/>
      <c r="W29" s="780"/>
      <c r="X29" s="780"/>
      <c r="Y29" s="780"/>
      <c r="Z29" s="780"/>
      <c r="AA29" s="780"/>
      <c r="AB29" s="780"/>
      <c r="AC29" s="109" t="s">
        <v>385</v>
      </c>
      <c r="AD29" s="110"/>
      <c r="AE29" s="781" t="s">
        <v>413</v>
      </c>
      <c r="AF29" s="781"/>
      <c r="AG29" s="781"/>
      <c r="AH29" s="781"/>
      <c r="AI29" s="781"/>
      <c r="AJ29" s="781"/>
      <c r="AK29" s="94"/>
    </row>
    <row r="30" spans="1:37" s="93" customFormat="1" ht="21" customHeight="1">
      <c r="A30" s="94"/>
      <c r="B30" s="774" t="s">
        <v>400</v>
      </c>
      <c r="C30" s="774"/>
      <c r="D30" s="774"/>
      <c r="E30" s="774"/>
      <c r="F30" s="774"/>
      <c r="G30" s="774"/>
      <c r="H30" s="774"/>
      <c r="I30" s="774"/>
      <c r="J30" s="774"/>
      <c r="K30" s="774"/>
      <c r="L30" s="774"/>
      <c r="M30" s="774"/>
      <c r="N30" s="774"/>
      <c r="O30" s="774"/>
      <c r="P30" s="774"/>
      <c r="Q30" s="774"/>
      <c r="R30" s="774"/>
      <c r="S30" s="774" t="s">
        <v>401</v>
      </c>
      <c r="T30" s="774"/>
      <c r="U30" s="774"/>
      <c r="V30" s="774"/>
      <c r="W30" s="774"/>
      <c r="X30" s="774"/>
      <c r="Y30" s="774"/>
      <c r="Z30" s="774"/>
      <c r="AA30" s="774"/>
      <c r="AB30" s="774"/>
      <c r="AC30" s="774"/>
      <c r="AD30" s="774"/>
      <c r="AE30" s="774"/>
      <c r="AF30" s="774"/>
      <c r="AG30" s="774"/>
      <c r="AH30" s="774"/>
      <c r="AI30" s="774"/>
      <c r="AJ30" s="774"/>
      <c r="AK30" s="94"/>
    </row>
    <row r="31" spans="1:37" s="93" customFormat="1" ht="21" customHeight="1">
      <c r="A31" s="94"/>
      <c r="B31" s="104">
        <v>1</v>
      </c>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94"/>
    </row>
    <row r="32" spans="1:37" s="93" customFormat="1" ht="21" customHeight="1">
      <c r="A32" s="94"/>
      <c r="B32" s="104">
        <v>2</v>
      </c>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94"/>
    </row>
    <row r="33" spans="1:38" s="93" customFormat="1" ht="21" customHeight="1">
      <c r="A33" s="94"/>
      <c r="B33" s="104">
        <v>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94"/>
    </row>
    <row r="34" spans="1:38" s="93" customFormat="1" ht="8.25" customHeight="1">
      <c r="A34" s="94"/>
      <c r="B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94"/>
    </row>
    <row r="35" spans="1:38" s="93" customFormat="1" ht="22.5" customHeight="1">
      <c r="A35" s="94"/>
      <c r="B35" s="771" t="s">
        <v>365</v>
      </c>
      <c r="C35" s="771"/>
      <c r="D35" s="771"/>
      <c r="E35" s="771"/>
      <c r="F35" s="771"/>
      <c r="G35" s="771"/>
      <c r="H35" s="772" t="s">
        <v>402</v>
      </c>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94"/>
    </row>
    <row r="36" spans="1:38" s="93" customFormat="1" ht="8.25" customHeight="1">
      <c r="A36" s="94"/>
      <c r="B36" s="10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94"/>
    </row>
    <row r="37" spans="1:38" s="93" customFormat="1" ht="18.75" customHeight="1">
      <c r="A37" s="94"/>
      <c r="B37" s="773" t="s">
        <v>403</v>
      </c>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111"/>
    </row>
    <row r="38" spans="1:38" s="93" customFormat="1" ht="18.75" customHeight="1">
      <c r="A38" s="94"/>
      <c r="B38" s="773"/>
      <c r="C38" s="773"/>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111"/>
    </row>
    <row r="39" spans="1:38" s="93" customFormat="1" ht="18.75" customHeight="1">
      <c r="A39" s="94"/>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111"/>
    </row>
    <row r="40" spans="1:38" s="93" customFormat="1" ht="18.75" customHeight="1">
      <c r="A40" s="94"/>
      <c r="B40" s="773"/>
      <c r="C40" s="773"/>
      <c r="D40" s="773"/>
      <c r="E40" s="773"/>
      <c r="F40" s="773"/>
      <c r="G40" s="773"/>
      <c r="H40" s="773"/>
      <c r="I40" s="773"/>
      <c r="J40" s="773"/>
      <c r="K40" s="773"/>
      <c r="L40" s="773"/>
      <c r="M40" s="773"/>
      <c r="N40" s="773"/>
      <c r="O40" s="773"/>
      <c r="P40" s="773"/>
      <c r="Q40" s="773"/>
      <c r="R40" s="773"/>
      <c r="S40" s="773"/>
      <c r="T40" s="773"/>
      <c r="U40" s="773"/>
      <c r="V40" s="773"/>
      <c r="W40" s="773"/>
      <c r="X40" s="773"/>
      <c r="Y40" s="773"/>
      <c r="Z40" s="773"/>
      <c r="AA40" s="773"/>
      <c r="AB40" s="773"/>
      <c r="AC40" s="773"/>
      <c r="AD40" s="773"/>
      <c r="AE40" s="773"/>
      <c r="AF40" s="773"/>
      <c r="AG40" s="773"/>
      <c r="AH40" s="773"/>
      <c r="AI40" s="773"/>
      <c r="AJ40" s="773"/>
      <c r="AK40" s="773"/>
      <c r="AL40" s="111"/>
    </row>
    <row r="41" spans="1:38" s="93" customFormat="1" ht="81.75" customHeight="1">
      <c r="A41" s="94"/>
      <c r="B41" s="773"/>
      <c r="C41" s="773"/>
      <c r="D41" s="773"/>
      <c r="E41" s="773"/>
      <c r="F41" s="773"/>
      <c r="G41" s="773"/>
      <c r="H41" s="773"/>
      <c r="I41" s="773"/>
      <c r="J41" s="773"/>
      <c r="K41" s="773"/>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111"/>
    </row>
    <row r="42" spans="1:38" s="93" customFormat="1" ht="15" customHeight="1">
      <c r="A42" s="94"/>
      <c r="B42" s="769" t="s">
        <v>404</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111"/>
    </row>
    <row r="43" spans="1:38" s="93" customFormat="1" ht="15" customHeight="1">
      <c r="A43" s="94"/>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111"/>
    </row>
    <row r="44" spans="1:38" s="93" customFormat="1" ht="15" customHeight="1">
      <c r="A44" s="94"/>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111"/>
    </row>
    <row r="45" spans="1:38" s="93" customFormat="1" ht="15" customHeight="1">
      <c r="A45" s="94"/>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111"/>
    </row>
    <row r="46" spans="1:38" s="93" customFormat="1" ht="36" customHeight="1">
      <c r="A46" s="94"/>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111"/>
    </row>
    <row r="47" spans="1:38" s="113" customFormat="1" ht="32.25" customHeight="1">
      <c r="A47" s="112"/>
      <c r="B47" s="768" t="s">
        <v>405</v>
      </c>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row>
    <row r="48" spans="1:38" s="113" customFormat="1" ht="36" customHeight="1">
      <c r="A48" s="112"/>
      <c r="B48" s="769" t="s">
        <v>406</v>
      </c>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6"/>
  <pageMargins left="0.7" right="0.7" top="0.75" bottom="0.75" header="0.3" footer="0.3"/>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H48"/>
  <sheetViews>
    <sheetView showGridLines="0" view="pageBreakPreview" zoomScaleNormal="100" zoomScaleSheetLayoutView="100" workbookViewId="0">
      <selection activeCell="B2" sqref="B2"/>
    </sheetView>
  </sheetViews>
  <sheetFormatPr defaultRowHeight="13.5"/>
  <cols>
    <col min="1" max="1" width="1.875" customWidth="1"/>
    <col min="2" max="62" width="2.625" customWidth="1"/>
    <col min="258" max="318" width="2.625" customWidth="1"/>
    <col min="514" max="574" width="2.625" customWidth="1"/>
    <col min="770" max="830" width="2.625" customWidth="1"/>
    <col min="1026" max="1086" width="2.625" customWidth="1"/>
    <col min="1282" max="1342" width="2.625" customWidth="1"/>
    <col min="1538" max="1598" width="2.625" customWidth="1"/>
    <col min="1794" max="1854" width="2.625" customWidth="1"/>
    <col min="2050" max="2110" width="2.625" customWidth="1"/>
    <col min="2306" max="2366" width="2.625" customWidth="1"/>
    <col min="2562" max="2622" width="2.625" customWidth="1"/>
    <col min="2818" max="2878" width="2.625" customWidth="1"/>
    <col min="3074" max="3134" width="2.625" customWidth="1"/>
    <col min="3330" max="3390" width="2.625" customWidth="1"/>
    <col min="3586" max="3646" width="2.625" customWidth="1"/>
    <col min="3842" max="3902" width="2.625" customWidth="1"/>
    <col min="4098" max="4158" width="2.625" customWidth="1"/>
    <col min="4354" max="4414" width="2.625" customWidth="1"/>
    <col min="4610" max="4670" width="2.625" customWidth="1"/>
    <col min="4866" max="4926" width="2.625" customWidth="1"/>
    <col min="5122" max="5182" width="2.625" customWidth="1"/>
    <col min="5378" max="5438" width="2.625" customWidth="1"/>
    <col min="5634" max="5694" width="2.625" customWidth="1"/>
    <col min="5890" max="5950" width="2.625" customWidth="1"/>
    <col min="6146" max="6206" width="2.625" customWidth="1"/>
    <col min="6402" max="6462" width="2.625" customWidth="1"/>
    <col min="6658" max="6718" width="2.625" customWidth="1"/>
    <col min="6914" max="6974" width="2.625" customWidth="1"/>
    <col min="7170" max="7230" width="2.625" customWidth="1"/>
    <col min="7426" max="7486" width="2.625" customWidth="1"/>
    <col min="7682" max="7742" width="2.625" customWidth="1"/>
    <col min="7938" max="7998" width="2.625" customWidth="1"/>
    <col min="8194" max="8254" width="2.625" customWidth="1"/>
    <col min="8450" max="8510" width="2.625" customWidth="1"/>
    <col min="8706" max="8766" width="2.625" customWidth="1"/>
    <col min="8962" max="9022" width="2.625" customWidth="1"/>
    <col min="9218" max="9278" width="2.625" customWidth="1"/>
    <col min="9474" max="9534" width="2.625" customWidth="1"/>
    <col min="9730" max="9790" width="2.625" customWidth="1"/>
    <col min="9986" max="10046" width="2.625" customWidth="1"/>
    <col min="10242" max="10302" width="2.625" customWidth="1"/>
    <col min="10498" max="10558" width="2.625" customWidth="1"/>
    <col min="10754" max="10814" width="2.625" customWidth="1"/>
    <col min="11010" max="11070" width="2.625" customWidth="1"/>
    <col min="11266" max="11326" width="2.625" customWidth="1"/>
    <col min="11522" max="11582" width="2.625" customWidth="1"/>
    <col min="11778" max="11838" width="2.625" customWidth="1"/>
    <col min="12034" max="12094" width="2.625" customWidth="1"/>
    <col min="12290" max="12350" width="2.625" customWidth="1"/>
    <col min="12546" max="12606" width="2.625" customWidth="1"/>
    <col min="12802" max="12862" width="2.625" customWidth="1"/>
    <col min="13058" max="13118" width="2.625" customWidth="1"/>
    <col min="13314" max="13374" width="2.625" customWidth="1"/>
    <col min="13570" max="13630" width="2.625" customWidth="1"/>
    <col min="13826" max="13886" width="2.625" customWidth="1"/>
    <col min="14082" max="14142" width="2.625" customWidth="1"/>
    <col min="14338" max="14398" width="2.625" customWidth="1"/>
    <col min="14594" max="14654" width="2.625" customWidth="1"/>
    <col min="14850" max="14910" width="2.625" customWidth="1"/>
    <col min="15106" max="15166" width="2.625" customWidth="1"/>
    <col min="15362" max="15422" width="2.625" customWidth="1"/>
    <col min="15618" max="15678" width="2.625" customWidth="1"/>
    <col min="15874" max="15934" width="2.625" customWidth="1"/>
    <col min="16130" max="16190" width="2.625" customWidth="1"/>
  </cols>
  <sheetData>
    <row r="1" spans="2:34" s="114" customFormat="1" ht="18" customHeight="1">
      <c r="B1" s="75" t="s">
        <v>773</v>
      </c>
    </row>
    <row r="2" spans="2:34" s="114" customFormat="1">
      <c r="Z2" s="863" t="s">
        <v>435</v>
      </c>
      <c r="AA2" s="863"/>
      <c r="AB2" s="863"/>
      <c r="AC2" s="863"/>
      <c r="AD2" s="863"/>
      <c r="AE2" s="863"/>
      <c r="AF2" s="863"/>
      <c r="AG2" s="863"/>
      <c r="AH2" s="863"/>
    </row>
    <row r="3" spans="2:34" s="114" customFormat="1"/>
    <row r="4" spans="2:34" s="115" customFormat="1" ht="21" customHeight="1">
      <c r="B4" s="864" t="s">
        <v>414</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row>
    <row r="5" spans="2:34" s="115" customFormat="1" ht="21" customHeight="1">
      <c r="B5" s="864" t="s">
        <v>415</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row>
    <row r="6" spans="2:34" s="114" customFormat="1" ht="21" customHeight="1" thickBot="1"/>
    <row r="7" spans="2:34" s="114" customFormat="1" ht="21" customHeight="1">
      <c r="B7" s="865" t="s">
        <v>416</v>
      </c>
      <c r="C7" s="866"/>
      <c r="D7" s="866"/>
      <c r="E7" s="866"/>
      <c r="F7" s="866"/>
      <c r="G7" s="866"/>
      <c r="H7" s="866"/>
      <c r="I7" s="866"/>
      <c r="J7" s="866"/>
      <c r="K7" s="866"/>
      <c r="L7" s="866"/>
      <c r="M7" s="866"/>
      <c r="N7" s="867"/>
      <c r="O7" s="867"/>
      <c r="P7" s="867"/>
      <c r="Q7" s="867"/>
      <c r="R7" s="867"/>
      <c r="S7" s="867"/>
      <c r="T7" s="867"/>
      <c r="U7" s="867"/>
      <c r="V7" s="867"/>
      <c r="W7" s="867"/>
      <c r="X7" s="867"/>
      <c r="Y7" s="867"/>
      <c r="Z7" s="867"/>
      <c r="AA7" s="867"/>
      <c r="AB7" s="867"/>
      <c r="AC7" s="867"/>
      <c r="AD7" s="867"/>
      <c r="AE7" s="867"/>
      <c r="AF7" s="867"/>
      <c r="AG7" s="868"/>
    </row>
    <row r="8" spans="2:34" s="114" customFormat="1" ht="21" customHeight="1">
      <c r="B8" s="859" t="s">
        <v>417</v>
      </c>
      <c r="C8" s="860"/>
      <c r="D8" s="860"/>
      <c r="E8" s="860"/>
      <c r="F8" s="860"/>
      <c r="G8" s="860"/>
      <c r="H8" s="860"/>
      <c r="I8" s="860"/>
      <c r="J8" s="860"/>
      <c r="K8" s="860"/>
      <c r="L8" s="860"/>
      <c r="M8" s="860"/>
      <c r="N8" s="861" t="s">
        <v>418</v>
      </c>
      <c r="O8" s="861"/>
      <c r="P8" s="861"/>
      <c r="Q8" s="861"/>
      <c r="R8" s="861"/>
      <c r="S8" s="861"/>
      <c r="T8" s="861"/>
      <c r="U8" s="861"/>
      <c r="V8" s="861"/>
      <c r="W8" s="861"/>
      <c r="X8" s="861"/>
      <c r="Y8" s="861"/>
      <c r="Z8" s="861"/>
      <c r="AA8" s="861"/>
      <c r="AB8" s="861"/>
      <c r="AC8" s="861"/>
      <c r="AD8" s="861"/>
      <c r="AE8" s="861"/>
      <c r="AF8" s="861"/>
      <c r="AG8" s="862"/>
    </row>
    <row r="9" spans="2:34" s="114" customFormat="1" ht="21" customHeight="1">
      <c r="B9" s="854" t="s">
        <v>753</v>
      </c>
      <c r="C9" s="855"/>
      <c r="D9" s="855"/>
      <c r="E9" s="855"/>
      <c r="F9" s="855"/>
      <c r="G9" s="855"/>
      <c r="H9" s="855"/>
      <c r="I9" s="855"/>
      <c r="J9" s="855"/>
      <c r="K9" s="855"/>
      <c r="L9" s="855"/>
      <c r="M9" s="856"/>
      <c r="N9" s="857" t="s">
        <v>754</v>
      </c>
      <c r="O9" s="855"/>
      <c r="P9" s="855"/>
      <c r="Q9" s="855"/>
      <c r="R9" s="855"/>
      <c r="S9" s="855"/>
      <c r="T9" s="855"/>
      <c r="U9" s="855"/>
      <c r="V9" s="855"/>
      <c r="W9" s="855"/>
      <c r="X9" s="855"/>
      <c r="Y9" s="855"/>
      <c r="Z9" s="855"/>
      <c r="AA9" s="855"/>
      <c r="AB9" s="855"/>
      <c r="AC9" s="855"/>
      <c r="AD9" s="855"/>
      <c r="AE9" s="855"/>
      <c r="AF9" s="855"/>
      <c r="AG9" s="858"/>
    </row>
    <row r="10" spans="2:34" s="114" customFormat="1" ht="21" customHeight="1">
      <c r="B10" s="838" t="s">
        <v>419</v>
      </c>
      <c r="C10" s="839"/>
      <c r="D10" s="839"/>
      <c r="E10" s="839"/>
      <c r="F10" s="839"/>
      <c r="G10" s="839"/>
      <c r="H10" s="839"/>
      <c r="I10" s="839"/>
      <c r="J10" s="839"/>
      <c r="K10" s="839"/>
      <c r="L10" s="839"/>
      <c r="M10" s="839"/>
      <c r="N10" s="839" t="s">
        <v>420</v>
      </c>
      <c r="O10" s="839"/>
      <c r="P10" s="839"/>
      <c r="Q10" s="839"/>
      <c r="R10" s="839"/>
      <c r="S10" s="839"/>
      <c r="T10" s="839"/>
      <c r="U10" s="839"/>
      <c r="V10" s="839"/>
      <c r="W10" s="839"/>
      <c r="X10" s="839"/>
      <c r="Y10" s="839"/>
      <c r="Z10" s="839"/>
      <c r="AA10" s="839"/>
      <c r="AB10" s="839"/>
      <c r="AC10" s="839"/>
      <c r="AD10" s="839"/>
      <c r="AE10" s="839"/>
      <c r="AF10" s="839"/>
      <c r="AG10" s="840"/>
    </row>
    <row r="11" spans="2:34" s="114" customFormat="1" ht="21" customHeight="1">
      <c r="B11" s="841" t="s">
        <v>421</v>
      </c>
      <c r="C11" s="842"/>
      <c r="D11" s="842"/>
      <c r="E11" s="842"/>
      <c r="F11" s="842"/>
      <c r="G11" s="842" t="s">
        <v>422</v>
      </c>
      <c r="H11" s="842"/>
      <c r="I11" s="842"/>
      <c r="J11" s="842"/>
      <c r="K11" s="842"/>
      <c r="L11" s="842"/>
      <c r="M11" s="842"/>
      <c r="N11" s="843" t="s">
        <v>423</v>
      </c>
      <c r="O11" s="844"/>
      <c r="P11" s="844"/>
      <c r="Q11" s="844"/>
      <c r="R11" s="845"/>
      <c r="S11" s="843" t="s">
        <v>424</v>
      </c>
      <c r="T11" s="844"/>
      <c r="U11" s="844"/>
      <c r="V11" s="844"/>
      <c r="W11" s="845"/>
      <c r="X11" s="852" t="s">
        <v>425</v>
      </c>
      <c r="Y11" s="852"/>
      <c r="Z11" s="852"/>
      <c r="AA11" s="852"/>
      <c r="AB11" s="852"/>
      <c r="AC11" s="852" t="s">
        <v>426</v>
      </c>
      <c r="AD11" s="852"/>
      <c r="AE11" s="852"/>
      <c r="AF11" s="852"/>
      <c r="AG11" s="853"/>
    </row>
    <row r="12" spans="2:34" s="114" customFormat="1" ht="21" customHeight="1">
      <c r="B12" s="841"/>
      <c r="C12" s="842"/>
      <c r="D12" s="842"/>
      <c r="E12" s="842"/>
      <c r="F12" s="842"/>
      <c r="G12" s="842"/>
      <c r="H12" s="842"/>
      <c r="I12" s="842"/>
      <c r="J12" s="842"/>
      <c r="K12" s="842"/>
      <c r="L12" s="842"/>
      <c r="M12" s="842"/>
      <c r="N12" s="846"/>
      <c r="O12" s="847"/>
      <c r="P12" s="847"/>
      <c r="Q12" s="847"/>
      <c r="R12" s="848"/>
      <c r="S12" s="846"/>
      <c r="T12" s="847"/>
      <c r="U12" s="847"/>
      <c r="V12" s="847"/>
      <c r="W12" s="848"/>
      <c r="X12" s="852"/>
      <c r="Y12" s="852"/>
      <c r="Z12" s="852"/>
      <c r="AA12" s="852"/>
      <c r="AB12" s="852"/>
      <c r="AC12" s="852"/>
      <c r="AD12" s="852"/>
      <c r="AE12" s="852"/>
      <c r="AF12" s="852"/>
      <c r="AG12" s="853"/>
    </row>
    <row r="13" spans="2:34" s="114" customFormat="1" ht="21" customHeight="1">
      <c r="B13" s="841"/>
      <c r="C13" s="842"/>
      <c r="D13" s="842"/>
      <c r="E13" s="842"/>
      <c r="F13" s="842"/>
      <c r="G13" s="842"/>
      <c r="H13" s="842"/>
      <c r="I13" s="842"/>
      <c r="J13" s="842"/>
      <c r="K13" s="842"/>
      <c r="L13" s="842"/>
      <c r="M13" s="842"/>
      <c r="N13" s="849"/>
      <c r="O13" s="850"/>
      <c r="P13" s="850"/>
      <c r="Q13" s="850"/>
      <c r="R13" s="851"/>
      <c r="S13" s="849"/>
      <c r="T13" s="850"/>
      <c r="U13" s="850"/>
      <c r="V13" s="850"/>
      <c r="W13" s="851"/>
      <c r="X13" s="852"/>
      <c r="Y13" s="852"/>
      <c r="Z13" s="852"/>
      <c r="AA13" s="852"/>
      <c r="AB13" s="852"/>
      <c r="AC13" s="852"/>
      <c r="AD13" s="852"/>
      <c r="AE13" s="852"/>
      <c r="AF13" s="852"/>
      <c r="AG13" s="853"/>
    </row>
    <row r="14" spans="2:34" s="114" customFormat="1" ht="21" customHeight="1">
      <c r="B14" s="830"/>
      <c r="C14" s="831"/>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2"/>
    </row>
    <row r="15" spans="2:34" s="114" customFormat="1" ht="21" customHeight="1">
      <c r="B15" s="830"/>
      <c r="C15" s="831"/>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2"/>
    </row>
    <row r="16" spans="2:34" s="114" customFormat="1" ht="21" customHeight="1">
      <c r="B16" s="830"/>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2"/>
    </row>
    <row r="17" spans="2:33" s="114" customFormat="1" ht="21" customHeight="1">
      <c r="B17" s="830"/>
      <c r="C17" s="831"/>
      <c r="D17" s="831"/>
      <c r="E17" s="831"/>
      <c r="F17" s="831"/>
      <c r="G17" s="831"/>
      <c r="H17" s="831"/>
      <c r="I17" s="831"/>
      <c r="J17" s="831"/>
      <c r="K17" s="831"/>
      <c r="L17" s="831"/>
      <c r="M17" s="831"/>
      <c r="N17" s="834"/>
      <c r="O17" s="835"/>
      <c r="P17" s="835"/>
      <c r="Q17" s="835"/>
      <c r="R17" s="836"/>
      <c r="S17" s="834"/>
      <c r="T17" s="835"/>
      <c r="U17" s="835"/>
      <c r="V17" s="835"/>
      <c r="W17" s="836"/>
      <c r="X17" s="834"/>
      <c r="Y17" s="835"/>
      <c r="Z17" s="835"/>
      <c r="AA17" s="835"/>
      <c r="AB17" s="836"/>
      <c r="AC17" s="834"/>
      <c r="AD17" s="835"/>
      <c r="AE17" s="835"/>
      <c r="AF17" s="835"/>
      <c r="AG17" s="837"/>
    </row>
    <row r="18" spans="2:33" s="114" customFormat="1" ht="21" customHeight="1">
      <c r="B18" s="830"/>
      <c r="C18" s="831"/>
      <c r="D18" s="831"/>
      <c r="E18" s="831"/>
      <c r="F18" s="831"/>
      <c r="G18" s="831"/>
      <c r="H18" s="831"/>
      <c r="I18" s="831"/>
      <c r="J18" s="831"/>
      <c r="K18" s="831"/>
      <c r="L18" s="831"/>
      <c r="M18" s="831"/>
      <c r="N18" s="834"/>
      <c r="O18" s="835"/>
      <c r="P18" s="835"/>
      <c r="Q18" s="835"/>
      <c r="R18" s="836"/>
      <c r="S18" s="834"/>
      <c r="T18" s="835"/>
      <c r="U18" s="835"/>
      <c r="V18" s="835"/>
      <c r="W18" s="836"/>
      <c r="X18" s="834"/>
      <c r="Y18" s="835"/>
      <c r="Z18" s="835"/>
      <c r="AA18" s="835"/>
      <c r="AB18" s="836"/>
      <c r="AC18" s="834"/>
      <c r="AD18" s="835"/>
      <c r="AE18" s="835"/>
      <c r="AF18" s="835"/>
      <c r="AG18" s="837"/>
    </row>
    <row r="19" spans="2:33" s="114" customFormat="1" ht="21" customHeight="1">
      <c r="B19" s="830"/>
      <c r="C19" s="831"/>
      <c r="D19" s="831"/>
      <c r="E19" s="831"/>
      <c r="F19" s="831"/>
      <c r="G19" s="831"/>
      <c r="H19" s="831"/>
      <c r="I19" s="831"/>
      <c r="J19" s="831"/>
      <c r="K19" s="831"/>
      <c r="L19" s="831"/>
      <c r="M19" s="831"/>
      <c r="N19" s="834"/>
      <c r="O19" s="835"/>
      <c r="P19" s="835"/>
      <c r="Q19" s="835"/>
      <c r="R19" s="836"/>
      <c r="S19" s="834"/>
      <c r="T19" s="835"/>
      <c r="U19" s="835"/>
      <c r="V19" s="835"/>
      <c r="W19" s="836"/>
      <c r="X19" s="834"/>
      <c r="Y19" s="835"/>
      <c r="Z19" s="835"/>
      <c r="AA19" s="835"/>
      <c r="AB19" s="836"/>
      <c r="AC19" s="834"/>
      <c r="AD19" s="835"/>
      <c r="AE19" s="835"/>
      <c r="AF19" s="835"/>
      <c r="AG19" s="837"/>
    </row>
    <row r="20" spans="2:33" s="114" customFormat="1" ht="21" customHeight="1">
      <c r="B20" s="830"/>
      <c r="C20" s="831"/>
      <c r="D20" s="831"/>
      <c r="E20" s="831"/>
      <c r="F20" s="831"/>
      <c r="G20" s="831"/>
      <c r="H20" s="831"/>
      <c r="I20" s="831"/>
      <c r="J20" s="831"/>
      <c r="K20" s="831"/>
      <c r="L20" s="831"/>
      <c r="M20" s="831"/>
      <c r="N20" s="834"/>
      <c r="O20" s="835"/>
      <c r="P20" s="835"/>
      <c r="Q20" s="835"/>
      <c r="R20" s="836"/>
      <c r="S20" s="834"/>
      <c r="T20" s="835"/>
      <c r="U20" s="835"/>
      <c r="V20" s="835"/>
      <c r="W20" s="836"/>
      <c r="X20" s="834"/>
      <c r="Y20" s="835"/>
      <c r="Z20" s="835"/>
      <c r="AA20" s="835"/>
      <c r="AB20" s="836"/>
      <c r="AC20" s="834"/>
      <c r="AD20" s="835"/>
      <c r="AE20" s="835"/>
      <c r="AF20" s="835"/>
      <c r="AG20" s="837"/>
    </row>
    <row r="21" spans="2:33" s="114" customFormat="1" ht="21" customHeight="1">
      <c r="B21" s="830"/>
      <c r="C21" s="831"/>
      <c r="D21" s="831"/>
      <c r="E21" s="831"/>
      <c r="F21" s="831"/>
      <c r="G21" s="831"/>
      <c r="H21" s="831"/>
      <c r="I21" s="831"/>
      <c r="J21" s="831"/>
      <c r="K21" s="831"/>
      <c r="L21" s="831"/>
      <c r="M21" s="831"/>
      <c r="N21" s="834"/>
      <c r="O21" s="835"/>
      <c r="P21" s="835"/>
      <c r="Q21" s="835"/>
      <c r="R21" s="836"/>
      <c r="S21" s="834"/>
      <c r="T21" s="835"/>
      <c r="U21" s="835"/>
      <c r="V21" s="835"/>
      <c r="W21" s="836"/>
      <c r="X21" s="834"/>
      <c r="Y21" s="835"/>
      <c r="Z21" s="835"/>
      <c r="AA21" s="835"/>
      <c r="AB21" s="836"/>
      <c r="AC21" s="834"/>
      <c r="AD21" s="835"/>
      <c r="AE21" s="835"/>
      <c r="AF21" s="835"/>
      <c r="AG21" s="837"/>
    </row>
    <row r="22" spans="2:33" s="114" customFormat="1" ht="21" customHeight="1">
      <c r="B22" s="830"/>
      <c r="C22" s="831"/>
      <c r="D22" s="831"/>
      <c r="E22" s="831"/>
      <c r="F22" s="831"/>
      <c r="G22" s="831"/>
      <c r="H22" s="831"/>
      <c r="I22" s="831"/>
      <c r="J22" s="831"/>
      <c r="K22" s="831"/>
      <c r="L22" s="831"/>
      <c r="M22" s="831"/>
      <c r="N22" s="834"/>
      <c r="O22" s="835"/>
      <c r="P22" s="835"/>
      <c r="Q22" s="835"/>
      <c r="R22" s="836"/>
      <c r="S22" s="834"/>
      <c r="T22" s="835"/>
      <c r="U22" s="835"/>
      <c r="V22" s="835"/>
      <c r="W22" s="836"/>
      <c r="X22" s="834"/>
      <c r="Y22" s="835"/>
      <c r="Z22" s="835"/>
      <c r="AA22" s="835"/>
      <c r="AB22" s="836"/>
      <c r="AC22" s="834"/>
      <c r="AD22" s="835"/>
      <c r="AE22" s="835"/>
      <c r="AF22" s="835"/>
      <c r="AG22" s="837"/>
    </row>
    <row r="23" spans="2:33" s="114" customFormat="1" ht="21" customHeight="1">
      <c r="B23" s="830"/>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2"/>
    </row>
    <row r="24" spans="2:33" s="114" customFormat="1" ht="21" customHeight="1">
      <c r="B24" s="830"/>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2"/>
    </row>
    <row r="25" spans="2:33" s="114" customFormat="1" ht="21" customHeight="1" thickBot="1">
      <c r="B25" s="833"/>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9"/>
    </row>
    <row r="26" spans="2:33" s="114" customFormat="1" ht="21" customHeight="1" thickBot="1">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row>
    <row r="27" spans="2:33" s="114" customFormat="1" ht="21" customHeight="1">
      <c r="B27" s="801" t="s">
        <v>427</v>
      </c>
      <c r="C27" s="802"/>
      <c r="D27" s="802"/>
      <c r="E27" s="802"/>
      <c r="F27" s="802"/>
      <c r="G27" s="802"/>
      <c r="H27" s="802"/>
      <c r="I27" s="802"/>
      <c r="J27" s="802"/>
      <c r="K27" s="802"/>
      <c r="L27" s="802"/>
      <c r="M27" s="802"/>
      <c r="N27" s="802"/>
      <c r="O27" s="802"/>
      <c r="P27" s="802"/>
      <c r="Q27" s="802"/>
      <c r="R27" s="805" t="s">
        <v>428</v>
      </c>
      <c r="S27" s="805"/>
      <c r="T27" s="805"/>
      <c r="U27" s="805"/>
      <c r="V27" s="805"/>
      <c r="W27" s="805"/>
      <c r="X27" s="805"/>
      <c r="Y27" s="805"/>
      <c r="Z27" s="805"/>
      <c r="AA27" s="805"/>
      <c r="AB27" s="805"/>
      <c r="AC27" s="805"/>
      <c r="AD27" s="805"/>
      <c r="AE27" s="805"/>
      <c r="AF27" s="805"/>
      <c r="AG27" s="806"/>
    </row>
    <row r="28" spans="2:33" s="114" customFormat="1" ht="21" customHeight="1" thickBot="1">
      <c r="B28" s="803"/>
      <c r="C28" s="804"/>
      <c r="D28" s="804"/>
      <c r="E28" s="804"/>
      <c r="F28" s="804"/>
      <c r="G28" s="804"/>
      <c r="H28" s="804"/>
      <c r="I28" s="804"/>
      <c r="J28" s="804"/>
      <c r="K28" s="804"/>
      <c r="L28" s="804"/>
      <c r="M28" s="804"/>
      <c r="N28" s="804"/>
      <c r="O28" s="804"/>
      <c r="P28" s="804"/>
      <c r="Q28" s="804"/>
      <c r="R28" s="807"/>
      <c r="S28" s="807"/>
      <c r="T28" s="807"/>
      <c r="U28" s="807"/>
      <c r="V28" s="807"/>
      <c r="W28" s="807"/>
      <c r="X28" s="807"/>
      <c r="Y28" s="807"/>
      <c r="Z28" s="807"/>
      <c r="AA28" s="807"/>
      <c r="AB28" s="807"/>
      <c r="AC28" s="807"/>
      <c r="AD28" s="807"/>
      <c r="AE28" s="807"/>
      <c r="AF28" s="807"/>
      <c r="AG28" s="808"/>
    </row>
    <row r="29" spans="2:33" s="114" customFormat="1" ht="21" customHeight="1" thickBot="1">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row>
    <row r="30" spans="2:33" s="114" customFormat="1" ht="21" customHeight="1">
      <c r="B30" s="809" t="s">
        <v>429</v>
      </c>
      <c r="C30" s="810"/>
      <c r="D30" s="810"/>
      <c r="E30" s="810"/>
      <c r="F30" s="810"/>
      <c r="G30" s="810"/>
      <c r="H30" s="810"/>
      <c r="I30" s="811"/>
      <c r="J30" s="810" t="s">
        <v>430</v>
      </c>
      <c r="K30" s="810"/>
      <c r="L30" s="810"/>
      <c r="M30" s="810"/>
      <c r="N30" s="810"/>
      <c r="O30" s="810"/>
      <c r="P30" s="810"/>
      <c r="Q30" s="810"/>
      <c r="R30" s="815"/>
      <c r="S30" s="815"/>
      <c r="T30" s="815"/>
      <c r="U30" s="815"/>
      <c r="V30" s="815"/>
      <c r="W30" s="815"/>
      <c r="X30" s="815"/>
      <c r="Y30" s="815"/>
      <c r="Z30" s="815"/>
      <c r="AA30" s="815"/>
      <c r="AB30" s="815"/>
      <c r="AC30" s="815"/>
      <c r="AD30" s="815"/>
      <c r="AE30" s="815"/>
      <c r="AF30" s="815"/>
      <c r="AG30" s="816"/>
    </row>
    <row r="31" spans="2:33" s="114" customFormat="1" ht="42.75" customHeight="1">
      <c r="B31" s="812"/>
      <c r="C31" s="813"/>
      <c r="D31" s="813"/>
      <c r="E31" s="813"/>
      <c r="F31" s="813"/>
      <c r="G31" s="813"/>
      <c r="H31" s="813"/>
      <c r="I31" s="814"/>
      <c r="J31" s="813"/>
      <c r="K31" s="813"/>
      <c r="L31" s="813"/>
      <c r="M31" s="813"/>
      <c r="N31" s="813"/>
      <c r="O31" s="813"/>
      <c r="P31" s="813"/>
      <c r="Q31" s="814"/>
      <c r="R31" s="817" t="s">
        <v>431</v>
      </c>
      <c r="S31" s="818"/>
      <c r="T31" s="818"/>
      <c r="U31" s="818"/>
      <c r="V31" s="818"/>
      <c r="W31" s="818"/>
      <c r="X31" s="818"/>
      <c r="Y31" s="818"/>
      <c r="Z31" s="818"/>
      <c r="AA31" s="818"/>
      <c r="AB31" s="818"/>
      <c r="AC31" s="818"/>
      <c r="AD31" s="818"/>
      <c r="AE31" s="818"/>
      <c r="AF31" s="818"/>
      <c r="AG31" s="819"/>
    </row>
    <row r="32" spans="2:33" s="114" customFormat="1" ht="24.75" customHeight="1" thickBot="1">
      <c r="B32" s="820"/>
      <c r="C32" s="821"/>
      <c r="D32" s="821"/>
      <c r="E32" s="821"/>
      <c r="F32" s="821"/>
      <c r="G32" s="821"/>
      <c r="H32" s="821"/>
      <c r="I32" s="822"/>
      <c r="J32" s="823"/>
      <c r="K32" s="823"/>
      <c r="L32" s="823"/>
      <c r="M32" s="823"/>
      <c r="N32" s="823"/>
      <c r="O32" s="823"/>
      <c r="P32" s="823"/>
      <c r="Q32" s="824"/>
      <c r="R32" s="825"/>
      <c r="S32" s="823"/>
      <c r="T32" s="823"/>
      <c r="U32" s="823"/>
      <c r="V32" s="823"/>
      <c r="W32" s="823"/>
      <c r="X32" s="823"/>
      <c r="Y32" s="823"/>
      <c r="Z32" s="823"/>
      <c r="AA32" s="823"/>
      <c r="AB32" s="823"/>
      <c r="AC32" s="823"/>
      <c r="AD32" s="823"/>
      <c r="AE32" s="823"/>
      <c r="AF32" s="823"/>
      <c r="AG32" s="826"/>
    </row>
    <row r="33" spans="2:33" s="114" customFormat="1" ht="17.100000000000001" customHeight="1">
      <c r="B33" s="827" t="s">
        <v>432</v>
      </c>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row>
    <row r="34" spans="2:33" s="114" customFormat="1" ht="17.100000000000001" customHeight="1">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row>
    <row r="35" spans="2:33" s="114" customFormat="1" ht="17.100000000000001" customHeight="1">
      <c r="B35" s="800" t="s">
        <v>433</v>
      </c>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row>
    <row r="36" spans="2:33" s="114" customFormat="1" ht="17.100000000000001" customHeight="1">
      <c r="B36" s="800"/>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row>
    <row r="37" spans="2:33" s="114" customFormat="1" ht="15" customHeight="1">
      <c r="B37" s="117"/>
      <c r="C37" s="117"/>
      <c r="D37" s="117"/>
      <c r="E37" s="117"/>
      <c r="F37" s="117"/>
      <c r="G37" s="118"/>
      <c r="H37" s="118"/>
      <c r="I37" s="118"/>
      <c r="J37" s="118"/>
      <c r="K37" s="118"/>
      <c r="L37" s="118"/>
      <c r="M37" s="118"/>
      <c r="N37" s="117"/>
      <c r="O37" s="117"/>
      <c r="P37" s="117"/>
      <c r="Q37" s="117"/>
      <c r="R37" s="117"/>
      <c r="S37" s="117"/>
      <c r="T37" s="117"/>
      <c r="U37" s="117"/>
      <c r="V37" s="117"/>
      <c r="W37" s="117"/>
      <c r="X37" s="117"/>
      <c r="Y37" s="117"/>
      <c r="Z37" s="117"/>
      <c r="AA37" s="117"/>
      <c r="AB37" s="117"/>
      <c r="AC37" s="117"/>
      <c r="AD37" s="117"/>
      <c r="AE37" s="117"/>
      <c r="AF37" s="117"/>
      <c r="AG37" s="117"/>
    </row>
    <row r="38" spans="2:33" s="114" customFormat="1" ht="21" customHeight="1">
      <c r="B38" s="800" t="s">
        <v>434</v>
      </c>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row>
    <row r="39" spans="2:33" s="114" customFormat="1" ht="21" customHeight="1">
      <c r="B39" s="800"/>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c r="AG39" s="800"/>
    </row>
    <row r="40" spans="2:33" s="114" customFormat="1" ht="21" customHeight="1">
      <c r="B40" s="800"/>
      <c r="C40" s="800"/>
      <c r="D40" s="800"/>
      <c r="E40" s="800"/>
      <c r="F40" s="800"/>
      <c r="G40" s="800"/>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row>
    <row r="41" spans="2:33" s="114" customFormat="1" ht="21" customHeight="1">
      <c r="B41" s="800"/>
      <c r="C41" s="800"/>
      <c r="D41" s="800"/>
      <c r="E41" s="800"/>
      <c r="F41" s="800"/>
      <c r="G41" s="800"/>
      <c r="H41" s="800"/>
      <c r="I41" s="800"/>
      <c r="J41" s="800"/>
      <c r="K41" s="800"/>
      <c r="L41" s="800"/>
      <c r="M41" s="800"/>
      <c r="N41" s="800"/>
      <c r="O41" s="800"/>
      <c r="P41" s="800"/>
      <c r="Q41" s="800"/>
      <c r="R41" s="800"/>
      <c r="S41" s="800"/>
      <c r="T41" s="800"/>
      <c r="U41" s="800"/>
      <c r="V41" s="800"/>
      <c r="W41" s="800"/>
      <c r="X41" s="800"/>
      <c r="Y41" s="800"/>
      <c r="Z41" s="800"/>
      <c r="AA41" s="800"/>
      <c r="AB41" s="800"/>
      <c r="AC41" s="800"/>
      <c r="AD41" s="800"/>
      <c r="AE41" s="800"/>
      <c r="AF41" s="800"/>
      <c r="AG41" s="800"/>
    </row>
    <row r="42" spans="2:33" s="114" customFormat="1" ht="21" customHeight="1">
      <c r="B42" s="800"/>
      <c r="C42" s="800"/>
      <c r="D42" s="800"/>
      <c r="E42" s="800"/>
      <c r="F42" s="800"/>
      <c r="G42" s="800"/>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row>
    <row r="43" spans="2:33" s="114" customFormat="1" ht="21" customHeight="1">
      <c r="B43" s="800"/>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row>
    <row r="44" spans="2:33" s="114" customFormat="1" ht="21" customHeight="1">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row>
    <row r="45" spans="2:33" s="114" customFormat="1" ht="21" customHeight="1">
      <c r="B45" s="800"/>
      <c r="C45" s="800"/>
      <c r="D45" s="800"/>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row>
    <row r="46" spans="2:33" s="114" customFormat="1" ht="21" customHeight="1">
      <c r="B46" s="800"/>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row>
    <row r="47" spans="2:33" s="114" customFormat="1" ht="21" customHeight="1">
      <c r="B47" s="800"/>
      <c r="C47" s="800"/>
      <c r="D47" s="800"/>
      <c r="E47" s="800"/>
      <c r="F47" s="80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row>
    <row r="48" spans="2:33" s="114" customFormat="1" ht="16.5" customHeight="1">
      <c r="B48" s="800"/>
      <c r="C48" s="800"/>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row>
  </sheetData>
  <mergeCells count="101">
    <mergeCell ref="B9:M9"/>
    <mergeCell ref="N9:AG9"/>
    <mergeCell ref="B8:M8"/>
    <mergeCell ref="N8:AG8"/>
    <mergeCell ref="Z2:AH2"/>
    <mergeCell ref="B4:AG4"/>
    <mergeCell ref="B5:AG5"/>
    <mergeCell ref="B7:M7"/>
    <mergeCell ref="N7:AG7"/>
    <mergeCell ref="B10:M10"/>
    <mergeCell ref="N10:AG10"/>
    <mergeCell ref="B11:F13"/>
    <mergeCell ref="G11:M13"/>
    <mergeCell ref="N11:R13"/>
    <mergeCell ref="S11:W13"/>
    <mergeCell ref="X11:AB13"/>
    <mergeCell ref="AC11:AG13"/>
    <mergeCell ref="AC15:AG15"/>
    <mergeCell ref="B14:F14"/>
    <mergeCell ref="G14:M14"/>
    <mergeCell ref="N14:R14"/>
    <mergeCell ref="S14:W14"/>
    <mergeCell ref="X14:AB14"/>
    <mergeCell ref="AC14:AG14"/>
    <mergeCell ref="B15:F15"/>
    <mergeCell ref="G15:M15"/>
    <mergeCell ref="N15:R15"/>
    <mergeCell ref="S15:W15"/>
    <mergeCell ref="X15:AB15"/>
    <mergeCell ref="AC17:AG17"/>
    <mergeCell ref="B16:F16"/>
    <mergeCell ref="G16:M16"/>
    <mergeCell ref="N16:R16"/>
    <mergeCell ref="S16:W16"/>
    <mergeCell ref="X16:AB16"/>
    <mergeCell ref="AC16:AG16"/>
    <mergeCell ref="B17:F17"/>
    <mergeCell ref="G17:M17"/>
    <mergeCell ref="N17:R17"/>
    <mergeCell ref="S17:W17"/>
    <mergeCell ref="X17:AB17"/>
    <mergeCell ref="AC19:AG19"/>
    <mergeCell ref="B18:F18"/>
    <mergeCell ref="G18:M18"/>
    <mergeCell ref="N18:R18"/>
    <mergeCell ref="S18:W18"/>
    <mergeCell ref="X18:AB18"/>
    <mergeCell ref="AC18:AG18"/>
    <mergeCell ref="B19:F19"/>
    <mergeCell ref="G19:M19"/>
    <mergeCell ref="N19:R19"/>
    <mergeCell ref="S19:W19"/>
    <mergeCell ref="X19:AB19"/>
    <mergeCell ref="AC21:AG21"/>
    <mergeCell ref="B20:F20"/>
    <mergeCell ref="G20:M20"/>
    <mergeCell ref="N20:R20"/>
    <mergeCell ref="S20:W20"/>
    <mergeCell ref="X20:AB20"/>
    <mergeCell ref="AC20:AG20"/>
    <mergeCell ref="B21:F21"/>
    <mergeCell ref="G21:M21"/>
    <mergeCell ref="N21:R21"/>
    <mergeCell ref="S21:W21"/>
    <mergeCell ref="X21:AB21"/>
    <mergeCell ref="AC23:AG23"/>
    <mergeCell ref="B22:F22"/>
    <mergeCell ref="G22:M22"/>
    <mergeCell ref="N22:R22"/>
    <mergeCell ref="S22:W22"/>
    <mergeCell ref="X22:AB22"/>
    <mergeCell ref="AC22:AG22"/>
    <mergeCell ref="B23:F23"/>
    <mergeCell ref="G23:M23"/>
    <mergeCell ref="N23:R23"/>
    <mergeCell ref="S23:W23"/>
    <mergeCell ref="X23:AB23"/>
    <mergeCell ref="AC25:AG25"/>
    <mergeCell ref="B24:F24"/>
    <mergeCell ref="G24:M24"/>
    <mergeCell ref="N24:R24"/>
    <mergeCell ref="S24:W24"/>
    <mergeCell ref="X24:AB24"/>
    <mergeCell ref="AC24:AG24"/>
    <mergeCell ref="B25:F25"/>
    <mergeCell ref="G25:M25"/>
    <mergeCell ref="N25:R25"/>
    <mergeCell ref="S25:W25"/>
    <mergeCell ref="X25:AB25"/>
    <mergeCell ref="B38:AG48"/>
    <mergeCell ref="B27:Q28"/>
    <mergeCell ref="R27:AG28"/>
    <mergeCell ref="B30:I31"/>
    <mergeCell ref="J30:Q31"/>
    <mergeCell ref="R30:AG30"/>
    <mergeCell ref="R31:AG31"/>
    <mergeCell ref="B32:I32"/>
    <mergeCell ref="J32:Q32"/>
    <mergeCell ref="R32:AG32"/>
    <mergeCell ref="B33:AG34"/>
    <mergeCell ref="B35:AG36"/>
  </mergeCells>
  <phoneticPr fontId="16"/>
  <pageMargins left="0.7" right="0.7" top="0.75" bottom="0.75" header="0.3" footer="0.3"/>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59"/>
  <sheetViews>
    <sheetView showGridLines="0" view="pageBreakPreview" zoomScaleSheetLayoutView="100" workbookViewId="0">
      <selection activeCell="A2" sqref="A2:L2"/>
    </sheetView>
  </sheetViews>
  <sheetFormatPr defaultRowHeight="13.5"/>
  <cols>
    <col min="1" max="1" width="9.125" style="114" customWidth="1"/>
    <col min="2" max="2" width="2.375" style="114" customWidth="1"/>
    <col min="3" max="3" width="20.375" style="114" customWidth="1"/>
    <col min="4" max="4" width="13.625" style="114" customWidth="1"/>
    <col min="5" max="5" width="13.5" style="114" customWidth="1"/>
    <col min="6" max="7" width="13.625" style="114" customWidth="1"/>
    <col min="8" max="9" width="13.5" style="114" customWidth="1"/>
    <col min="10" max="10" width="13.625" style="114" customWidth="1"/>
    <col min="11" max="11" width="13.5" style="114" customWidth="1"/>
    <col min="12" max="12" width="13" style="114" customWidth="1"/>
    <col min="13" max="256" width="9" style="114" customWidth="1"/>
    <col min="257" max="257" width="9.125" style="114" customWidth="1"/>
    <col min="258" max="258" width="2.375" style="114" customWidth="1"/>
    <col min="259" max="259" width="18" style="114" customWidth="1"/>
    <col min="260" max="260" width="13.625" style="114" customWidth="1"/>
    <col min="261" max="261" width="13.5" style="114" customWidth="1"/>
    <col min="262" max="263" width="13.625" style="114" customWidth="1"/>
    <col min="264" max="265" width="13.5" style="114" customWidth="1"/>
    <col min="266" max="266" width="13.625" style="114" customWidth="1"/>
    <col min="267" max="267" width="13.5" style="114" customWidth="1"/>
    <col min="268" max="268" width="13" style="114" customWidth="1"/>
    <col min="269" max="512" width="9" style="114" customWidth="1"/>
    <col min="513" max="513" width="9.125" style="114" customWidth="1"/>
    <col min="514" max="514" width="2.375" style="114" customWidth="1"/>
    <col min="515" max="515" width="18" style="114" customWidth="1"/>
    <col min="516" max="516" width="13.625" style="114" customWidth="1"/>
    <col min="517" max="517" width="13.5" style="114" customWidth="1"/>
    <col min="518" max="519" width="13.625" style="114" customWidth="1"/>
    <col min="520" max="521" width="13.5" style="114" customWidth="1"/>
    <col min="522" max="522" width="13.625" style="114" customWidth="1"/>
    <col min="523" max="523" width="13.5" style="114" customWidth="1"/>
    <col min="524" max="524" width="13" style="114" customWidth="1"/>
    <col min="525" max="768" width="9" style="114" customWidth="1"/>
    <col min="769" max="769" width="9.125" style="114" customWidth="1"/>
    <col min="770" max="770" width="2.375" style="114" customWidth="1"/>
    <col min="771" max="771" width="18" style="114" customWidth="1"/>
    <col min="772" max="772" width="13.625" style="114" customWidth="1"/>
    <col min="773" max="773" width="13.5" style="114" customWidth="1"/>
    <col min="774" max="775" width="13.625" style="114" customWidth="1"/>
    <col min="776" max="777" width="13.5" style="114" customWidth="1"/>
    <col min="778" max="778" width="13.625" style="114" customWidth="1"/>
    <col min="779" max="779" width="13.5" style="114" customWidth="1"/>
    <col min="780" max="780" width="13" style="114" customWidth="1"/>
    <col min="781" max="1024" width="9" style="114" customWidth="1"/>
    <col min="1025" max="1025" width="9.125" style="114" customWidth="1"/>
    <col min="1026" max="1026" width="2.375" style="114" customWidth="1"/>
    <col min="1027" max="1027" width="18" style="114" customWidth="1"/>
    <col min="1028" max="1028" width="13.625" style="114" customWidth="1"/>
    <col min="1029" max="1029" width="13.5" style="114" customWidth="1"/>
    <col min="1030" max="1031" width="13.625" style="114" customWidth="1"/>
    <col min="1032" max="1033" width="13.5" style="114" customWidth="1"/>
    <col min="1034" max="1034" width="13.625" style="114" customWidth="1"/>
    <col min="1035" max="1035" width="13.5" style="114" customWidth="1"/>
    <col min="1036" max="1036" width="13" style="114" customWidth="1"/>
    <col min="1037" max="1280" width="9" style="114" customWidth="1"/>
    <col min="1281" max="1281" width="9.125" style="114" customWidth="1"/>
    <col min="1282" max="1282" width="2.375" style="114" customWidth="1"/>
    <col min="1283" max="1283" width="18" style="114" customWidth="1"/>
    <col min="1284" max="1284" width="13.625" style="114" customWidth="1"/>
    <col min="1285" max="1285" width="13.5" style="114" customWidth="1"/>
    <col min="1286" max="1287" width="13.625" style="114" customWidth="1"/>
    <col min="1288" max="1289" width="13.5" style="114" customWidth="1"/>
    <col min="1290" max="1290" width="13.625" style="114" customWidth="1"/>
    <col min="1291" max="1291" width="13.5" style="114" customWidth="1"/>
    <col min="1292" max="1292" width="13" style="114" customWidth="1"/>
    <col min="1293" max="1536" width="9" style="114" customWidth="1"/>
    <col min="1537" max="1537" width="9.125" style="114" customWidth="1"/>
    <col min="1538" max="1538" width="2.375" style="114" customWidth="1"/>
    <col min="1539" max="1539" width="18" style="114" customWidth="1"/>
    <col min="1540" max="1540" width="13.625" style="114" customWidth="1"/>
    <col min="1541" max="1541" width="13.5" style="114" customWidth="1"/>
    <col min="1542" max="1543" width="13.625" style="114" customWidth="1"/>
    <col min="1544" max="1545" width="13.5" style="114" customWidth="1"/>
    <col min="1546" max="1546" width="13.625" style="114" customWidth="1"/>
    <col min="1547" max="1547" width="13.5" style="114" customWidth="1"/>
    <col min="1548" max="1548" width="13" style="114" customWidth="1"/>
    <col min="1549" max="1792" width="9" style="114" customWidth="1"/>
    <col min="1793" max="1793" width="9.125" style="114" customWidth="1"/>
    <col min="1794" max="1794" width="2.375" style="114" customWidth="1"/>
    <col min="1795" max="1795" width="18" style="114" customWidth="1"/>
    <col min="1796" max="1796" width="13.625" style="114" customWidth="1"/>
    <col min="1797" max="1797" width="13.5" style="114" customWidth="1"/>
    <col min="1798" max="1799" width="13.625" style="114" customWidth="1"/>
    <col min="1800" max="1801" width="13.5" style="114" customWidth="1"/>
    <col min="1802" max="1802" width="13.625" style="114" customWidth="1"/>
    <col min="1803" max="1803" width="13.5" style="114" customWidth="1"/>
    <col min="1804" max="1804" width="13" style="114" customWidth="1"/>
    <col min="1805" max="2048" width="9" style="114" customWidth="1"/>
    <col min="2049" max="2049" width="9.125" style="114" customWidth="1"/>
    <col min="2050" max="2050" width="2.375" style="114" customWidth="1"/>
    <col min="2051" max="2051" width="18" style="114" customWidth="1"/>
    <col min="2052" max="2052" width="13.625" style="114" customWidth="1"/>
    <col min="2053" max="2053" width="13.5" style="114" customWidth="1"/>
    <col min="2054" max="2055" width="13.625" style="114" customWidth="1"/>
    <col min="2056" max="2057" width="13.5" style="114" customWidth="1"/>
    <col min="2058" max="2058" width="13.625" style="114" customWidth="1"/>
    <col min="2059" max="2059" width="13.5" style="114" customWidth="1"/>
    <col min="2060" max="2060" width="13" style="114" customWidth="1"/>
    <col min="2061" max="2304" width="9" style="114" customWidth="1"/>
    <col min="2305" max="2305" width="9.125" style="114" customWidth="1"/>
    <col min="2306" max="2306" width="2.375" style="114" customWidth="1"/>
    <col min="2307" max="2307" width="18" style="114" customWidth="1"/>
    <col min="2308" max="2308" width="13.625" style="114" customWidth="1"/>
    <col min="2309" max="2309" width="13.5" style="114" customWidth="1"/>
    <col min="2310" max="2311" width="13.625" style="114" customWidth="1"/>
    <col min="2312" max="2313" width="13.5" style="114" customWidth="1"/>
    <col min="2314" max="2314" width="13.625" style="114" customWidth="1"/>
    <col min="2315" max="2315" width="13.5" style="114" customWidth="1"/>
    <col min="2316" max="2316" width="13" style="114" customWidth="1"/>
    <col min="2317" max="2560" width="9" style="114" customWidth="1"/>
    <col min="2561" max="2561" width="9.125" style="114" customWidth="1"/>
    <col min="2562" max="2562" width="2.375" style="114" customWidth="1"/>
    <col min="2563" max="2563" width="18" style="114" customWidth="1"/>
    <col min="2564" max="2564" width="13.625" style="114" customWidth="1"/>
    <col min="2565" max="2565" width="13.5" style="114" customWidth="1"/>
    <col min="2566" max="2567" width="13.625" style="114" customWidth="1"/>
    <col min="2568" max="2569" width="13.5" style="114" customWidth="1"/>
    <col min="2570" max="2570" width="13.625" style="114" customWidth="1"/>
    <col min="2571" max="2571" width="13.5" style="114" customWidth="1"/>
    <col min="2572" max="2572" width="13" style="114" customWidth="1"/>
    <col min="2573" max="2816" width="9" style="114" customWidth="1"/>
    <col min="2817" max="2817" width="9.125" style="114" customWidth="1"/>
    <col min="2818" max="2818" width="2.375" style="114" customWidth="1"/>
    <col min="2819" max="2819" width="18" style="114" customWidth="1"/>
    <col min="2820" max="2820" width="13.625" style="114" customWidth="1"/>
    <col min="2821" max="2821" width="13.5" style="114" customWidth="1"/>
    <col min="2822" max="2823" width="13.625" style="114" customWidth="1"/>
    <col min="2824" max="2825" width="13.5" style="114" customWidth="1"/>
    <col min="2826" max="2826" width="13.625" style="114" customWidth="1"/>
    <col min="2827" max="2827" width="13.5" style="114" customWidth="1"/>
    <col min="2828" max="2828" width="13" style="114" customWidth="1"/>
    <col min="2829" max="3072" width="9" style="114" customWidth="1"/>
    <col min="3073" max="3073" width="9.125" style="114" customWidth="1"/>
    <col min="3074" max="3074" width="2.375" style="114" customWidth="1"/>
    <col min="3075" max="3075" width="18" style="114" customWidth="1"/>
    <col min="3076" max="3076" width="13.625" style="114" customWidth="1"/>
    <col min="3077" max="3077" width="13.5" style="114" customWidth="1"/>
    <col min="3078" max="3079" width="13.625" style="114" customWidth="1"/>
    <col min="3080" max="3081" width="13.5" style="114" customWidth="1"/>
    <col min="3082" max="3082" width="13.625" style="114" customWidth="1"/>
    <col min="3083" max="3083" width="13.5" style="114" customWidth="1"/>
    <col min="3084" max="3084" width="13" style="114" customWidth="1"/>
    <col min="3085" max="3328" width="9" style="114" customWidth="1"/>
    <col min="3329" max="3329" width="9.125" style="114" customWidth="1"/>
    <col min="3330" max="3330" width="2.375" style="114" customWidth="1"/>
    <col min="3331" max="3331" width="18" style="114" customWidth="1"/>
    <col min="3332" max="3332" width="13.625" style="114" customWidth="1"/>
    <col min="3333" max="3333" width="13.5" style="114" customWidth="1"/>
    <col min="3334" max="3335" width="13.625" style="114" customWidth="1"/>
    <col min="3336" max="3337" width="13.5" style="114" customWidth="1"/>
    <col min="3338" max="3338" width="13.625" style="114" customWidth="1"/>
    <col min="3339" max="3339" width="13.5" style="114" customWidth="1"/>
    <col min="3340" max="3340" width="13" style="114" customWidth="1"/>
    <col min="3341" max="3584" width="9" style="114" customWidth="1"/>
    <col min="3585" max="3585" width="9.125" style="114" customWidth="1"/>
    <col min="3586" max="3586" width="2.375" style="114" customWidth="1"/>
    <col min="3587" max="3587" width="18" style="114" customWidth="1"/>
    <col min="3588" max="3588" width="13.625" style="114" customWidth="1"/>
    <col min="3589" max="3589" width="13.5" style="114" customWidth="1"/>
    <col min="3590" max="3591" width="13.625" style="114" customWidth="1"/>
    <col min="3592" max="3593" width="13.5" style="114" customWidth="1"/>
    <col min="3594" max="3594" width="13.625" style="114" customWidth="1"/>
    <col min="3595" max="3595" width="13.5" style="114" customWidth="1"/>
    <col min="3596" max="3596" width="13" style="114" customWidth="1"/>
    <col min="3597" max="3840" width="9" style="114" customWidth="1"/>
    <col min="3841" max="3841" width="9.125" style="114" customWidth="1"/>
    <col min="3842" max="3842" width="2.375" style="114" customWidth="1"/>
    <col min="3843" max="3843" width="18" style="114" customWidth="1"/>
    <col min="3844" max="3844" width="13.625" style="114" customWidth="1"/>
    <col min="3845" max="3845" width="13.5" style="114" customWidth="1"/>
    <col min="3846" max="3847" width="13.625" style="114" customWidth="1"/>
    <col min="3848" max="3849" width="13.5" style="114" customWidth="1"/>
    <col min="3850" max="3850" width="13.625" style="114" customWidth="1"/>
    <col min="3851" max="3851" width="13.5" style="114" customWidth="1"/>
    <col min="3852" max="3852" width="13" style="114" customWidth="1"/>
    <col min="3853" max="4096" width="9" style="114" customWidth="1"/>
    <col min="4097" max="4097" width="9.125" style="114" customWidth="1"/>
    <col min="4098" max="4098" width="2.375" style="114" customWidth="1"/>
    <col min="4099" max="4099" width="18" style="114" customWidth="1"/>
    <col min="4100" max="4100" width="13.625" style="114" customWidth="1"/>
    <col min="4101" max="4101" width="13.5" style="114" customWidth="1"/>
    <col min="4102" max="4103" width="13.625" style="114" customWidth="1"/>
    <col min="4104" max="4105" width="13.5" style="114" customWidth="1"/>
    <col min="4106" max="4106" width="13.625" style="114" customWidth="1"/>
    <col min="4107" max="4107" width="13.5" style="114" customWidth="1"/>
    <col min="4108" max="4108" width="13" style="114" customWidth="1"/>
    <col min="4109" max="4352" width="9" style="114" customWidth="1"/>
    <col min="4353" max="4353" width="9.125" style="114" customWidth="1"/>
    <col min="4354" max="4354" width="2.375" style="114" customWidth="1"/>
    <col min="4355" max="4355" width="18" style="114" customWidth="1"/>
    <col min="4356" max="4356" width="13.625" style="114" customWidth="1"/>
    <col min="4357" max="4357" width="13.5" style="114" customWidth="1"/>
    <col min="4358" max="4359" width="13.625" style="114" customWidth="1"/>
    <col min="4360" max="4361" width="13.5" style="114" customWidth="1"/>
    <col min="4362" max="4362" width="13.625" style="114" customWidth="1"/>
    <col min="4363" max="4363" width="13.5" style="114" customWidth="1"/>
    <col min="4364" max="4364" width="13" style="114" customWidth="1"/>
    <col min="4365" max="4608" width="9" style="114" customWidth="1"/>
    <col min="4609" max="4609" width="9.125" style="114" customWidth="1"/>
    <col min="4610" max="4610" width="2.375" style="114" customWidth="1"/>
    <col min="4611" max="4611" width="18" style="114" customWidth="1"/>
    <col min="4612" max="4612" width="13.625" style="114" customWidth="1"/>
    <col min="4613" max="4613" width="13.5" style="114" customWidth="1"/>
    <col min="4614" max="4615" width="13.625" style="114" customWidth="1"/>
    <col min="4616" max="4617" width="13.5" style="114" customWidth="1"/>
    <col min="4618" max="4618" width="13.625" style="114" customWidth="1"/>
    <col min="4619" max="4619" width="13.5" style="114" customWidth="1"/>
    <col min="4620" max="4620" width="13" style="114" customWidth="1"/>
    <col min="4621" max="4864" width="9" style="114" customWidth="1"/>
    <col min="4865" max="4865" width="9.125" style="114" customWidth="1"/>
    <col min="4866" max="4866" width="2.375" style="114" customWidth="1"/>
    <col min="4867" max="4867" width="18" style="114" customWidth="1"/>
    <col min="4868" max="4868" width="13.625" style="114" customWidth="1"/>
    <col min="4869" max="4869" width="13.5" style="114" customWidth="1"/>
    <col min="4870" max="4871" width="13.625" style="114" customWidth="1"/>
    <col min="4872" max="4873" width="13.5" style="114" customWidth="1"/>
    <col min="4874" max="4874" width="13.625" style="114" customWidth="1"/>
    <col min="4875" max="4875" width="13.5" style="114" customWidth="1"/>
    <col min="4876" max="4876" width="13" style="114" customWidth="1"/>
    <col min="4877" max="5120" width="9" style="114" customWidth="1"/>
    <col min="5121" max="5121" width="9.125" style="114" customWidth="1"/>
    <col min="5122" max="5122" width="2.375" style="114" customWidth="1"/>
    <col min="5123" max="5123" width="18" style="114" customWidth="1"/>
    <col min="5124" max="5124" width="13.625" style="114" customWidth="1"/>
    <col min="5125" max="5125" width="13.5" style="114" customWidth="1"/>
    <col min="5126" max="5127" width="13.625" style="114" customWidth="1"/>
    <col min="5128" max="5129" width="13.5" style="114" customWidth="1"/>
    <col min="5130" max="5130" width="13.625" style="114" customWidth="1"/>
    <col min="5131" max="5131" width="13.5" style="114" customWidth="1"/>
    <col min="5132" max="5132" width="13" style="114" customWidth="1"/>
    <col min="5133" max="5376" width="9" style="114" customWidth="1"/>
    <col min="5377" max="5377" width="9.125" style="114" customWidth="1"/>
    <col min="5378" max="5378" width="2.375" style="114" customWidth="1"/>
    <col min="5379" max="5379" width="18" style="114" customWidth="1"/>
    <col min="5380" max="5380" width="13.625" style="114" customWidth="1"/>
    <col min="5381" max="5381" width="13.5" style="114" customWidth="1"/>
    <col min="5382" max="5383" width="13.625" style="114" customWidth="1"/>
    <col min="5384" max="5385" width="13.5" style="114" customWidth="1"/>
    <col min="5386" max="5386" width="13.625" style="114" customWidth="1"/>
    <col min="5387" max="5387" width="13.5" style="114" customWidth="1"/>
    <col min="5388" max="5388" width="13" style="114" customWidth="1"/>
    <col min="5389" max="5632" width="9" style="114" customWidth="1"/>
    <col min="5633" max="5633" width="9.125" style="114" customWidth="1"/>
    <col min="5634" max="5634" width="2.375" style="114" customWidth="1"/>
    <col min="5635" max="5635" width="18" style="114" customWidth="1"/>
    <col min="5636" max="5636" width="13.625" style="114" customWidth="1"/>
    <col min="5637" max="5637" width="13.5" style="114" customWidth="1"/>
    <col min="5638" max="5639" width="13.625" style="114" customWidth="1"/>
    <col min="5640" max="5641" width="13.5" style="114" customWidth="1"/>
    <col min="5642" max="5642" width="13.625" style="114" customWidth="1"/>
    <col min="5643" max="5643" width="13.5" style="114" customWidth="1"/>
    <col min="5644" max="5644" width="13" style="114" customWidth="1"/>
    <col min="5645" max="5888" width="9" style="114" customWidth="1"/>
    <col min="5889" max="5889" width="9.125" style="114" customWidth="1"/>
    <col min="5890" max="5890" width="2.375" style="114" customWidth="1"/>
    <col min="5891" max="5891" width="18" style="114" customWidth="1"/>
    <col min="5892" max="5892" width="13.625" style="114" customWidth="1"/>
    <col min="5893" max="5893" width="13.5" style="114" customWidth="1"/>
    <col min="5894" max="5895" width="13.625" style="114" customWidth="1"/>
    <col min="5896" max="5897" width="13.5" style="114" customWidth="1"/>
    <col min="5898" max="5898" width="13.625" style="114" customWidth="1"/>
    <col min="5899" max="5899" width="13.5" style="114" customWidth="1"/>
    <col min="5900" max="5900" width="13" style="114" customWidth="1"/>
    <col min="5901" max="6144" width="9" style="114" customWidth="1"/>
    <col min="6145" max="6145" width="9.125" style="114" customWidth="1"/>
    <col min="6146" max="6146" width="2.375" style="114" customWidth="1"/>
    <col min="6147" max="6147" width="18" style="114" customWidth="1"/>
    <col min="6148" max="6148" width="13.625" style="114" customWidth="1"/>
    <col min="6149" max="6149" width="13.5" style="114" customWidth="1"/>
    <col min="6150" max="6151" width="13.625" style="114" customWidth="1"/>
    <col min="6152" max="6153" width="13.5" style="114" customWidth="1"/>
    <col min="6154" max="6154" width="13.625" style="114" customWidth="1"/>
    <col min="6155" max="6155" width="13.5" style="114" customWidth="1"/>
    <col min="6156" max="6156" width="13" style="114" customWidth="1"/>
    <col min="6157" max="6400" width="9" style="114" customWidth="1"/>
    <col min="6401" max="6401" width="9.125" style="114" customWidth="1"/>
    <col min="6402" max="6402" width="2.375" style="114" customWidth="1"/>
    <col min="6403" max="6403" width="18" style="114" customWidth="1"/>
    <col min="6404" max="6404" width="13.625" style="114" customWidth="1"/>
    <col min="6405" max="6405" width="13.5" style="114" customWidth="1"/>
    <col min="6406" max="6407" width="13.625" style="114" customWidth="1"/>
    <col min="6408" max="6409" width="13.5" style="114" customWidth="1"/>
    <col min="6410" max="6410" width="13.625" style="114" customWidth="1"/>
    <col min="6411" max="6411" width="13.5" style="114" customWidth="1"/>
    <col min="6412" max="6412" width="13" style="114" customWidth="1"/>
    <col min="6413" max="6656" width="9" style="114" customWidth="1"/>
    <col min="6657" max="6657" width="9.125" style="114" customWidth="1"/>
    <col min="6658" max="6658" width="2.375" style="114" customWidth="1"/>
    <col min="6659" max="6659" width="18" style="114" customWidth="1"/>
    <col min="6660" max="6660" width="13.625" style="114" customWidth="1"/>
    <col min="6661" max="6661" width="13.5" style="114" customWidth="1"/>
    <col min="6662" max="6663" width="13.625" style="114" customWidth="1"/>
    <col min="6664" max="6665" width="13.5" style="114" customWidth="1"/>
    <col min="6666" max="6666" width="13.625" style="114" customWidth="1"/>
    <col min="6667" max="6667" width="13.5" style="114" customWidth="1"/>
    <col min="6668" max="6668" width="13" style="114" customWidth="1"/>
    <col min="6669" max="6912" width="9" style="114" customWidth="1"/>
    <col min="6913" max="6913" width="9.125" style="114" customWidth="1"/>
    <col min="6914" max="6914" width="2.375" style="114" customWidth="1"/>
    <col min="6915" max="6915" width="18" style="114" customWidth="1"/>
    <col min="6916" max="6916" width="13.625" style="114" customWidth="1"/>
    <col min="6917" max="6917" width="13.5" style="114" customWidth="1"/>
    <col min="6918" max="6919" width="13.625" style="114" customWidth="1"/>
    <col min="6920" max="6921" width="13.5" style="114" customWidth="1"/>
    <col min="6922" max="6922" width="13.625" style="114" customWidth="1"/>
    <col min="6923" max="6923" width="13.5" style="114" customWidth="1"/>
    <col min="6924" max="6924" width="13" style="114" customWidth="1"/>
    <col min="6925" max="7168" width="9" style="114" customWidth="1"/>
    <col min="7169" max="7169" width="9.125" style="114" customWidth="1"/>
    <col min="7170" max="7170" width="2.375" style="114" customWidth="1"/>
    <col min="7171" max="7171" width="18" style="114" customWidth="1"/>
    <col min="7172" max="7172" width="13.625" style="114" customWidth="1"/>
    <col min="7173" max="7173" width="13.5" style="114" customWidth="1"/>
    <col min="7174" max="7175" width="13.625" style="114" customWidth="1"/>
    <col min="7176" max="7177" width="13.5" style="114" customWidth="1"/>
    <col min="7178" max="7178" width="13.625" style="114" customWidth="1"/>
    <col min="7179" max="7179" width="13.5" style="114" customWidth="1"/>
    <col min="7180" max="7180" width="13" style="114" customWidth="1"/>
    <col min="7181" max="7424" width="9" style="114" customWidth="1"/>
    <col min="7425" max="7425" width="9.125" style="114" customWidth="1"/>
    <col min="7426" max="7426" width="2.375" style="114" customWidth="1"/>
    <col min="7427" max="7427" width="18" style="114" customWidth="1"/>
    <col min="7428" max="7428" width="13.625" style="114" customWidth="1"/>
    <col min="7429" max="7429" width="13.5" style="114" customWidth="1"/>
    <col min="7430" max="7431" width="13.625" style="114" customWidth="1"/>
    <col min="7432" max="7433" width="13.5" style="114" customWidth="1"/>
    <col min="7434" max="7434" width="13.625" style="114" customWidth="1"/>
    <col min="7435" max="7435" width="13.5" style="114" customWidth="1"/>
    <col min="7436" max="7436" width="13" style="114" customWidth="1"/>
    <col min="7437" max="7680" width="9" style="114" customWidth="1"/>
    <col min="7681" max="7681" width="9.125" style="114" customWidth="1"/>
    <col min="7682" max="7682" width="2.375" style="114" customWidth="1"/>
    <col min="7683" max="7683" width="18" style="114" customWidth="1"/>
    <col min="7684" max="7684" width="13.625" style="114" customWidth="1"/>
    <col min="7685" max="7685" width="13.5" style="114" customWidth="1"/>
    <col min="7686" max="7687" width="13.625" style="114" customWidth="1"/>
    <col min="7688" max="7689" width="13.5" style="114" customWidth="1"/>
    <col min="7690" max="7690" width="13.625" style="114" customWidth="1"/>
    <col min="7691" max="7691" width="13.5" style="114" customWidth="1"/>
    <col min="7692" max="7692" width="13" style="114" customWidth="1"/>
    <col min="7693" max="7936" width="9" style="114" customWidth="1"/>
    <col min="7937" max="7937" width="9.125" style="114" customWidth="1"/>
    <col min="7938" max="7938" width="2.375" style="114" customWidth="1"/>
    <col min="7939" max="7939" width="18" style="114" customWidth="1"/>
    <col min="7940" max="7940" width="13.625" style="114" customWidth="1"/>
    <col min="7941" max="7941" width="13.5" style="114" customWidth="1"/>
    <col min="7942" max="7943" width="13.625" style="114" customWidth="1"/>
    <col min="7944" max="7945" width="13.5" style="114" customWidth="1"/>
    <col min="7946" max="7946" width="13.625" style="114" customWidth="1"/>
    <col min="7947" max="7947" width="13.5" style="114" customWidth="1"/>
    <col min="7948" max="7948" width="13" style="114" customWidth="1"/>
    <col min="7949" max="8192" width="9" style="114" customWidth="1"/>
    <col min="8193" max="8193" width="9.125" style="114" customWidth="1"/>
    <col min="8194" max="8194" width="2.375" style="114" customWidth="1"/>
    <col min="8195" max="8195" width="18" style="114" customWidth="1"/>
    <col min="8196" max="8196" width="13.625" style="114" customWidth="1"/>
    <col min="8197" max="8197" width="13.5" style="114" customWidth="1"/>
    <col min="8198" max="8199" width="13.625" style="114" customWidth="1"/>
    <col min="8200" max="8201" width="13.5" style="114" customWidth="1"/>
    <col min="8202" max="8202" width="13.625" style="114" customWidth="1"/>
    <col min="8203" max="8203" width="13.5" style="114" customWidth="1"/>
    <col min="8204" max="8204" width="13" style="114" customWidth="1"/>
    <col min="8205" max="8448" width="9" style="114" customWidth="1"/>
    <col min="8449" max="8449" width="9.125" style="114" customWidth="1"/>
    <col min="8450" max="8450" width="2.375" style="114" customWidth="1"/>
    <col min="8451" max="8451" width="18" style="114" customWidth="1"/>
    <col min="8452" max="8452" width="13.625" style="114" customWidth="1"/>
    <col min="8453" max="8453" width="13.5" style="114" customWidth="1"/>
    <col min="8454" max="8455" width="13.625" style="114" customWidth="1"/>
    <col min="8456" max="8457" width="13.5" style="114" customWidth="1"/>
    <col min="8458" max="8458" width="13.625" style="114" customWidth="1"/>
    <col min="8459" max="8459" width="13.5" style="114" customWidth="1"/>
    <col min="8460" max="8460" width="13" style="114" customWidth="1"/>
    <col min="8461" max="8704" width="9" style="114" customWidth="1"/>
    <col min="8705" max="8705" width="9.125" style="114" customWidth="1"/>
    <col min="8706" max="8706" width="2.375" style="114" customWidth="1"/>
    <col min="8707" max="8707" width="18" style="114" customWidth="1"/>
    <col min="8708" max="8708" width="13.625" style="114" customWidth="1"/>
    <col min="8709" max="8709" width="13.5" style="114" customWidth="1"/>
    <col min="8710" max="8711" width="13.625" style="114" customWidth="1"/>
    <col min="8712" max="8713" width="13.5" style="114" customWidth="1"/>
    <col min="8714" max="8714" width="13.625" style="114" customWidth="1"/>
    <col min="8715" max="8715" width="13.5" style="114" customWidth="1"/>
    <col min="8716" max="8716" width="13" style="114" customWidth="1"/>
    <col min="8717" max="8960" width="9" style="114" customWidth="1"/>
    <col min="8961" max="8961" width="9.125" style="114" customWidth="1"/>
    <col min="8962" max="8962" width="2.375" style="114" customWidth="1"/>
    <col min="8963" max="8963" width="18" style="114" customWidth="1"/>
    <col min="8964" max="8964" width="13.625" style="114" customWidth="1"/>
    <col min="8965" max="8965" width="13.5" style="114" customWidth="1"/>
    <col min="8966" max="8967" width="13.625" style="114" customWidth="1"/>
    <col min="8968" max="8969" width="13.5" style="114" customWidth="1"/>
    <col min="8970" max="8970" width="13.625" style="114" customWidth="1"/>
    <col min="8971" max="8971" width="13.5" style="114" customWidth="1"/>
    <col min="8972" max="8972" width="13" style="114" customWidth="1"/>
    <col min="8973" max="9216" width="9" style="114" customWidth="1"/>
    <col min="9217" max="9217" width="9.125" style="114" customWidth="1"/>
    <col min="9218" max="9218" width="2.375" style="114" customWidth="1"/>
    <col min="9219" max="9219" width="18" style="114" customWidth="1"/>
    <col min="9220" max="9220" width="13.625" style="114" customWidth="1"/>
    <col min="9221" max="9221" width="13.5" style="114" customWidth="1"/>
    <col min="9222" max="9223" width="13.625" style="114" customWidth="1"/>
    <col min="9224" max="9225" width="13.5" style="114" customWidth="1"/>
    <col min="9226" max="9226" width="13.625" style="114" customWidth="1"/>
    <col min="9227" max="9227" width="13.5" style="114" customWidth="1"/>
    <col min="9228" max="9228" width="13" style="114" customWidth="1"/>
    <col min="9229" max="9472" width="9" style="114" customWidth="1"/>
    <col min="9473" max="9473" width="9.125" style="114" customWidth="1"/>
    <col min="9474" max="9474" width="2.375" style="114" customWidth="1"/>
    <col min="9475" max="9475" width="18" style="114" customWidth="1"/>
    <col min="9476" max="9476" width="13.625" style="114" customWidth="1"/>
    <col min="9477" max="9477" width="13.5" style="114" customWidth="1"/>
    <col min="9478" max="9479" width="13.625" style="114" customWidth="1"/>
    <col min="9480" max="9481" width="13.5" style="114" customWidth="1"/>
    <col min="9482" max="9482" width="13.625" style="114" customWidth="1"/>
    <col min="9483" max="9483" width="13.5" style="114" customWidth="1"/>
    <col min="9484" max="9484" width="13" style="114" customWidth="1"/>
    <col min="9485" max="9728" width="9" style="114" customWidth="1"/>
    <col min="9729" max="9729" width="9.125" style="114" customWidth="1"/>
    <col min="9730" max="9730" width="2.375" style="114" customWidth="1"/>
    <col min="9731" max="9731" width="18" style="114" customWidth="1"/>
    <col min="9732" max="9732" width="13.625" style="114" customWidth="1"/>
    <col min="9733" max="9733" width="13.5" style="114" customWidth="1"/>
    <col min="9734" max="9735" width="13.625" style="114" customWidth="1"/>
    <col min="9736" max="9737" width="13.5" style="114" customWidth="1"/>
    <col min="9738" max="9738" width="13.625" style="114" customWidth="1"/>
    <col min="9739" max="9739" width="13.5" style="114" customWidth="1"/>
    <col min="9740" max="9740" width="13" style="114" customWidth="1"/>
    <col min="9741" max="9984" width="9" style="114" customWidth="1"/>
    <col min="9985" max="9985" width="9.125" style="114" customWidth="1"/>
    <col min="9986" max="9986" width="2.375" style="114" customWidth="1"/>
    <col min="9987" max="9987" width="18" style="114" customWidth="1"/>
    <col min="9988" max="9988" width="13.625" style="114" customWidth="1"/>
    <col min="9989" max="9989" width="13.5" style="114" customWidth="1"/>
    <col min="9990" max="9991" width="13.625" style="114" customWidth="1"/>
    <col min="9992" max="9993" width="13.5" style="114" customWidth="1"/>
    <col min="9994" max="9994" width="13.625" style="114" customWidth="1"/>
    <col min="9995" max="9995" width="13.5" style="114" customWidth="1"/>
    <col min="9996" max="9996" width="13" style="114" customWidth="1"/>
    <col min="9997" max="10240" width="9" style="114" customWidth="1"/>
    <col min="10241" max="10241" width="9.125" style="114" customWidth="1"/>
    <col min="10242" max="10242" width="2.375" style="114" customWidth="1"/>
    <col min="10243" max="10243" width="18" style="114" customWidth="1"/>
    <col min="10244" max="10244" width="13.625" style="114" customWidth="1"/>
    <col min="10245" max="10245" width="13.5" style="114" customWidth="1"/>
    <col min="10246" max="10247" width="13.625" style="114" customWidth="1"/>
    <col min="10248" max="10249" width="13.5" style="114" customWidth="1"/>
    <col min="10250" max="10250" width="13.625" style="114" customWidth="1"/>
    <col min="10251" max="10251" width="13.5" style="114" customWidth="1"/>
    <col min="10252" max="10252" width="13" style="114" customWidth="1"/>
    <col min="10253" max="10496" width="9" style="114" customWidth="1"/>
    <col min="10497" max="10497" width="9.125" style="114" customWidth="1"/>
    <col min="10498" max="10498" width="2.375" style="114" customWidth="1"/>
    <col min="10499" max="10499" width="18" style="114" customWidth="1"/>
    <col min="10500" max="10500" width="13.625" style="114" customWidth="1"/>
    <col min="10501" max="10501" width="13.5" style="114" customWidth="1"/>
    <col min="10502" max="10503" width="13.625" style="114" customWidth="1"/>
    <col min="10504" max="10505" width="13.5" style="114" customWidth="1"/>
    <col min="10506" max="10506" width="13.625" style="114" customWidth="1"/>
    <col min="10507" max="10507" width="13.5" style="114" customWidth="1"/>
    <col min="10508" max="10508" width="13" style="114" customWidth="1"/>
    <col min="10509" max="10752" width="9" style="114" customWidth="1"/>
    <col min="10753" max="10753" width="9.125" style="114" customWidth="1"/>
    <col min="10754" max="10754" width="2.375" style="114" customWidth="1"/>
    <col min="10755" max="10755" width="18" style="114" customWidth="1"/>
    <col min="10756" max="10756" width="13.625" style="114" customWidth="1"/>
    <col min="10757" max="10757" width="13.5" style="114" customWidth="1"/>
    <col min="10758" max="10759" width="13.625" style="114" customWidth="1"/>
    <col min="10760" max="10761" width="13.5" style="114" customWidth="1"/>
    <col min="10762" max="10762" width="13.625" style="114" customWidth="1"/>
    <col min="10763" max="10763" width="13.5" style="114" customWidth="1"/>
    <col min="10764" max="10764" width="13" style="114" customWidth="1"/>
    <col min="10765" max="11008" width="9" style="114" customWidth="1"/>
    <col min="11009" max="11009" width="9.125" style="114" customWidth="1"/>
    <col min="11010" max="11010" width="2.375" style="114" customWidth="1"/>
    <col min="11011" max="11011" width="18" style="114" customWidth="1"/>
    <col min="11012" max="11012" width="13.625" style="114" customWidth="1"/>
    <col min="11013" max="11013" width="13.5" style="114" customWidth="1"/>
    <col min="11014" max="11015" width="13.625" style="114" customWidth="1"/>
    <col min="11016" max="11017" width="13.5" style="114" customWidth="1"/>
    <col min="11018" max="11018" width="13.625" style="114" customWidth="1"/>
    <col min="11019" max="11019" width="13.5" style="114" customWidth="1"/>
    <col min="11020" max="11020" width="13" style="114" customWidth="1"/>
    <col min="11021" max="11264" width="9" style="114" customWidth="1"/>
    <col min="11265" max="11265" width="9.125" style="114" customWidth="1"/>
    <col min="11266" max="11266" width="2.375" style="114" customWidth="1"/>
    <col min="11267" max="11267" width="18" style="114" customWidth="1"/>
    <col min="11268" max="11268" width="13.625" style="114" customWidth="1"/>
    <col min="11269" max="11269" width="13.5" style="114" customWidth="1"/>
    <col min="11270" max="11271" width="13.625" style="114" customWidth="1"/>
    <col min="11272" max="11273" width="13.5" style="114" customWidth="1"/>
    <col min="11274" max="11274" width="13.625" style="114" customWidth="1"/>
    <col min="11275" max="11275" width="13.5" style="114" customWidth="1"/>
    <col min="11276" max="11276" width="13" style="114" customWidth="1"/>
    <col min="11277" max="11520" width="9" style="114" customWidth="1"/>
    <col min="11521" max="11521" width="9.125" style="114" customWidth="1"/>
    <col min="11522" max="11522" width="2.375" style="114" customWidth="1"/>
    <col min="11523" max="11523" width="18" style="114" customWidth="1"/>
    <col min="11524" max="11524" width="13.625" style="114" customWidth="1"/>
    <col min="11525" max="11525" width="13.5" style="114" customWidth="1"/>
    <col min="11526" max="11527" width="13.625" style="114" customWidth="1"/>
    <col min="11528" max="11529" width="13.5" style="114" customWidth="1"/>
    <col min="11530" max="11530" width="13.625" style="114" customWidth="1"/>
    <col min="11531" max="11531" width="13.5" style="114" customWidth="1"/>
    <col min="11532" max="11532" width="13" style="114" customWidth="1"/>
    <col min="11533" max="11776" width="9" style="114" customWidth="1"/>
    <col min="11777" max="11777" width="9.125" style="114" customWidth="1"/>
    <col min="11778" max="11778" width="2.375" style="114" customWidth="1"/>
    <col min="11779" max="11779" width="18" style="114" customWidth="1"/>
    <col min="11780" max="11780" width="13.625" style="114" customWidth="1"/>
    <col min="11781" max="11781" width="13.5" style="114" customWidth="1"/>
    <col min="11782" max="11783" width="13.625" style="114" customWidth="1"/>
    <col min="11784" max="11785" width="13.5" style="114" customWidth="1"/>
    <col min="11786" max="11786" width="13.625" style="114" customWidth="1"/>
    <col min="11787" max="11787" width="13.5" style="114" customWidth="1"/>
    <col min="11788" max="11788" width="13" style="114" customWidth="1"/>
    <col min="11789" max="12032" width="9" style="114" customWidth="1"/>
    <col min="12033" max="12033" width="9.125" style="114" customWidth="1"/>
    <col min="12034" max="12034" width="2.375" style="114" customWidth="1"/>
    <col min="12035" max="12035" width="18" style="114" customWidth="1"/>
    <col min="12036" max="12036" width="13.625" style="114" customWidth="1"/>
    <col min="12037" max="12037" width="13.5" style="114" customWidth="1"/>
    <col min="12038" max="12039" width="13.625" style="114" customWidth="1"/>
    <col min="12040" max="12041" width="13.5" style="114" customWidth="1"/>
    <col min="12042" max="12042" width="13.625" style="114" customWidth="1"/>
    <col min="12043" max="12043" width="13.5" style="114" customWidth="1"/>
    <col min="12044" max="12044" width="13" style="114" customWidth="1"/>
    <col min="12045" max="12288" width="9" style="114" customWidth="1"/>
    <col min="12289" max="12289" width="9.125" style="114" customWidth="1"/>
    <col min="12290" max="12290" width="2.375" style="114" customWidth="1"/>
    <col min="12291" max="12291" width="18" style="114" customWidth="1"/>
    <col min="12292" max="12292" width="13.625" style="114" customWidth="1"/>
    <col min="12293" max="12293" width="13.5" style="114" customWidth="1"/>
    <col min="12294" max="12295" width="13.625" style="114" customWidth="1"/>
    <col min="12296" max="12297" width="13.5" style="114" customWidth="1"/>
    <col min="12298" max="12298" width="13.625" style="114" customWidth="1"/>
    <col min="12299" max="12299" width="13.5" style="114" customWidth="1"/>
    <col min="12300" max="12300" width="13" style="114" customWidth="1"/>
    <col min="12301" max="12544" width="9" style="114" customWidth="1"/>
    <col min="12545" max="12545" width="9.125" style="114" customWidth="1"/>
    <col min="12546" max="12546" width="2.375" style="114" customWidth="1"/>
    <col min="12547" max="12547" width="18" style="114" customWidth="1"/>
    <col min="12548" max="12548" width="13.625" style="114" customWidth="1"/>
    <col min="12549" max="12549" width="13.5" style="114" customWidth="1"/>
    <col min="12550" max="12551" width="13.625" style="114" customWidth="1"/>
    <col min="12552" max="12553" width="13.5" style="114" customWidth="1"/>
    <col min="12554" max="12554" width="13.625" style="114" customWidth="1"/>
    <col min="12555" max="12555" width="13.5" style="114" customWidth="1"/>
    <col min="12556" max="12556" width="13" style="114" customWidth="1"/>
    <col min="12557" max="12800" width="9" style="114" customWidth="1"/>
    <col min="12801" max="12801" width="9.125" style="114" customWidth="1"/>
    <col min="12802" max="12802" width="2.375" style="114" customWidth="1"/>
    <col min="12803" max="12803" width="18" style="114" customWidth="1"/>
    <col min="12804" max="12804" width="13.625" style="114" customWidth="1"/>
    <col min="12805" max="12805" width="13.5" style="114" customWidth="1"/>
    <col min="12806" max="12807" width="13.625" style="114" customWidth="1"/>
    <col min="12808" max="12809" width="13.5" style="114" customWidth="1"/>
    <col min="12810" max="12810" width="13.625" style="114" customWidth="1"/>
    <col min="12811" max="12811" width="13.5" style="114" customWidth="1"/>
    <col min="12812" max="12812" width="13" style="114" customWidth="1"/>
    <col min="12813" max="13056" width="9" style="114" customWidth="1"/>
    <col min="13057" max="13057" width="9.125" style="114" customWidth="1"/>
    <col min="13058" max="13058" width="2.375" style="114" customWidth="1"/>
    <col min="13059" max="13059" width="18" style="114" customWidth="1"/>
    <col min="13060" max="13060" width="13.625" style="114" customWidth="1"/>
    <col min="13061" max="13061" width="13.5" style="114" customWidth="1"/>
    <col min="13062" max="13063" width="13.625" style="114" customWidth="1"/>
    <col min="13064" max="13065" width="13.5" style="114" customWidth="1"/>
    <col min="13066" max="13066" width="13.625" style="114" customWidth="1"/>
    <col min="13067" max="13067" width="13.5" style="114" customWidth="1"/>
    <col min="13068" max="13068" width="13" style="114" customWidth="1"/>
    <col min="13069" max="13312" width="9" style="114" customWidth="1"/>
    <col min="13313" max="13313" width="9.125" style="114" customWidth="1"/>
    <col min="13314" max="13314" width="2.375" style="114" customWidth="1"/>
    <col min="13315" max="13315" width="18" style="114" customWidth="1"/>
    <col min="13316" max="13316" width="13.625" style="114" customWidth="1"/>
    <col min="13317" max="13317" width="13.5" style="114" customWidth="1"/>
    <col min="13318" max="13319" width="13.625" style="114" customWidth="1"/>
    <col min="13320" max="13321" width="13.5" style="114" customWidth="1"/>
    <col min="13322" max="13322" width="13.625" style="114" customWidth="1"/>
    <col min="13323" max="13323" width="13.5" style="114" customWidth="1"/>
    <col min="13324" max="13324" width="13" style="114" customWidth="1"/>
    <col min="13325" max="13568" width="9" style="114" customWidth="1"/>
    <col min="13569" max="13569" width="9.125" style="114" customWidth="1"/>
    <col min="13570" max="13570" width="2.375" style="114" customWidth="1"/>
    <col min="13571" max="13571" width="18" style="114" customWidth="1"/>
    <col min="13572" max="13572" width="13.625" style="114" customWidth="1"/>
    <col min="13573" max="13573" width="13.5" style="114" customWidth="1"/>
    <col min="13574" max="13575" width="13.625" style="114" customWidth="1"/>
    <col min="13576" max="13577" width="13.5" style="114" customWidth="1"/>
    <col min="13578" max="13578" width="13.625" style="114" customWidth="1"/>
    <col min="13579" max="13579" width="13.5" style="114" customWidth="1"/>
    <col min="13580" max="13580" width="13" style="114" customWidth="1"/>
    <col min="13581" max="13824" width="9" style="114" customWidth="1"/>
    <col min="13825" max="13825" width="9.125" style="114" customWidth="1"/>
    <col min="13826" max="13826" width="2.375" style="114" customWidth="1"/>
    <col min="13827" max="13827" width="18" style="114" customWidth="1"/>
    <col min="13828" max="13828" width="13.625" style="114" customWidth="1"/>
    <col min="13829" max="13829" width="13.5" style="114" customWidth="1"/>
    <col min="13830" max="13831" width="13.625" style="114" customWidth="1"/>
    <col min="13832" max="13833" width="13.5" style="114" customWidth="1"/>
    <col min="13834" max="13834" width="13.625" style="114" customWidth="1"/>
    <col min="13835" max="13835" width="13.5" style="114" customWidth="1"/>
    <col min="13836" max="13836" width="13" style="114" customWidth="1"/>
    <col min="13837" max="14080" width="9" style="114" customWidth="1"/>
    <col min="14081" max="14081" width="9.125" style="114" customWidth="1"/>
    <col min="14082" max="14082" width="2.375" style="114" customWidth="1"/>
    <col min="14083" max="14083" width="18" style="114" customWidth="1"/>
    <col min="14084" max="14084" width="13.625" style="114" customWidth="1"/>
    <col min="14085" max="14085" width="13.5" style="114" customWidth="1"/>
    <col min="14086" max="14087" width="13.625" style="114" customWidth="1"/>
    <col min="14088" max="14089" width="13.5" style="114" customWidth="1"/>
    <col min="14090" max="14090" width="13.625" style="114" customWidth="1"/>
    <col min="14091" max="14091" width="13.5" style="114" customWidth="1"/>
    <col min="14092" max="14092" width="13" style="114" customWidth="1"/>
    <col min="14093" max="14336" width="9" style="114" customWidth="1"/>
    <col min="14337" max="14337" width="9.125" style="114" customWidth="1"/>
    <col min="14338" max="14338" width="2.375" style="114" customWidth="1"/>
    <col min="14339" max="14339" width="18" style="114" customWidth="1"/>
    <col min="14340" max="14340" width="13.625" style="114" customWidth="1"/>
    <col min="14341" max="14341" width="13.5" style="114" customWidth="1"/>
    <col min="14342" max="14343" width="13.625" style="114" customWidth="1"/>
    <col min="14344" max="14345" width="13.5" style="114" customWidth="1"/>
    <col min="14346" max="14346" width="13.625" style="114" customWidth="1"/>
    <col min="14347" max="14347" width="13.5" style="114" customWidth="1"/>
    <col min="14348" max="14348" width="13" style="114" customWidth="1"/>
    <col min="14349" max="14592" width="9" style="114" customWidth="1"/>
    <col min="14593" max="14593" width="9.125" style="114" customWidth="1"/>
    <col min="14594" max="14594" width="2.375" style="114" customWidth="1"/>
    <col min="14595" max="14595" width="18" style="114" customWidth="1"/>
    <col min="14596" max="14596" width="13.625" style="114" customWidth="1"/>
    <col min="14597" max="14597" width="13.5" style="114" customWidth="1"/>
    <col min="14598" max="14599" width="13.625" style="114" customWidth="1"/>
    <col min="14600" max="14601" width="13.5" style="114" customWidth="1"/>
    <col min="14602" max="14602" width="13.625" style="114" customWidth="1"/>
    <col min="14603" max="14603" width="13.5" style="114" customWidth="1"/>
    <col min="14604" max="14604" width="13" style="114" customWidth="1"/>
    <col min="14605" max="14848" width="9" style="114" customWidth="1"/>
    <col min="14849" max="14849" width="9.125" style="114" customWidth="1"/>
    <col min="14850" max="14850" width="2.375" style="114" customWidth="1"/>
    <col min="14851" max="14851" width="18" style="114" customWidth="1"/>
    <col min="14852" max="14852" width="13.625" style="114" customWidth="1"/>
    <col min="14853" max="14853" width="13.5" style="114" customWidth="1"/>
    <col min="14854" max="14855" width="13.625" style="114" customWidth="1"/>
    <col min="14856" max="14857" width="13.5" style="114" customWidth="1"/>
    <col min="14858" max="14858" width="13.625" style="114" customWidth="1"/>
    <col min="14859" max="14859" width="13.5" style="114" customWidth="1"/>
    <col min="14860" max="14860" width="13" style="114" customWidth="1"/>
    <col min="14861" max="15104" width="9" style="114" customWidth="1"/>
    <col min="15105" max="15105" width="9.125" style="114" customWidth="1"/>
    <col min="15106" max="15106" width="2.375" style="114" customWidth="1"/>
    <col min="15107" max="15107" width="18" style="114" customWidth="1"/>
    <col min="15108" max="15108" width="13.625" style="114" customWidth="1"/>
    <col min="15109" max="15109" width="13.5" style="114" customWidth="1"/>
    <col min="15110" max="15111" width="13.625" style="114" customWidth="1"/>
    <col min="15112" max="15113" width="13.5" style="114" customWidth="1"/>
    <col min="15114" max="15114" width="13.625" style="114" customWidth="1"/>
    <col min="15115" max="15115" width="13.5" style="114" customWidth="1"/>
    <col min="15116" max="15116" width="13" style="114" customWidth="1"/>
    <col min="15117" max="15360" width="9" style="114" customWidth="1"/>
    <col min="15361" max="15361" width="9.125" style="114" customWidth="1"/>
    <col min="15362" max="15362" width="2.375" style="114" customWidth="1"/>
    <col min="15363" max="15363" width="18" style="114" customWidth="1"/>
    <col min="15364" max="15364" width="13.625" style="114" customWidth="1"/>
    <col min="15365" max="15365" width="13.5" style="114" customWidth="1"/>
    <col min="15366" max="15367" width="13.625" style="114" customWidth="1"/>
    <col min="15368" max="15369" width="13.5" style="114" customWidth="1"/>
    <col min="15370" max="15370" width="13.625" style="114" customWidth="1"/>
    <col min="15371" max="15371" width="13.5" style="114" customWidth="1"/>
    <col min="15372" max="15372" width="13" style="114" customWidth="1"/>
    <col min="15373" max="15616" width="9" style="114" customWidth="1"/>
    <col min="15617" max="15617" width="9.125" style="114" customWidth="1"/>
    <col min="15618" max="15618" width="2.375" style="114" customWidth="1"/>
    <col min="15619" max="15619" width="18" style="114" customWidth="1"/>
    <col min="15620" max="15620" width="13.625" style="114" customWidth="1"/>
    <col min="15621" max="15621" width="13.5" style="114" customWidth="1"/>
    <col min="15622" max="15623" width="13.625" style="114" customWidth="1"/>
    <col min="15624" max="15625" width="13.5" style="114" customWidth="1"/>
    <col min="15626" max="15626" width="13.625" style="114" customWidth="1"/>
    <col min="15627" max="15627" width="13.5" style="114" customWidth="1"/>
    <col min="15628" max="15628" width="13" style="114" customWidth="1"/>
    <col min="15629" max="15872" width="9" style="114" customWidth="1"/>
    <col min="15873" max="15873" width="9.125" style="114" customWidth="1"/>
    <col min="15874" max="15874" width="2.375" style="114" customWidth="1"/>
    <col min="15875" max="15875" width="18" style="114" customWidth="1"/>
    <col min="15876" max="15876" width="13.625" style="114" customWidth="1"/>
    <col min="15877" max="15877" width="13.5" style="114" customWidth="1"/>
    <col min="15878" max="15879" width="13.625" style="114" customWidth="1"/>
    <col min="15880" max="15881" width="13.5" style="114" customWidth="1"/>
    <col min="15882" max="15882" width="13.625" style="114" customWidth="1"/>
    <col min="15883" max="15883" width="13.5" style="114" customWidth="1"/>
    <col min="15884" max="15884" width="13" style="114" customWidth="1"/>
    <col min="15885" max="16128" width="9" style="114" customWidth="1"/>
    <col min="16129" max="16129" width="9.125" style="114" customWidth="1"/>
    <col min="16130" max="16130" width="2.375" style="114" customWidth="1"/>
    <col min="16131" max="16131" width="18" style="114" customWidth="1"/>
    <col min="16132" max="16132" width="13.625" style="114" customWidth="1"/>
    <col min="16133" max="16133" width="13.5" style="114" customWidth="1"/>
    <col min="16134" max="16135" width="13.625" style="114" customWidth="1"/>
    <col min="16136" max="16137" width="13.5" style="114" customWidth="1"/>
    <col min="16138" max="16138" width="13.625" style="114" customWidth="1"/>
    <col min="16139" max="16139" width="13.5" style="114" customWidth="1"/>
    <col min="16140" max="16140" width="13" style="114" customWidth="1"/>
    <col min="16141" max="16384" width="9" style="114" customWidth="1"/>
  </cols>
  <sheetData>
    <row r="1" spans="1:12">
      <c r="A1" s="1820" t="s">
        <v>10</v>
      </c>
      <c r="B1" s="1820"/>
      <c r="C1" s="1820"/>
    </row>
    <row r="2" spans="1:12" ht="13.5" customHeight="1">
      <c r="A2" s="869" t="s">
        <v>107</v>
      </c>
      <c r="B2" s="869"/>
      <c r="C2" s="869"/>
      <c r="D2" s="869"/>
      <c r="E2" s="869"/>
      <c r="F2" s="869"/>
      <c r="G2" s="869"/>
      <c r="H2" s="869"/>
      <c r="I2" s="869"/>
      <c r="J2" s="869"/>
      <c r="K2" s="869"/>
      <c r="L2" s="869"/>
    </row>
    <row r="3" spans="1:12" ht="18.75">
      <c r="A3" s="870" t="s">
        <v>166</v>
      </c>
      <c r="B3" s="870"/>
      <c r="C3" s="870"/>
      <c r="D3" s="870"/>
      <c r="E3" s="870"/>
      <c r="F3" s="870"/>
      <c r="G3" s="870"/>
      <c r="H3" s="870"/>
      <c r="I3" s="870"/>
      <c r="J3" s="870"/>
      <c r="K3" s="870"/>
      <c r="L3" s="870"/>
    </row>
    <row r="4" spans="1:12" ht="30" customHeight="1">
      <c r="A4" s="871" t="s">
        <v>205</v>
      </c>
      <c r="B4" s="872"/>
      <c r="C4" s="872"/>
      <c r="D4" s="873"/>
      <c r="E4" s="874"/>
      <c r="F4" s="874"/>
      <c r="G4" s="874"/>
      <c r="H4" s="874"/>
      <c r="I4" s="874"/>
      <c r="J4" s="874"/>
      <c r="K4" s="874"/>
      <c r="L4" s="875"/>
    </row>
    <row r="5" spans="1:12" ht="30" customHeight="1">
      <c r="A5" s="876" t="s">
        <v>86</v>
      </c>
      <c r="B5" s="877"/>
      <c r="C5" s="878"/>
      <c r="D5" s="879"/>
      <c r="E5" s="880"/>
      <c r="F5" s="880"/>
      <c r="G5" s="880"/>
      <c r="H5" s="880"/>
      <c r="I5" s="880"/>
      <c r="J5" s="880"/>
      <c r="K5" s="880"/>
      <c r="L5" s="881"/>
    </row>
    <row r="6" spans="1:12" ht="30" customHeight="1">
      <c r="A6" s="882" t="s">
        <v>189</v>
      </c>
      <c r="B6" s="883"/>
      <c r="C6" s="884"/>
      <c r="D6" s="879"/>
      <c r="E6" s="880"/>
      <c r="F6" s="880"/>
      <c r="G6" s="880"/>
      <c r="H6" s="880"/>
      <c r="I6" s="880"/>
      <c r="J6" s="880"/>
      <c r="K6" s="880"/>
      <c r="L6" s="881"/>
    </row>
    <row r="7" spans="1:12" ht="30" customHeight="1">
      <c r="A7" s="922" t="s">
        <v>11</v>
      </c>
      <c r="B7" s="923"/>
      <c r="C7" s="119" t="s">
        <v>14</v>
      </c>
      <c r="D7" s="885"/>
      <c r="E7" s="886"/>
      <c r="F7" s="886"/>
      <c r="G7" s="887"/>
      <c r="H7" s="926" t="s">
        <v>52</v>
      </c>
      <c r="I7" s="928"/>
      <c r="J7" s="929"/>
      <c r="K7" s="929"/>
      <c r="L7" s="930"/>
    </row>
    <row r="8" spans="1:12" ht="30" customHeight="1">
      <c r="A8" s="924"/>
      <c r="B8" s="925"/>
      <c r="C8" s="120" t="s">
        <v>5</v>
      </c>
      <c r="D8" s="888"/>
      <c r="E8" s="889"/>
      <c r="F8" s="889"/>
      <c r="G8" s="890"/>
      <c r="H8" s="927"/>
      <c r="I8" s="928"/>
      <c r="J8" s="929"/>
      <c r="K8" s="929"/>
      <c r="L8" s="930"/>
    </row>
    <row r="9" spans="1:12" ht="30" customHeight="1">
      <c r="A9" s="963" t="s">
        <v>207</v>
      </c>
      <c r="B9" s="121">
        <v>1</v>
      </c>
      <c r="C9" s="122" t="s">
        <v>208</v>
      </c>
      <c r="D9" s="891"/>
      <c r="E9" s="892"/>
      <c r="F9" s="892"/>
      <c r="G9" s="892"/>
      <c r="H9" s="892"/>
      <c r="I9" s="892"/>
      <c r="J9" s="892"/>
      <c r="K9" s="892"/>
      <c r="L9" s="893"/>
    </row>
    <row r="10" spans="1:12" ht="27.95" customHeight="1">
      <c r="A10" s="964"/>
      <c r="B10" s="908">
        <v>2</v>
      </c>
      <c r="C10" s="966" t="s">
        <v>209</v>
      </c>
      <c r="D10" s="931" t="s">
        <v>210</v>
      </c>
      <c r="E10" s="932"/>
      <c r="F10" s="935" t="s">
        <v>211</v>
      </c>
      <c r="G10" s="894" t="s">
        <v>212</v>
      </c>
      <c r="H10" s="895"/>
      <c r="I10" s="895"/>
      <c r="J10" s="895"/>
      <c r="K10" s="896"/>
      <c r="L10" s="937" t="s">
        <v>8</v>
      </c>
    </row>
    <row r="11" spans="1:12" ht="27.95" customHeight="1">
      <c r="A11" s="964"/>
      <c r="B11" s="908"/>
      <c r="C11" s="966"/>
      <c r="D11" s="933"/>
      <c r="E11" s="934"/>
      <c r="F11" s="936"/>
      <c r="G11" s="123" t="s">
        <v>437</v>
      </c>
      <c r="H11" s="124" t="s">
        <v>438</v>
      </c>
      <c r="I11" s="125" t="s">
        <v>439</v>
      </c>
      <c r="J11" s="126" t="s">
        <v>215</v>
      </c>
      <c r="K11" s="127" t="s">
        <v>216</v>
      </c>
      <c r="L11" s="938"/>
    </row>
    <row r="12" spans="1:12" ht="27.95" customHeight="1">
      <c r="A12" s="964"/>
      <c r="B12" s="908"/>
      <c r="C12" s="966"/>
      <c r="D12" s="897"/>
      <c r="E12" s="898"/>
      <c r="F12" s="128"/>
      <c r="G12" s="129"/>
      <c r="H12" s="130"/>
      <c r="I12" s="131"/>
      <c r="J12" s="132"/>
      <c r="K12" s="133"/>
      <c r="L12" s="134"/>
    </row>
    <row r="13" spans="1:12" ht="27.95" customHeight="1">
      <c r="A13" s="964"/>
      <c r="B13" s="908"/>
      <c r="C13" s="966"/>
      <c r="D13" s="897"/>
      <c r="E13" s="898"/>
      <c r="F13" s="128"/>
      <c r="G13" s="129"/>
      <c r="H13" s="130"/>
      <c r="I13" s="131"/>
      <c r="J13" s="132"/>
      <c r="K13" s="133"/>
      <c r="L13" s="134"/>
    </row>
    <row r="14" spans="1:12" ht="27.95" customHeight="1">
      <c r="A14" s="964"/>
      <c r="B14" s="908"/>
      <c r="C14" s="966"/>
      <c r="D14" s="897"/>
      <c r="E14" s="898"/>
      <c r="F14" s="128"/>
      <c r="G14" s="129"/>
      <c r="H14" s="130"/>
      <c r="I14" s="131"/>
      <c r="J14" s="132"/>
      <c r="K14" s="133"/>
      <c r="L14" s="134"/>
    </row>
    <row r="15" spans="1:12" ht="27.95" customHeight="1">
      <c r="A15" s="964"/>
      <c r="B15" s="908"/>
      <c r="C15" s="966"/>
      <c r="D15" s="897"/>
      <c r="E15" s="899"/>
      <c r="F15" s="135"/>
      <c r="G15" s="136"/>
      <c r="H15" s="137"/>
      <c r="I15" s="138"/>
      <c r="J15" s="139"/>
      <c r="K15" s="133"/>
      <c r="L15" s="134"/>
    </row>
    <row r="16" spans="1:12" ht="27.95" customHeight="1">
      <c r="A16" s="964"/>
      <c r="B16" s="908"/>
      <c r="C16" s="966"/>
      <c r="D16" s="897"/>
      <c r="E16" s="899"/>
      <c r="F16" s="135"/>
      <c r="G16" s="136"/>
      <c r="H16" s="137"/>
      <c r="I16" s="138"/>
      <c r="J16" s="139"/>
      <c r="K16" s="140"/>
      <c r="L16" s="134"/>
    </row>
    <row r="17" spans="1:12" ht="30" customHeight="1">
      <c r="A17" s="964"/>
      <c r="B17" s="908"/>
      <c r="C17" s="966"/>
      <c r="D17" s="900" t="s">
        <v>77</v>
      </c>
      <c r="E17" s="901"/>
      <c r="F17" s="141"/>
      <c r="G17" s="142"/>
      <c r="H17" s="143"/>
      <c r="I17" s="144"/>
      <c r="J17" s="145"/>
      <c r="K17" s="146"/>
      <c r="L17" s="147"/>
    </row>
    <row r="18" spans="1:12" ht="30" customHeight="1">
      <c r="A18" s="964"/>
      <c r="B18" s="939">
        <v>3</v>
      </c>
      <c r="C18" s="941" t="s">
        <v>440</v>
      </c>
      <c r="D18" s="148" t="s">
        <v>218</v>
      </c>
      <c r="E18" s="902"/>
      <c r="F18" s="903"/>
      <c r="G18" s="903"/>
      <c r="H18" s="903"/>
      <c r="I18" s="903"/>
      <c r="J18" s="903"/>
      <c r="K18" s="903"/>
      <c r="L18" s="904"/>
    </row>
    <row r="19" spans="1:12" ht="30" customHeight="1">
      <c r="A19" s="964"/>
      <c r="B19" s="940"/>
      <c r="C19" s="942"/>
      <c r="D19" s="148" t="s">
        <v>221</v>
      </c>
      <c r="E19" s="905"/>
      <c r="F19" s="898"/>
      <c r="G19" s="898"/>
      <c r="H19" s="898"/>
      <c r="I19" s="898"/>
      <c r="J19" s="898"/>
      <c r="K19" s="898"/>
      <c r="L19" s="906"/>
    </row>
    <row r="20" spans="1:12" ht="30" customHeight="1">
      <c r="A20" s="964"/>
      <c r="B20" s="940"/>
      <c r="C20" s="942"/>
      <c r="D20" s="148" t="s">
        <v>222</v>
      </c>
      <c r="E20" s="905"/>
      <c r="F20" s="898"/>
      <c r="G20" s="898"/>
      <c r="H20" s="898"/>
      <c r="I20" s="898"/>
      <c r="J20" s="898"/>
      <c r="K20" s="898"/>
      <c r="L20" s="906"/>
    </row>
    <row r="21" spans="1:12" ht="30" customHeight="1">
      <c r="A21" s="964"/>
      <c r="B21" s="940"/>
      <c r="C21" s="942"/>
      <c r="D21" s="148" t="s">
        <v>60</v>
      </c>
      <c r="E21" s="905"/>
      <c r="F21" s="898"/>
      <c r="G21" s="898"/>
      <c r="H21" s="898"/>
      <c r="I21" s="898"/>
      <c r="J21" s="898"/>
      <c r="K21" s="898"/>
      <c r="L21" s="906"/>
    </row>
    <row r="22" spans="1:12" ht="30" customHeight="1">
      <c r="A22" s="964"/>
      <c r="B22" s="936"/>
      <c r="C22" s="943"/>
      <c r="D22" s="148" t="s">
        <v>214</v>
      </c>
      <c r="E22" s="905"/>
      <c r="F22" s="898"/>
      <c r="G22" s="898"/>
      <c r="H22" s="898"/>
      <c r="I22" s="898"/>
      <c r="J22" s="898"/>
      <c r="K22" s="898"/>
      <c r="L22" s="906"/>
    </row>
    <row r="23" spans="1:12" ht="30" customHeight="1">
      <c r="A23" s="964"/>
      <c r="B23" s="939">
        <v>4</v>
      </c>
      <c r="C23" s="941" t="s">
        <v>223</v>
      </c>
      <c r="D23" s="148" t="s">
        <v>218</v>
      </c>
      <c r="E23" s="905"/>
      <c r="F23" s="898"/>
      <c r="G23" s="898"/>
      <c r="H23" s="898"/>
      <c r="I23" s="898"/>
      <c r="J23" s="898"/>
      <c r="K23" s="898"/>
      <c r="L23" s="906"/>
    </row>
    <row r="24" spans="1:12" ht="30" customHeight="1">
      <c r="A24" s="964"/>
      <c r="B24" s="940"/>
      <c r="C24" s="942"/>
      <c r="D24" s="148" t="s">
        <v>221</v>
      </c>
      <c r="E24" s="905"/>
      <c r="F24" s="898"/>
      <c r="G24" s="898"/>
      <c r="H24" s="898"/>
      <c r="I24" s="898"/>
      <c r="J24" s="898"/>
      <c r="K24" s="898"/>
      <c r="L24" s="906"/>
    </row>
    <row r="25" spans="1:12" ht="30" customHeight="1">
      <c r="A25" s="964"/>
      <c r="B25" s="940"/>
      <c r="C25" s="942"/>
      <c r="D25" s="148" t="s">
        <v>222</v>
      </c>
      <c r="E25" s="905"/>
      <c r="F25" s="898"/>
      <c r="G25" s="898"/>
      <c r="H25" s="898"/>
      <c r="I25" s="898"/>
      <c r="J25" s="898"/>
      <c r="K25" s="898"/>
      <c r="L25" s="906"/>
    </row>
    <row r="26" spans="1:12" ht="30" customHeight="1">
      <c r="A26" s="964"/>
      <c r="B26" s="940"/>
      <c r="C26" s="942"/>
      <c r="D26" s="148" t="s">
        <v>60</v>
      </c>
      <c r="E26" s="905"/>
      <c r="F26" s="898"/>
      <c r="G26" s="898"/>
      <c r="H26" s="898"/>
      <c r="I26" s="898"/>
      <c r="J26" s="898"/>
      <c r="K26" s="898"/>
      <c r="L26" s="906"/>
    </row>
    <row r="27" spans="1:12" ht="30" customHeight="1">
      <c r="A27" s="964"/>
      <c r="B27" s="936"/>
      <c r="C27" s="943"/>
      <c r="D27" s="148" t="s">
        <v>214</v>
      </c>
      <c r="E27" s="905"/>
      <c r="F27" s="898"/>
      <c r="G27" s="898"/>
      <c r="H27" s="898"/>
      <c r="I27" s="898"/>
      <c r="J27" s="898"/>
      <c r="K27" s="898"/>
      <c r="L27" s="906"/>
    </row>
    <row r="28" spans="1:12" ht="30" customHeight="1">
      <c r="A28" s="964"/>
      <c r="B28" s="939">
        <v>5</v>
      </c>
      <c r="C28" s="941" t="s">
        <v>81</v>
      </c>
      <c r="D28" s="148" t="s">
        <v>218</v>
      </c>
      <c r="E28" s="905"/>
      <c r="F28" s="898"/>
      <c r="G28" s="898"/>
      <c r="H28" s="898"/>
      <c r="I28" s="898"/>
      <c r="J28" s="898"/>
      <c r="K28" s="898"/>
      <c r="L28" s="906"/>
    </row>
    <row r="29" spans="1:12" ht="30" customHeight="1">
      <c r="A29" s="964"/>
      <c r="B29" s="940"/>
      <c r="C29" s="942"/>
      <c r="D29" s="148" t="s">
        <v>221</v>
      </c>
      <c r="E29" s="905"/>
      <c r="F29" s="898"/>
      <c r="G29" s="898"/>
      <c r="H29" s="898"/>
      <c r="I29" s="898"/>
      <c r="J29" s="898"/>
      <c r="K29" s="898"/>
      <c r="L29" s="906"/>
    </row>
    <row r="30" spans="1:12" ht="30" customHeight="1">
      <c r="A30" s="964"/>
      <c r="B30" s="940"/>
      <c r="C30" s="942"/>
      <c r="D30" s="148" t="s">
        <v>222</v>
      </c>
      <c r="E30" s="905"/>
      <c r="F30" s="898"/>
      <c r="G30" s="898"/>
      <c r="H30" s="898"/>
      <c r="I30" s="898"/>
      <c r="J30" s="898"/>
      <c r="K30" s="898"/>
      <c r="L30" s="906"/>
    </row>
    <row r="31" spans="1:12" ht="30" customHeight="1">
      <c r="A31" s="964"/>
      <c r="B31" s="940"/>
      <c r="C31" s="942"/>
      <c r="D31" s="148" t="s">
        <v>60</v>
      </c>
      <c r="E31" s="905"/>
      <c r="F31" s="898"/>
      <c r="G31" s="898"/>
      <c r="H31" s="898"/>
      <c r="I31" s="898"/>
      <c r="J31" s="898"/>
      <c r="K31" s="898"/>
      <c r="L31" s="906"/>
    </row>
    <row r="32" spans="1:12" ht="30" customHeight="1">
      <c r="A32" s="964"/>
      <c r="B32" s="936"/>
      <c r="C32" s="943"/>
      <c r="D32" s="148" t="s">
        <v>214</v>
      </c>
      <c r="E32" s="905"/>
      <c r="F32" s="898"/>
      <c r="G32" s="898"/>
      <c r="H32" s="898"/>
      <c r="I32" s="898"/>
      <c r="J32" s="898"/>
      <c r="K32" s="898"/>
      <c r="L32" s="906"/>
    </row>
    <row r="33" spans="1:12" ht="19.5" customHeight="1">
      <c r="A33" s="964"/>
      <c r="B33" s="908">
        <v>6</v>
      </c>
      <c r="C33" s="944" t="s">
        <v>82</v>
      </c>
      <c r="D33" s="945"/>
      <c r="E33" s="946"/>
      <c r="F33" s="946"/>
      <c r="G33" s="946"/>
      <c r="H33" s="946"/>
      <c r="I33" s="946"/>
      <c r="J33" s="946"/>
      <c r="K33" s="946"/>
      <c r="L33" s="947"/>
    </row>
    <row r="34" spans="1:12" ht="19.5" customHeight="1">
      <c r="A34" s="964"/>
      <c r="B34" s="908"/>
      <c r="C34" s="944"/>
      <c r="D34" s="948"/>
      <c r="E34" s="949"/>
      <c r="F34" s="949"/>
      <c r="G34" s="949"/>
      <c r="H34" s="949"/>
      <c r="I34" s="949"/>
      <c r="J34" s="949"/>
      <c r="K34" s="949"/>
      <c r="L34" s="950"/>
    </row>
    <row r="35" spans="1:12" ht="19.5" customHeight="1">
      <c r="A35" s="964"/>
      <c r="B35" s="951">
        <v>7</v>
      </c>
      <c r="C35" s="952" t="s">
        <v>7</v>
      </c>
      <c r="D35" s="954"/>
      <c r="E35" s="955"/>
      <c r="F35" s="955"/>
      <c r="G35" s="955"/>
      <c r="H35" s="955"/>
      <c r="I35" s="955"/>
      <c r="J35" s="955"/>
      <c r="K35" s="955"/>
      <c r="L35" s="956"/>
    </row>
    <row r="36" spans="1:12" ht="19.5" customHeight="1">
      <c r="A36" s="965"/>
      <c r="B36" s="951"/>
      <c r="C36" s="953"/>
      <c r="D36" s="954"/>
      <c r="E36" s="955"/>
      <c r="F36" s="955"/>
      <c r="G36" s="955"/>
      <c r="H36" s="955"/>
      <c r="I36" s="955"/>
      <c r="J36" s="955"/>
      <c r="K36" s="955"/>
      <c r="L36" s="956"/>
    </row>
    <row r="37" spans="1:12" ht="36" customHeight="1">
      <c r="A37" s="957" t="s">
        <v>177</v>
      </c>
      <c r="B37" s="149">
        <v>1</v>
      </c>
      <c r="C37" s="150" t="s">
        <v>225</v>
      </c>
      <c r="D37" s="912"/>
      <c r="E37" s="912"/>
      <c r="F37" s="912"/>
      <c r="G37" s="912"/>
      <c r="H37" s="912"/>
      <c r="I37" s="912"/>
      <c r="J37" s="913"/>
      <c r="K37" s="913"/>
      <c r="L37" s="960"/>
    </row>
    <row r="38" spans="1:12" ht="36" customHeight="1">
      <c r="A38" s="958"/>
      <c r="B38" s="151">
        <v>2</v>
      </c>
      <c r="C38" s="152" t="s">
        <v>173</v>
      </c>
      <c r="D38" s="905"/>
      <c r="E38" s="899"/>
      <c r="F38" s="905"/>
      <c r="G38" s="899"/>
      <c r="H38" s="907"/>
      <c r="I38" s="908"/>
      <c r="J38" s="907"/>
      <c r="K38" s="908"/>
      <c r="L38" s="961"/>
    </row>
    <row r="39" spans="1:12" ht="36" customHeight="1">
      <c r="A39" s="958"/>
      <c r="B39" s="151">
        <v>3</v>
      </c>
      <c r="C39" s="153" t="s">
        <v>217</v>
      </c>
      <c r="D39" s="907"/>
      <c r="E39" s="908"/>
      <c r="F39" s="907"/>
      <c r="G39" s="908"/>
      <c r="H39" s="905"/>
      <c r="I39" s="899"/>
      <c r="J39" s="907"/>
      <c r="K39" s="908"/>
      <c r="L39" s="962"/>
    </row>
    <row r="40" spans="1:12" ht="36" customHeight="1">
      <c r="A40" s="959"/>
      <c r="B40" s="154">
        <v>4</v>
      </c>
      <c r="C40" s="155" t="s">
        <v>7</v>
      </c>
      <c r="D40" s="909"/>
      <c r="E40" s="910"/>
      <c r="F40" s="910"/>
      <c r="G40" s="910"/>
      <c r="H40" s="910"/>
      <c r="I40" s="910"/>
      <c r="J40" s="910"/>
      <c r="K40" s="910"/>
      <c r="L40" s="911"/>
    </row>
    <row r="41" spans="1:12" ht="36" customHeight="1">
      <c r="A41" s="967" t="s">
        <v>227</v>
      </c>
      <c r="B41" s="968">
        <v>1</v>
      </c>
      <c r="C41" s="971" t="s">
        <v>232</v>
      </c>
      <c r="D41" s="156"/>
      <c r="E41" s="894" t="s">
        <v>225</v>
      </c>
      <c r="F41" s="896"/>
      <c r="G41" s="157" t="s">
        <v>233</v>
      </c>
      <c r="H41" s="894" t="s">
        <v>225</v>
      </c>
      <c r="I41" s="896"/>
      <c r="J41" s="158" t="s">
        <v>146</v>
      </c>
      <c r="K41" s="159" t="s">
        <v>219</v>
      </c>
      <c r="L41" s="974"/>
    </row>
    <row r="42" spans="1:12" ht="30" customHeight="1">
      <c r="A42" s="964"/>
      <c r="B42" s="969"/>
      <c r="C42" s="972"/>
      <c r="D42" s="939" t="s">
        <v>235</v>
      </c>
      <c r="E42" s="905"/>
      <c r="F42" s="899"/>
      <c r="G42" s="160"/>
      <c r="H42" s="905"/>
      <c r="I42" s="899"/>
      <c r="J42" s="161"/>
      <c r="K42" s="977"/>
      <c r="L42" s="975"/>
    </row>
    <row r="43" spans="1:12" ht="30" customHeight="1">
      <c r="A43" s="964"/>
      <c r="B43" s="969"/>
      <c r="C43" s="972"/>
      <c r="D43" s="936"/>
      <c r="E43" s="905"/>
      <c r="F43" s="899"/>
      <c r="G43" s="160"/>
      <c r="H43" s="907"/>
      <c r="I43" s="908"/>
      <c r="J43" s="162"/>
      <c r="K43" s="978"/>
      <c r="L43" s="975"/>
    </row>
    <row r="44" spans="1:12" ht="30" customHeight="1">
      <c r="A44" s="964"/>
      <c r="B44" s="969"/>
      <c r="C44" s="972"/>
      <c r="D44" s="939" t="s">
        <v>203</v>
      </c>
      <c r="E44" s="905"/>
      <c r="F44" s="899"/>
      <c r="G44" s="160"/>
      <c r="H44" s="907"/>
      <c r="I44" s="908"/>
      <c r="J44" s="162"/>
      <c r="K44" s="979"/>
      <c r="L44" s="975"/>
    </row>
    <row r="45" spans="1:12" ht="30" customHeight="1">
      <c r="A45" s="964"/>
      <c r="B45" s="970"/>
      <c r="C45" s="973"/>
      <c r="D45" s="936"/>
      <c r="E45" s="907"/>
      <c r="F45" s="908"/>
      <c r="G45" s="148"/>
      <c r="H45" s="907"/>
      <c r="I45" s="908"/>
      <c r="J45" s="162"/>
      <c r="K45" s="980"/>
      <c r="L45" s="976"/>
    </row>
    <row r="46" spans="1:12" ht="30" customHeight="1">
      <c r="A46" s="964"/>
      <c r="B46" s="916">
        <v>2</v>
      </c>
      <c r="C46" s="918" t="s">
        <v>236</v>
      </c>
      <c r="D46" s="163" t="s">
        <v>130</v>
      </c>
      <c r="E46" s="905"/>
      <c r="F46" s="898"/>
      <c r="G46" s="898"/>
      <c r="H46" s="898"/>
      <c r="I46" s="898"/>
      <c r="J46" s="898"/>
      <c r="K46" s="898"/>
      <c r="L46" s="906"/>
    </row>
    <row r="47" spans="1:12" ht="30" customHeight="1">
      <c r="A47" s="964"/>
      <c r="B47" s="969"/>
      <c r="C47" s="972"/>
      <c r="D47" s="164" t="s">
        <v>184</v>
      </c>
      <c r="E47" s="945"/>
      <c r="F47" s="946"/>
      <c r="G47" s="946"/>
      <c r="H47" s="946"/>
      <c r="I47" s="946"/>
      <c r="J47" s="946"/>
      <c r="K47" s="946"/>
      <c r="L47" s="947"/>
    </row>
    <row r="48" spans="1:12" ht="30" customHeight="1">
      <c r="A48" s="964"/>
      <c r="B48" s="916">
        <v>3</v>
      </c>
      <c r="C48" s="918" t="s">
        <v>238</v>
      </c>
      <c r="D48" s="148" t="s">
        <v>130</v>
      </c>
      <c r="E48" s="905"/>
      <c r="F48" s="898"/>
      <c r="G48" s="898"/>
      <c r="H48" s="898"/>
      <c r="I48" s="898"/>
      <c r="J48" s="898"/>
      <c r="K48" s="898"/>
      <c r="L48" s="906"/>
    </row>
    <row r="49" spans="1:12" ht="30" customHeight="1">
      <c r="A49" s="965"/>
      <c r="B49" s="917"/>
      <c r="C49" s="919"/>
      <c r="D49" s="165" t="s">
        <v>184</v>
      </c>
      <c r="E49" s="981"/>
      <c r="F49" s="982"/>
      <c r="G49" s="982"/>
      <c r="H49" s="982"/>
      <c r="I49" s="982"/>
      <c r="J49" s="982"/>
      <c r="K49" s="982"/>
      <c r="L49" s="983"/>
    </row>
    <row r="50" spans="1:12" ht="21" customHeight="1">
      <c r="A50" s="914" t="s">
        <v>239</v>
      </c>
      <c r="B50" s="914"/>
      <c r="C50" s="914"/>
      <c r="D50" s="914"/>
      <c r="E50" s="914"/>
      <c r="F50" s="914"/>
      <c r="G50" s="914"/>
      <c r="H50" s="914"/>
      <c r="I50" s="914"/>
      <c r="J50" s="914"/>
      <c r="K50" s="914"/>
      <c r="L50" s="914"/>
    </row>
    <row r="51" spans="1:12" ht="25.5" customHeight="1">
      <c r="A51" s="915" t="s">
        <v>3</v>
      </c>
      <c r="B51" s="915"/>
      <c r="C51" s="915"/>
      <c r="D51" s="915"/>
      <c r="E51" s="915"/>
      <c r="F51" s="915"/>
      <c r="G51" s="915"/>
      <c r="H51" s="915"/>
      <c r="I51" s="915"/>
      <c r="J51" s="915"/>
      <c r="K51" s="915"/>
      <c r="L51" s="915"/>
    </row>
    <row r="52" spans="1:12" ht="39.75" customHeight="1">
      <c r="A52" s="915" t="s">
        <v>441</v>
      </c>
      <c r="B52" s="915"/>
      <c r="C52" s="915"/>
      <c r="D52" s="915"/>
      <c r="E52" s="915"/>
      <c r="F52" s="915"/>
      <c r="G52" s="915"/>
      <c r="H52" s="915"/>
      <c r="I52" s="915"/>
      <c r="J52" s="915"/>
      <c r="K52" s="915"/>
      <c r="L52" s="915"/>
    </row>
    <row r="53" spans="1:12" ht="35.25" customHeight="1">
      <c r="A53" s="915" t="s">
        <v>442</v>
      </c>
      <c r="B53" s="915"/>
      <c r="C53" s="915"/>
      <c r="D53" s="915"/>
      <c r="E53" s="915"/>
      <c r="F53" s="915"/>
      <c r="G53" s="915"/>
      <c r="H53" s="915"/>
      <c r="I53" s="915"/>
      <c r="J53" s="915"/>
      <c r="K53" s="915"/>
      <c r="L53" s="915"/>
    </row>
    <row r="54" spans="1:12" ht="24.75" customHeight="1">
      <c r="A54" s="915" t="s">
        <v>443</v>
      </c>
      <c r="B54" s="915"/>
      <c r="C54" s="915"/>
      <c r="D54" s="915"/>
      <c r="E54" s="915"/>
      <c r="F54" s="915"/>
      <c r="G54" s="915"/>
      <c r="H54" s="915"/>
      <c r="I54" s="915"/>
      <c r="J54" s="915"/>
      <c r="K54" s="915"/>
      <c r="L54" s="915"/>
    </row>
    <row r="55" spans="1:12" ht="21" customHeight="1">
      <c r="A55" s="920" t="s">
        <v>241</v>
      </c>
      <c r="B55" s="920"/>
      <c r="C55" s="920"/>
      <c r="D55" s="920"/>
      <c r="E55" s="920"/>
      <c r="F55" s="920"/>
      <c r="G55" s="920"/>
      <c r="H55" s="920"/>
      <c r="I55" s="920"/>
      <c r="J55" s="920"/>
      <c r="K55" s="920"/>
      <c r="L55" s="920"/>
    </row>
    <row r="56" spans="1:12">
      <c r="A56" s="920" t="s">
        <v>242</v>
      </c>
      <c r="B56" s="920"/>
      <c r="C56" s="920"/>
      <c r="D56" s="920"/>
      <c r="E56" s="920"/>
      <c r="F56" s="920"/>
      <c r="G56" s="920"/>
      <c r="H56" s="920"/>
      <c r="I56" s="920"/>
      <c r="J56" s="920"/>
      <c r="K56" s="920"/>
      <c r="L56" s="920"/>
    </row>
    <row r="57" spans="1:12">
      <c r="A57" s="921" t="s">
        <v>142</v>
      </c>
      <c r="B57" s="921"/>
      <c r="C57" s="921"/>
      <c r="D57" s="921"/>
      <c r="E57" s="921"/>
      <c r="F57" s="921"/>
      <c r="G57" s="921"/>
      <c r="H57" s="921"/>
      <c r="I57" s="921"/>
      <c r="J57" s="921"/>
      <c r="K57" s="921"/>
      <c r="L57" s="921"/>
    </row>
    <row r="58" spans="1:12">
      <c r="A58" s="920" t="s">
        <v>6</v>
      </c>
      <c r="B58" s="921"/>
      <c r="C58" s="921"/>
      <c r="D58" s="921"/>
      <c r="E58" s="921"/>
      <c r="F58" s="921"/>
      <c r="G58" s="921"/>
      <c r="H58" s="921"/>
      <c r="I58" s="921"/>
      <c r="J58" s="921"/>
      <c r="K58" s="921"/>
      <c r="L58" s="921"/>
    </row>
    <row r="59" spans="1:12">
      <c r="A59" s="40" t="s">
        <v>243</v>
      </c>
    </row>
  </sheetData>
  <mergeCells count="105">
    <mergeCell ref="A9:A36"/>
    <mergeCell ref="B10:B17"/>
    <mergeCell ref="C10:C17"/>
    <mergeCell ref="A41:A49"/>
    <mergeCell ref="B41:B45"/>
    <mergeCell ref="C41:C45"/>
    <mergeCell ref="L41:L45"/>
    <mergeCell ref="D42:D43"/>
    <mergeCell ref="K42:K43"/>
    <mergeCell ref="D44:D45"/>
    <mergeCell ref="K44:K45"/>
    <mergeCell ref="B46:B47"/>
    <mergeCell ref="C46:C47"/>
    <mergeCell ref="E46:L46"/>
    <mergeCell ref="E47:L47"/>
    <mergeCell ref="E48:L48"/>
    <mergeCell ref="E49:L49"/>
    <mergeCell ref="D38:E38"/>
    <mergeCell ref="F38:G38"/>
    <mergeCell ref="H38:I38"/>
    <mergeCell ref="J38:K38"/>
    <mergeCell ref="D39:E39"/>
    <mergeCell ref="F39:G39"/>
    <mergeCell ref="H39:I39"/>
    <mergeCell ref="A55:L55"/>
    <mergeCell ref="A56:L56"/>
    <mergeCell ref="A57:L57"/>
    <mergeCell ref="A58:L58"/>
    <mergeCell ref="A7:B8"/>
    <mergeCell ref="H7:H8"/>
    <mergeCell ref="I7:L8"/>
    <mergeCell ref="D10:E11"/>
    <mergeCell ref="F10:F11"/>
    <mergeCell ref="L10:L11"/>
    <mergeCell ref="B18:B22"/>
    <mergeCell ref="C18:C22"/>
    <mergeCell ref="B23:B27"/>
    <mergeCell ref="C23:C27"/>
    <mergeCell ref="B28:B32"/>
    <mergeCell ref="C28:C32"/>
    <mergeCell ref="B33:B34"/>
    <mergeCell ref="C33:C34"/>
    <mergeCell ref="D33:L34"/>
    <mergeCell ref="B35:B36"/>
    <mergeCell ref="C35:C36"/>
    <mergeCell ref="D35:L36"/>
    <mergeCell ref="A37:A40"/>
    <mergeCell ref="L37:L39"/>
    <mergeCell ref="A50:L50"/>
    <mergeCell ref="A51:L51"/>
    <mergeCell ref="A52:L52"/>
    <mergeCell ref="A53:L53"/>
    <mergeCell ref="A54:L54"/>
    <mergeCell ref="B48:B49"/>
    <mergeCell ref="C48:C49"/>
    <mergeCell ref="E41:F41"/>
    <mergeCell ref="H41:I41"/>
    <mergeCell ref="E42:F42"/>
    <mergeCell ref="H42:I42"/>
    <mergeCell ref="E43:F43"/>
    <mergeCell ref="H43:I43"/>
    <mergeCell ref="E44:F44"/>
    <mergeCell ref="H44:I44"/>
    <mergeCell ref="E45:F45"/>
    <mergeCell ref="H45:I45"/>
    <mergeCell ref="J39:K39"/>
    <mergeCell ref="D40:L40"/>
    <mergeCell ref="E26:L26"/>
    <mergeCell ref="E27:L27"/>
    <mergeCell ref="E28:L28"/>
    <mergeCell ref="E29:L29"/>
    <mergeCell ref="E30:L30"/>
    <mergeCell ref="E31:L31"/>
    <mergeCell ref="E32:L32"/>
    <mergeCell ref="D37:E37"/>
    <mergeCell ref="F37:G37"/>
    <mergeCell ref="H37:I37"/>
    <mergeCell ref="J37:K37"/>
    <mergeCell ref="D17:E17"/>
    <mergeCell ref="E18:L18"/>
    <mergeCell ref="E19:L19"/>
    <mergeCell ref="E20:L20"/>
    <mergeCell ref="E21:L21"/>
    <mergeCell ref="E22:L22"/>
    <mergeCell ref="E23:L23"/>
    <mergeCell ref="E24:L24"/>
    <mergeCell ref="E25:L25"/>
    <mergeCell ref="D7:G7"/>
    <mergeCell ref="D8:G8"/>
    <mergeCell ref="D9:L9"/>
    <mergeCell ref="G10:K10"/>
    <mergeCell ref="D12:E12"/>
    <mergeCell ref="D13:E13"/>
    <mergeCell ref="D14:E14"/>
    <mergeCell ref="D15:E15"/>
    <mergeCell ref="D16:E16"/>
    <mergeCell ref="A1:C1"/>
    <mergeCell ref="A2:L2"/>
    <mergeCell ref="A3:L3"/>
    <mergeCell ref="A4:C4"/>
    <mergeCell ref="D4:L4"/>
    <mergeCell ref="A5:C5"/>
    <mergeCell ref="D5:L5"/>
    <mergeCell ref="A6:C6"/>
    <mergeCell ref="D6:L6"/>
  </mergeCells>
  <phoneticPr fontId="4"/>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1"/>
  <sheetViews>
    <sheetView showGridLines="0" view="pageBreakPreview" zoomScaleSheetLayoutView="100" workbookViewId="0">
      <selection activeCell="B2" sqref="B2"/>
    </sheetView>
  </sheetViews>
  <sheetFormatPr defaultRowHeight="13.5"/>
  <cols>
    <col min="1" max="1" width="1.25" style="167" customWidth="1"/>
    <col min="2" max="2" width="24.25" style="167" customWidth="1"/>
    <col min="3" max="3" width="4" style="167" customWidth="1"/>
    <col min="4" max="6" width="20.125" style="167" customWidth="1"/>
    <col min="7" max="7" width="3.125" style="167" customWidth="1"/>
    <col min="8" max="8" width="3.75" style="167" customWidth="1"/>
    <col min="9" max="9" width="2.5" style="167" customWidth="1"/>
    <col min="10" max="10" width="9" style="167" customWidth="1"/>
    <col min="11" max="16384" width="9" style="167"/>
  </cols>
  <sheetData>
    <row r="1" spans="1:7" ht="27.75" customHeight="1">
      <c r="A1" s="166"/>
      <c r="B1" s="167" t="s">
        <v>774</v>
      </c>
    </row>
    <row r="2" spans="1:7" ht="27.75" customHeight="1">
      <c r="A2" s="166"/>
      <c r="F2" s="989" t="s">
        <v>185</v>
      </c>
      <c r="G2" s="989"/>
    </row>
    <row r="3" spans="1:7" ht="20.25" customHeight="1">
      <c r="A3" s="166"/>
      <c r="F3" s="168"/>
      <c r="G3" s="168"/>
    </row>
    <row r="4" spans="1:7" ht="36" customHeight="1">
      <c r="A4" s="990" t="s">
        <v>244</v>
      </c>
      <c r="B4" s="990"/>
      <c r="C4" s="990"/>
      <c r="D4" s="990"/>
      <c r="E4" s="990"/>
      <c r="F4" s="990"/>
      <c r="G4" s="990"/>
    </row>
    <row r="5" spans="1:7" ht="28.5" customHeight="1">
      <c r="A5" s="169"/>
      <c r="B5" s="169"/>
      <c r="C5" s="169"/>
      <c r="D5" s="169"/>
      <c r="E5" s="169"/>
      <c r="F5" s="169"/>
      <c r="G5" s="169"/>
    </row>
    <row r="6" spans="1:7" ht="43.5" customHeight="1">
      <c r="A6" s="169"/>
      <c r="B6" s="170" t="s">
        <v>74</v>
      </c>
      <c r="C6" s="991"/>
      <c r="D6" s="992"/>
      <c r="E6" s="992"/>
      <c r="F6" s="992"/>
      <c r="G6" s="993"/>
    </row>
    <row r="7" spans="1:7" ht="43.5" customHeight="1">
      <c r="B7" s="171" t="s">
        <v>76</v>
      </c>
      <c r="C7" s="994" t="s">
        <v>113</v>
      </c>
      <c r="D7" s="994"/>
      <c r="E7" s="994"/>
      <c r="F7" s="994"/>
      <c r="G7" s="995"/>
    </row>
    <row r="8" spans="1:7" ht="19.5" customHeight="1">
      <c r="B8" s="986" t="s">
        <v>245</v>
      </c>
      <c r="C8" s="172"/>
      <c r="D8" s="173"/>
      <c r="E8" s="173"/>
      <c r="F8" s="173"/>
      <c r="G8" s="174"/>
    </row>
    <row r="9" spans="1:7" ht="33" customHeight="1">
      <c r="B9" s="987"/>
      <c r="C9" s="175"/>
      <c r="D9" s="176" t="s">
        <v>180</v>
      </c>
      <c r="E9" s="176" t="s">
        <v>234</v>
      </c>
      <c r="F9" s="176" t="s">
        <v>248</v>
      </c>
      <c r="G9" s="177"/>
    </row>
    <row r="10" spans="1:7" ht="33" customHeight="1">
      <c r="B10" s="987"/>
      <c r="C10" s="175"/>
      <c r="D10" s="178"/>
      <c r="E10" s="178"/>
      <c r="F10" s="176" t="s">
        <v>220</v>
      </c>
      <c r="G10" s="177"/>
    </row>
    <row r="11" spans="1:7" ht="33" customHeight="1">
      <c r="B11" s="987"/>
      <c r="C11" s="175"/>
      <c r="D11" s="178"/>
      <c r="E11" s="178"/>
      <c r="F11" s="176" t="s">
        <v>220</v>
      </c>
      <c r="G11" s="177"/>
    </row>
    <row r="12" spans="1:7" ht="33" customHeight="1">
      <c r="B12" s="987"/>
      <c r="C12" s="175"/>
      <c r="D12" s="178"/>
      <c r="E12" s="178"/>
      <c r="F12" s="176" t="s">
        <v>220</v>
      </c>
      <c r="G12" s="177"/>
    </row>
    <row r="13" spans="1:7" ht="33" customHeight="1">
      <c r="B13" s="987"/>
      <c r="C13" s="175"/>
      <c r="D13" s="178"/>
      <c r="E13" s="178"/>
      <c r="F13" s="176" t="s">
        <v>220</v>
      </c>
      <c r="G13" s="177"/>
    </row>
    <row r="14" spans="1:7" ht="33" customHeight="1">
      <c r="B14" s="987"/>
      <c r="C14" s="175"/>
      <c r="D14" s="178"/>
      <c r="E14" s="178"/>
      <c r="F14" s="176" t="s">
        <v>220</v>
      </c>
      <c r="G14" s="177"/>
    </row>
    <row r="15" spans="1:7" ht="19.5" customHeight="1">
      <c r="B15" s="988"/>
      <c r="C15" s="179"/>
      <c r="D15" s="173"/>
      <c r="E15" s="173"/>
      <c r="F15" s="173"/>
      <c r="G15" s="180"/>
    </row>
    <row r="18" spans="2:9" ht="17.25" customHeight="1">
      <c r="B18" s="181" t="s">
        <v>57</v>
      </c>
      <c r="C18" s="181"/>
      <c r="D18" s="181"/>
      <c r="E18" s="181"/>
      <c r="F18" s="181"/>
      <c r="G18" s="181"/>
      <c r="H18" s="181"/>
      <c r="I18" s="181"/>
    </row>
    <row r="19" spans="2:9" ht="36" customHeight="1">
      <c r="B19" s="984" t="s">
        <v>249</v>
      </c>
      <c r="C19" s="996"/>
      <c r="D19" s="996"/>
      <c r="E19" s="996"/>
      <c r="F19" s="996"/>
      <c r="G19" s="996"/>
      <c r="H19" s="181"/>
      <c r="I19" s="181"/>
    </row>
    <row r="20" spans="2:9" ht="34.5" customHeight="1">
      <c r="B20" s="984"/>
      <c r="C20" s="985"/>
      <c r="D20" s="985"/>
      <c r="E20" s="985"/>
      <c r="F20" s="985"/>
      <c r="G20" s="985"/>
    </row>
    <row r="21" spans="2:9">
      <c r="B21" s="182"/>
    </row>
  </sheetData>
  <mergeCells count="7">
    <mergeCell ref="B20:G20"/>
    <mergeCell ref="B8:B15"/>
    <mergeCell ref="F2:G2"/>
    <mergeCell ref="A4:G4"/>
    <mergeCell ref="C6:G6"/>
    <mergeCell ref="C7:G7"/>
    <mergeCell ref="B19:G19"/>
  </mergeCells>
  <phoneticPr fontId="4"/>
  <pageMargins left="0.51181102362204722" right="0.51181102362204722" top="0.74803149606299213" bottom="0.74803149606299213"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7"/>
  <sheetViews>
    <sheetView showGridLines="0" view="pageBreakPreview" zoomScaleSheetLayoutView="100" workbookViewId="0">
      <selection activeCell="A2" sqref="A2"/>
    </sheetView>
  </sheetViews>
  <sheetFormatPr defaultRowHeight="13.5"/>
  <cols>
    <col min="1" max="1" width="5.625" style="184" customWidth="1"/>
    <col min="2" max="2" width="2.625" style="184" customWidth="1"/>
    <col min="3" max="3" width="11.75" style="184" customWidth="1"/>
    <col min="4" max="4" width="8.125" style="184" customWidth="1"/>
    <col min="5" max="5" width="8.625" style="184" customWidth="1"/>
    <col min="6" max="6" width="10.625" style="184" customWidth="1"/>
    <col min="7" max="7" width="16.125" style="184" bestFit="1" customWidth="1"/>
    <col min="8" max="8" width="11.625" style="184" bestFit="1" customWidth="1"/>
    <col min="9" max="9" width="7.75" style="184" customWidth="1"/>
    <col min="10" max="10" width="7.375" style="184" customWidth="1"/>
    <col min="11" max="11" width="3.25" style="184" bestFit="1" customWidth="1"/>
    <col min="12" max="12" width="4.25" style="184" customWidth="1"/>
    <col min="13" max="16" width="2.625" style="184" customWidth="1"/>
    <col min="17" max="256" width="9" style="184" customWidth="1"/>
    <col min="257" max="257" width="5.625" style="184" customWidth="1"/>
    <col min="258" max="258" width="2.625" style="184" customWidth="1"/>
    <col min="259" max="259" width="11.75" style="184" customWidth="1"/>
    <col min="260" max="260" width="8.125" style="184" customWidth="1"/>
    <col min="261" max="261" width="8.625" style="184" customWidth="1"/>
    <col min="262" max="262" width="10.625" style="184" customWidth="1"/>
    <col min="263" max="263" width="16.125" style="184" bestFit="1" customWidth="1"/>
    <col min="264" max="264" width="11.625" style="184" bestFit="1" customWidth="1"/>
    <col min="265" max="265" width="7.75" style="184" customWidth="1"/>
    <col min="266" max="266" width="7.375" style="184" customWidth="1"/>
    <col min="267" max="267" width="3.25" style="184" bestFit="1" customWidth="1"/>
    <col min="268" max="272" width="2.625" style="184" customWidth="1"/>
    <col min="273" max="512" width="9" style="184" customWidth="1"/>
    <col min="513" max="513" width="5.625" style="184" customWidth="1"/>
    <col min="514" max="514" width="2.625" style="184" customWidth="1"/>
    <col min="515" max="515" width="11.75" style="184" customWidth="1"/>
    <col min="516" max="516" width="8.125" style="184" customWidth="1"/>
    <col min="517" max="517" width="8.625" style="184" customWidth="1"/>
    <col min="518" max="518" width="10.625" style="184" customWidth="1"/>
    <col min="519" max="519" width="16.125" style="184" bestFit="1" customWidth="1"/>
    <col min="520" max="520" width="11.625" style="184" bestFit="1" customWidth="1"/>
    <col min="521" max="521" width="7.75" style="184" customWidth="1"/>
    <col min="522" max="522" width="7.375" style="184" customWidth="1"/>
    <col min="523" max="523" width="3.25" style="184" bestFit="1" customWidth="1"/>
    <col min="524" max="528" width="2.625" style="184" customWidth="1"/>
    <col min="529" max="768" width="9" style="184" customWidth="1"/>
    <col min="769" max="769" width="5.625" style="184" customWidth="1"/>
    <col min="770" max="770" width="2.625" style="184" customWidth="1"/>
    <col min="771" max="771" width="11.75" style="184" customWidth="1"/>
    <col min="772" max="772" width="8.125" style="184" customWidth="1"/>
    <col min="773" max="773" width="8.625" style="184" customWidth="1"/>
    <col min="774" max="774" width="10.625" style="184" customWidth="1"/>
    <col min="775" max="775" width="16.125" style="184" bestFit="1" customWidth="1"/>
    <col min="776" max="776" width="11.625" style="184" bestFit="1" customWidth="1"/>
    <col min="777" max="777" width="7.75" style="184" customWidth="1"/>
    <col min="778" max="778" width="7.375" style="184" customWidth="1"/>
    <col min="779" max="779" width="3.25" style="184" bestFit="1" customWidth="1"/>
    <col min="780" max="784" width="2.625" style="184" customWidth="1"/>
    <col min="785" max="1024" width="9" style="184" customWidth="1"/>
    <col min="1025" max="1025" width="5.625" style="184" customWidth="1"/>
    <col min="1026" max="1026" width="2.625" style="184" customWidth="1"/>
    <col min="1027" max="1027" width="11.75" style="184" customWidth="1"/>
    <col min="1028" max="1028" width="8.125" style="184" customWidth="1"/>
    <col min="1029" max="1029" width="8.625" style="184" customWidth="1"/>
    <col min="1030" max="1030" width="10.625" style="184" customWidth="1"/>
    <col min="1031" max="1031" width="16.125" style="184" bestFit="1" customWidth="1"/>
    <col min="1032" max="1032" width="11.625" style="184" bestFit="1" customWidth="1"/>
    <col min="1033" max="1033" width="7.75" style="184" customWidth="1"/>
    <col min="1034" max="1034" width="7.375" style="184" customWidth="1"/>
    <col min="1035" max="1035" width="3.25" style="184" bestFit="1" customWidth="1"/>
    <col min="1036" max="1040" width="2.625" style="184" customWidth="1"/>
    <col min="1041" max="1280" width="9" style="184" customWidth="1"/>
    <col min="1281" max="1281" width="5.625" style="184" customWidth="1"/>
    <col min="1282" max="1282" width="2.625" style="184" customWidth="1"/>
    <col min="1283" max="1283" width="11.75" style="184" customWidth="1"/>
    <col min="1284" max="1284" width="8.125" style="184" customWidth="1"/>
    <col min="1285" max="1285" width="8.625" style="184" customWidth="1"/>
    <col min="1286" max="1286" width="10.625" style="184" customWidth="1"/>
    <col min="1287" max="1287" width="16.125" style="184" bestFit="1" customWidth="1"/>
    <col min="1288" max="1288" width="11.625" style="184" bestFit="1" customWidth="1"/>
    <col min="1289" max="1289" width="7.75" style="184" customWidth="1"/>
    <col min="1290" max="1290" width="7.375" style="184" customWidth="1"/>
    <col min="1291" max="1291" width="3.25" style="184" bestFit="1" customWidth="1"/>
    <col min="1292" max="1296" width="2.625" style="184" customWidth="1"/>
    <col min="1297" max="1536" width="9" style="184" customWidth="1"/>
    <col min="1537" max="1537" width="5.625" style="184" customWidth="1"/>
    <col min="1538" max="1538" width="2.625" style="184" customWidth="1"/>
    <col min="1539" max="1539" width="11.75" style="184" customWidth="1"/>
    <col min="1540" max="1540" width="8.125" style="184" customWidth="1"/>
    <col min="1541" max="1541" width="8.625" style="184" customWidth="1"/>
    <col min="1542" max="1542" width="10.625" style="184" customWidth="1"/>
    <col min="1543" max="1543" width="16.125" style="184" bestFit="1" customWidth="1"/>
    <col min="1544" max="1544" width="11.625" style="184" bestFit="1" customWidth="1"/>
    <col min="1545" max="1545" width="7.75" style="184" customWidth="1"/>
    <col min="1546" max="1546" width="7.375" style="184" customWidth="1"/>
    <col min="1547" max="1547" width="3.25" style="184" bestFit="1" customWidth="1"/>
    <col min="1548" max="1552" width="2.625" style="184" customWidth="1"/>
    <col min="1553" max="1792" width="9" style="184" customWidth="1"/>
    <col min="1793" max="1793" width="5.625" style="184" customWidth="1"/>
    <col min="1794" max="1794" width="2.625" style="184" customWidth="1"/>
    <col min="1795" max="1795" width="11.75" style="184" customWidth="1"/>
    <col min="1796" max="1796" width="8.125" style="184" customWidth="1"/>
    <col min="1797" max="1797" width="8.625" style="184" customWidth="1"/>
    <col min="1798" max="1798" width="10.625" style="184" customWidth="1"/>
    <col min="1799" max="1799" width="16.125" style="184" bestFit="1" customWidth="1"/>
    <col min="1800" max="1800" width="11.625" style="184" bestFit="1" customWidth="1"/>
    <col min="1801" max="1801" width="7.75" style="184" customWidth="1"/>
    <col min="1802" max="1802" width="7.375" style="184" customWidth="1"/>
    <col min="1803" max="1803" width="3.25" style="184" bestFit="1" customWidth="1"/>
    <col min="1804" max="1808" width="2.625" style="184" customWidth="1"/>
    <col min="1809" max="2048" width="9" style="184" customWidth="1"/>
    <col min="2049" max="2049" width="5.625" style="184" customWidth="1"/>
    <col min="2050" max="2050" width="2.625" style="184" customWidth="1"/>
    <col min="2051" max="2051" width="11.75" style="184" customWidth="1"/>
    <col min="2052" max="2052" width="8.125" style="184" customWidth="1"/>
    <col min="2053" max="2053" width="8.625" style="184" customWidth="1"/>
    <col min="2054" max="2054" width="10.625" style="184" customWidth="1"/>
    <col min="2055" max="2055" width="16.125" style="184" bestFit="1" customWidth="1"/>
    <col min="2056" max="2056" width="11.625" style="184" bestFit="1" customWidth="1"/>
    <col min="2057" max="2057" width="7.75" style="184" customWidth="1"/>
    <col min="2058" max="2058" width="7.375" style="184" customWidth="1"/>
    <col min="2059" max="2059" width="3.25" style="184" bestFit="1" customWidth="1"/>
    <col min="2060" max="2064" width="2.625" style="184" customWidth="1"/>
    <col min="2065" max="2304" width="9" style="184" customWidth="1"/>
    <col min="2305" max="2305" width="5.625" style="184" customWidth="1"/>
    <col min="2306" max="2306" width="2.625" style="184" customWidth="1"/>
    <col min="2307" max="2307" width="11.75" style="184" customWidth="1"/>
    <col min="2308" max="2308" width="8.125" style="184" customWidth="1"/>
    <col min="2309" max="2309" width="8.625" style="184" customWidth="1"/>
    <col min="2310" max="2310" width="10.625" style="184" customWidth="1"/>
    <col min="2311" max="2311" width="16.125" style="184" bestFit="1" customWidth="1"/>
    <col min="2312" max="2312" width="11.625" style="184" bestFit="1" customWidth="1"/>
    <col min="2313" max="2313" width="7.75" style="184" customWidth="1"/>
    <col min="2314" max="2314" width="7.375" style="184" customWidth="1"/>
    <col min="2315" max="2315" width="3.25" style="184" bestFit="1" customWidth="1"/>
    <col min="2316" max="2320" width="2.625" style="184" customWidth="1"/>
    <col min="2321" max="2560" width="9" style="184" customWidth="1"/>
    <col min="2561" max="2561" width="5.625" style="184" customWidth="1"/>
    <col min="2562" max="2562" width="2.625" style="184" customWidth="1"/>
    <col min="2563" max="2563" width="11.75" style="184" customWidth="1"/>
    <col min="2564" max="2564" width="8.125" style="184" customWidth="1"/>
    <col min="2565" max="2565" width="8.625" style="184" customWidth="1"/>
    <col min="2566" max="2566" width="10.625" style="184" customWidth="1"/>
    <col min="2567" max="2567" width="16.125" style="184" bestFit="1" customWidth="1"/>
    <col min="2568" max="2568" width="11.625" style="184" bestFit="1" customWidth="1"/>
    <col min="2569" max="2569" width="7.75" style="184" customWidth="1"/>
    <col min="2570" max="2570" width="7.375" style="184" customWidth="1"/>
    <col min="2571" max="2571" width="3.25" style="184" bestFit="1" customWidth="1"/>
    <col min="2572" max="2576" width="2.625" style="184" customWidth="1"/>
    <col min="2577" max="2816" width="9" style="184" customWidth="1"/>
    <col min="2817" max="2817" width="5.625" style="184" customWidth="1"/>
    <col min="2818" max="2818" width="2.625" style="184" customWidth="1"/>
    <col min="2819" max="2819" width="11.75" style="184" customWidth="1"/>
    <col min="2820" max="2820" width="8.125" style="184" customWidth="1"/>
    <col min="2821" max="2821" width="8.625" style="184" customWidth="1"/>
    <col min="2822" max="2822" width="10.625" style="184" customWidth="1"/>
    <col min="2823" max="2823" width="16.125" style="184" bestFit="1" customWidth="1"/>
    <col min="2824" max="2824" width="11.625" style="184" bestFit="1" customWidth="1"/>
    <col min="2825" max="2825" width="7.75" style="184" customWidth="1"/>
    <col min="2826" max="2826" width="7.375" style="184" customWidth="1"/>
    <col min="2827" max="2827" width="3.25" style="184" bestFit="1" customWidth="1"/>
    <col min="2828" max="2832" width="2.625" style="184" customWidth="1"/>
    <col min="2833" max="3072" width="9" style="184" customWidth="1"/>
    <col min="3073" max="3073" width="5.625" style="184" customWidth="1"/>
    <col min="3074" max="3074" width="2.625" style="184" customWidth="1"/>
    <col min="3075" max="3075" width="11.75" style="184" customWidth="1"/>
    <col min="3076" max="3076" width="8.125" style="184" customWidth="1"/>
    <col min="3077" max="3077" width="8.625" style="184" customWidth="1"/>
    <col min="3078" max="3078" width="10.625" style="184" customWidth="1"/>
    <col min="3079" max="3079" width="16.125" style="184" bestFit="1" customWidth="1"/>
    <col min="3080" max="3080" width="11.625" style="184" bestFit="1" customWidth="1"/>
    <col min="3081" max="3081" width="7.75" style="184" customWidth="1"/>
    <col min="3082" max="3082" width="7.375" style="184" customWidth="1"/>
    <col min="3083" max="3083" width="3.25" style="184" bestFit="1" customWidth="1"/>
    <col min="3084" max="3088" width="2.625" style="184" customWidth="1"/>
    <col min="3089" max="3328" width="9" style="184" customWidth="1"/>
    <col min="3329" max="3329" width="5.625" style="184" customWidth="1"/>
    <col min="3330" max="3330" width="2.625" style="184" customWidth="1"/>
    <col min="3331" max="3331" width="11.75" style="184" customWidth="1"/>
    <col min="3332" max="3332" width="8.125" style="184" customWidth="1"/>
    <col min="3333" max="3333" width="8.625" style="184" customWidth="1"/>
    <col min="3334" max="3334" width="10.625" style="184" customWidth="1"/>
    <col min="3335" max="3335" width="16.125" style="184" bestFit="1" customWidth="1"/>
    <col min="3336" max="3336" width="11.625" style="184" bestFit="1" customWidth="1"/>
    <col min="3337" max="3337" width="7.75" style="184" customWidth="1"/>
    <col min="3338" max="3338" width="7.375" style="184" customWidth="1"/>
    <col min="3339" max="3339" width="3.25" style="184" bestFit="1" customWidth="1"/>
    <col min="3340" max="3344" width="2.625" style="184" customWidth="1"/>
    <col min="3345" max="3584" width="9" style="184" customWidth="1"/>
    <col min="3585" max="3585" width="5.625" style="184" customWidth="1"/>
    <col min="3586" max="3586" width="2.625" style="184" customWidth="1"/>
    <col min="3587" max="3587" width="11.75" style="184" customWidth="1"/>
    <col min="3588" max="3588" width="8.125" style="184" customWidth="1"/>
    <col min="3589" max="3589" width="8.625" style="184" customWidth="1"/>
    <col min="3590" max="3590" width="10.625" style="184" customWidth="1"/>
    <col min="3591" max="3591" width="16.125" style="184" bestFit="1" customWidth="1"/>
    <col min="3592" max="3592" width="11.625" style="184" bestFit="1" customWidth="1"/>
    <col min="3593" max="3593" width="7.75" style="184" customWidth="1"/>
    <col min="3594" max="3594" width="7.375" style="184" customWidth="1"/>
    <col min="3595" max="3595" width="3.25" style="184" bestFit="1" customWidth="1"/>
    <col min="3596" max="3600" width="2.625" style="184" customWidth="1"/>
    <col min="3601" max="3840" width="9" style="184" customWidth="1"/>
    <col min="3841" max="3841" width="5.625" style="184" customWidth="1"/>
    <col min="3842" max="3842" width="2.625" style="184" customWidth="1"/>
    <col min="3843" max="3843" width="11.75" style="184" customWidth="1"/>
    <col min="3844" max="3844" width="8.125" style="184" customWidth="1"/>
    <col min="3845" max="3845" width="8.625" style="184" customWidth="1"/>
    <col min="3846" max="3846" width="10.625" style="184" customWidth="1"/>
    <col min="3847" max="3847" width="16.125" style="184" bestFit="1" customWidth="1"/>
    <col min="3848" max="3848" width="11.625" style="184" bestFit="1" customWidth="1"/>
    <col min="3849" max="3849" width="7.75" style="184" customWidth="1"/>
    <col min="3850" max="3850" width="7.375" style="184" customWidth="1"/>
    <col min="3851" max="3851" width="3.25" style="184" bestFit="1" customWidth="1"/>
    <col min="3852" max="3856" width="2.625" style="184" customWidth="1"/>
    <col min="3857" max="4096" width="9" style="184" customWidth="1"/>
    <col min="4097" max="4097" width="5.625" style="184" customWidth="1"/>
    <col min="4098" max="4098" width="2.625" style="184" customWidth="1"/>
    <col min="4099" max="4099" width="11.75" style="184" customWidth="1"/>
    <col min="4100" max="4100" width="8.125" style="184" customWidth="1"/>
    <col min="4101" max="4101" width="8.625" style="184" customWidth="1"/>
    <col min="4102" max="4102" width="10.625" style="184" customWidth="1"/>
    <col min="4103" max="4103" width="16.125" style="184" bestFit="1" customWidth="1"/>
    <col min="4104" max="4104" width="11.625" style="184" bestFit="1" customWidth="1"/>
    <col min="4105" max="4105" width="7.75" style="184" customWidth="1"/>
    <col min="4106" max="4106" width="7.375" style="184" customWidth="1"/>
    <col min="4107" max="4107" width="3.25" style="184" bestFit="1" customWidth="1"/>
    <col min="4108" max="4112" width="2.625" style="184" customWidth="1"/>
    <col min="4113" max="4352" width="9" style="184" customWidth="1"/>
    <col min="4353" max="4353" width="5.625" style="184" customWidth="1"/>
    <col min="4354" max="4354" width="2.625" style="184" customWidth="1"/>
    <col min="4355" max="4355" width="11.75" style="184" customWidth="1"/>
    <col min="4356" max="4356" width="8.125" style="184" customWidth="1"/>
    <col min="4357" max="4357" width="8.625" style="184" customWidth="1"/>
    <col min="4358" max="4358" width="10.625" style="184" customWidth="1"/>
    <col min="4359" max="4359" width="16.125" style="184" bestFit="1" customWidth="1"/>
    <col min="4360" max="4360" width="11.625" style="184" bestFit="1" customWidth="1"/>
    <col min="4361" max="4361" width="7.75" style="184" customWidth="1"/>
    <col min="4362" max="4362" width="7.375" style="184" customWidth="1"/>
    <col min="4363" max="4363" width="3.25" style="184" bestFit="1" customWidth="1"/>
    <col min="4364" max="4368" width="2.625" style="184" customWidth="1"/>
    <col min="4369" max="4608" width="9" style="184" customWidth="1"/>
    <col min="4609" max="4609" width="5.625" style="184" customWidth="1"/>
    <col min="4610" max="4610" width="2.625" style="184" customWidth="1"/>
    <col min="4611" max="4611" width="11.75" style="184" customWidth="1"/>
    <col min="4612" max="4612" width="8.125" style="184" customWidth="1"/>
    <col min="4613" max="4613" width="8.625" style="184" customWidth="1"/>
    <col min="4614" max="4614" width="10.625" style="184" customWidth="1"/>
    <col min="4615" max="4615" width="16.125" style="184" bestFit="1" customWidth="1"/>
    <col min="4616" max="4616" width="11.625" style="184" bestFit="1" customWidth="1"/>
    <col min="4617" max="4617" width="7.75" style="184" customWidth="1"/>
    <col min="4618" max="4618" width="7.375" style="184" customWidth="1"/>
    <col min="4619" max="4619" width="3.25" style="184" bestFit="1" customWidth="1"/>
    <col min="4620" max="4624" width="2.625" style="184" customWidth="1"/>
    <col min="4625" max="4864" width="9" style="184" customWidth="1"/>
    <col min="4865" max="4865" width="5.625" style="184" customWidth="1"/>
    <col min="4866" max="4866" width="2.625" style="184" customWidth="1"/>
    <col min="4867" max="4867" width="11.75" style="184" customWidth="1"/>
    <col min="4868" max="4868" width="8.125" style="184" customWidth="1"/>
    <col min="4869" max="4869" width="8.625" style="184" customWidth="1"/>
    <col min="4870" max="4870" width="10.625" style="184" customWidth="1"/>
    <col min="4871" max="4871" width="16.125" style="184" bestFit="1" customWidth="1"/>
    <col min="4872" max="4872" width="11.625" style="184" bestFit="1" customWidth="1"/>
    <col min="4873" max="4873" width="7.75" style="184" customWidth="1"/>
    <col min="4874" max="4874" width="7.375" style="184" customWidth="1"/>
    <col min="4875" max="4875" width="3.25" style="184" bestFit="1" customWidth="1"/>
    <col min="4876" max="4880" width="2.625" style="184" customWidth="1"/>
    <col min="4881" max="5120" width="9" style="184" customWidth="1"/>
    <col min="5121" max="5121" width="5.625" style="184" customWidth="1"/>
    <col min="5122" max="5122" width="2.625" style="184" customWidth="1"/>
    <col min="5123" max="5123" width="11.75" style="184" customWidth="1"/>
    <col min="5124" max="5124" width="8.125" style="184" customWidth="1"/>
    <col min="5125" max="5125" width="8.625" style="184" customWidth="1"/>
    <col min="5126" max="5126" width="10.625" style="184" customWidth="1"/>
    <col min="5127" max="5127" width="16.125" style="184" bestFit="1" customWidth="1"/>
    <col min="5128" max="5128" width="11.625" style="184" bestFit="1" customWidth="1"/>
    <col min="5129" max="5129" width="7.75" style="184" customWidth="1"/>
    <col min="5130" max="5130" width="7.375" style="184" customWidth="1"/>
    <col min="5131" max="5131" width="3.25" style="184" bestFit="1" customWidth="1"/>
    <col min="5132" max="5136" width="2.625" style="184" customWidth="1"/>
    <col min="5137" max="5376" width="9" style="184" customWidth="1"/>
    <col min="5377" max="5377" width="5.625" style="184" customWidth="1"/>
    <col min="5378" max="5378" width="2.625" style="184" customWidth="1"/>
    <col min="5379" max="5379" width="11.75" style="184" customWidth="1"/>
    <col min="5380" max="5380" width="8.125" style="184" customWidth="1"/>
    <col min="5381" max="5381" width="8.625" style="184" customWidth="1"/>
    <col min="5382" max="5382" width="10.625" style="184" customWidth="1"/>
    <col min="5383" max="5383" width="16.125" style="184" bestFit="1" customWidth="1"/>
    <col min="5384" max="5384" width="11.625" style="184" bestFit="1" customWidth="1"/>
    <col min="5385" max="5385" width="7.75" style="184" customWidth="1"/>
    <col min="5386" max="5386" width="7.375" style="184" customWidth="1"/>
    <col min="5387" max="5387" width="3.25" style="184" bestFit="1" customWidth="1"/>
    <col min="5388" max="5392" width="2.625" style="184" customWidth="1"/>
    <col min="5393" max="5632" width="9" style="184" customWidth="1"/>
    <col min="5633" max="5633" width="5.625" style="184" customWidth="1"/>
    <col min="5634" max="5634" width="2.625" style="184" customWidth="1"/>
    <col min="5635" max="5635" width="11.75" style="184" customWidth="1"/>
    <col min="5636" max="5636" width="8.125" style="184" customWidth="1"/>
    <col min="5637" max="5637" width="8.625" style="184" customWidth="1"/>
    <col min="5638" max="5638" width="10.625" style="184" customWidth="1"/>
    <col min="5639" max="5639" width="16.125" style="184" bestFit="1" customWidth="1"/>
    <col min="5640" max="5640" width="11.625" style="184" bestFit="1" customWidth="1"/>
    <col min="5641" max="5641" width="7.75" style="184" customWidth="1"/>
    <col min="5642" max="5642" width="7.375" style="184" customWidth="1"/>
    <col min="5643" max="5643" width="3.25" style="184" bestFit="1" customWidth="1"/>
    <col min="5644" max="5648" width="2.625" style="184" customWidth="1"/>
    <col min="5649" max="5888" width="9" style="184" customWidth="1"/>
    <col min="5889" max="5889" width="5.625" style="184" customWidth="1"/>
    <col min="5890" max="5890" width="2.625" style="184" customWidth="1"/>
    <col min="5891" max="5891" width="11.75" style="184" customWidth="1"/>
    <col min="5892" max="5892" width="8.125" style="184" customWidth="1"/>
    <col min="5893" max="5893" width="8.625" style="184" customWidth="1"/>
    <col min="5894" max="5894" width="10.625" style="184" customWidth="1"/>
    <col min="5895" max="5895" width="16.125" style="184" bestFit="1" customWidth="1"/>
    <col min="5896" max="5896" width="11.625" style="184" bestFit="1" customWidth="1"/>
    <col min="5897" max="5897" width="7.75" style="184" customWidth="1"/>
    <col min="5898" max="5898" width="7.375" style="184" customWidth="1"/>
    <col min="5899" max="5899" width="3.25" style="184" bestFit="1" customWidth="1"/>
    <col min="5900" max="5904" width="2.625" style="184" customWidth="1"/>
    <col min="5905" max="6144" width="9" style="184" customWidth="1"/>
    <col min="6145" max="6145" width="5.625" style="184" customWidth="1"/>
    <col min="6146" max="6146" width="2.625" style="184" customWidth="1"/>
    <col min="6147" max="6147" width="11.75" style="184" customWidth="1"/>
    <col min="6148" max="6148" width="8.125" style="184" customWidth="1"/>
    <col min="6149" max="6149" width="8.625" style="184" customWidth="1"/>
    <col min="6150" max="6150" width="10.625" style="184" customWidth="1"/>
    <col min="6151" max="6151" width="16.125" style="184" bestFit="1" customWidth="1"/>
    <col min="6152" max="6152" width="11.625" style="184" bestFit="1" customWidth="1"/>
    <col min="6153" max="6153" width="7.75" style="184" customWidth="1"/>
    <col min="6154" max="6154" width="7.375" style="184" customWidth="1"/>
    <col min="6155" max="6155" width="3.25" style="184" bestFit="1" customWidth="1"/>
    <col min="6156" max="6160" width="2.625" style="184" customWidth="1"/>
    <col min="6161" max="6400" width="9" style="184" customWidth="1"/>
    <col min="6401" max="6401" width="5.625" style="184" customWidth="1"/>
    <col min="6402" max="6402" width="2.625" style="184" customWidth="1"/>
    <col min="6403" max="6403" width="11.75" style="184" customWidth="1"/>
    <col min="6404" max="6404" width="8.125" style="184" customWidth="1"/>
    <col min="6405" max="6405" width="8.625" style="184" customWidth="1"/>
    <col min="6406" max="6406" width="10.625" style="184" customWidth="1"/>
    <col min="6407" max="6407" width="16.125" style="184" bestFit="1" customWidth="1"/>
    <col min="6408" max="6408" width="11.625" style="184" bestFit="1" customWidth="1"/>
    <col min="6409" max="6409" width="7.75" style="184" customWidth="1"/>
    <col min="6410" max="6410" width="7.375" style="184" customWidth="1"/>
    <col min="6411" max="6411" width="3.25" style="184" bestFit="1" customWidth="1"/>
    <col min="6412" max="6416" width="2.625" style="184" customWidth="1"/>
    <col min="6417" max="6656" width="9" style="184" customWidth="1"/>
    <col min="6657" max="6657" width="5.625" style="184" customWidth="1"/>
    <col min="6658" max="6658" width="2.625" style="184" customWidth="1"/>
    <col min="6659" max="6659" width="11.75" style="184" customWidth="1"/>
    <col min="6660" max="6660" width="8.125" style="184" customWidth="1"/>
    <col min="6661" max="6661" width="8.625" style="184" customWidth="1"/>
    <col min="6662" max="6662" width="10.625" style="184" customWidth="1"/>
    <col min="6663" max="6663" width="16.125" style="184" bestFit="1" customWidth="1"/>
    <col min="6664" max="6664" width="11.625" style="184" bestFit="1" customWidth="1"/>
    <col min="6665" max="6665" width="7.75" style="184" customWidth="1"/>
    <col min="6666" max="6666" width="7.375" style="184" customWidth="1"/>
    <col min="6667" max="6667" width="3.25" style="184" bestFit="1" customWidth="1"/>
    <col min="6668" max="6672" width="2.625" style="184" customWidth="1"/>
    <col min="6673" max="6912" width="9" style="184" customWidth="1"/>
    <col min="6913" max="6913" width="5.625" style="184" customWidth="1"/>
    <col min="6914" max="6914" width="2.625" style="184" customWidth="1"/>
    <col min="6915" max="6915" width="11.75" style="184" customWidth="1"/>
    <col min="6916" max="6916" width="8.125" style="184" customWidth="1"/>
    <col min="6917" max="6917" width="8.625" style="184" customWidth="1"/>
    <col min="6918" max="6918" width="10.625" style="184" customWidth="1"/>
    <col min="6919" max="6919" width="16.125" style="184" bestFit="1" customWidth="1"/>
    <col min="6920" max="6920" width="11.625" style="184" bestFit="1" customWidth="1"/>
    <col min="6921" max="6921" width="7.75" style="184" customWidth="1"/>
    <col min="6922" max="6922" width="7.375" style="184" customWidth="1"/>
    <col min="6923" max="6923" width="3.25" style="184" bestFit="1" customWidth="1"/>
    <col min="6924" max="6928" width="2.625" style="184" customWidth="1"/>
    <col min="6929" max="7168" width="9" style="184" customWidth="1"/>
    <col min="7169" max="7169" width="5.625" style="184" customWidth="1"/>
    <col min="7170" max="7170" width="2.625" style="184" customWidth="1"/>
    <col min="7171" max="7171" width="11.75" style="184" customWidth="1"/>
    <col min="7172" max="7172" width="8.125" style="184" customWidth="1"/>
    <col min="7173" max="7173" width="8.625" style="184" customWidth="1"/>
    <col min="7174" max="7174" width="10.625" style="184" customWidth="1"/>
    <col min="7175" max="7175" width="16.125" style="184" bestFit="1" customWidth="1"/>
    <col min="7176" max="7176" width="11.625" style="184" bestFit="1" customWidth="1"/>
    <col min="7177" max="7177" width="7.75" style="184" customWidth="1"/>
    <col min="7178" max="7178" width="7.375" style="184" customWidth="1"/>
    <col min="7179" max="7179" width="3.25" style="184" bestFit="1" customWidth="1"/>
    <col min="7180" max="7184" width="2.625" style="184" customWidth="1"/>
    <col min="7185" max="7424" width="9" style="184" customWidth="1"/>
    <col min="7425" max="7425" width="5.625" style="184" customWidth="1"/>
    <col min="7426" max="7426" width="2.625" style="184" customWidth="1"/>
    <col min="7427" max="7427" width="11.75" style="184" customWidth="1"/>
    <col min="7428" max="7428" width="8.125" style="184" customWidth="1"/>
    <col min="7429" max="7429" width="8.625" style="184" customWidth="1"/>
    <col min="7430" max="7430" width="10.625" style="184" customWidth="1"/>
    <col min="7431" max="7431" width="16.125" style="184" bestFit="1" customWidth="1"/>
    <col min="7432" max="7432" width="11.625" style="184" bestFit="1" customWidth="1"/>
    <col min="7433" max="7433" width="7.75" style="184" customWidth="1"/>
    <col min="7434" max="7434" width="7.375" style="184" customWidth="1"/>
    <col min="7435" max="7435" width="3.25" style="184" bestFit="1" customWidth="1"/>
    <col min="7436" max="7440" width="2.625" style="184" customWidth="1"/>
    <col min="7441" max="7680" width="9" style="184" customWidth="1"/>
    <col min="7681" max="7681" width="5.625" style="184" customWidth="1"/>
    <col min="7682" max="7682" width="2.625" style="184" customWidth="1"/>
    <col min="7683" max="7683" width="11.75" style="184" customWidth="1"/>
    <col min="7684" max="7684" width="8.125" style="184" customWidth="1"/>
    <col min="7685" max="7685" width="8.625" style="184" customWidth="1"/>
    <col min="7686" max="7686" width="10.625" style="184" customWidth="1"/>
    <col min="7687" max="7687" width="16.125" style="184" bestFit="1" customWidth="1"/>
    <col min="7688" max="7688" width="11.625" style="184" bestFit="1" customWidth="1"/>
    <col min="7689" max="7689" width="7.75" style="184" customWidth="1"/>
    <col min="7690" max="7690" width="7.375" style="184" customWidth="1"/>
    <col min="7691" max="7691" width="3.25" style="184" bestFit="1" customWidth="1"/>
    <col min="7692" max="7696" width="2.625" style="184" customWidth="1"/>
    <col min="7697" max="7936" width="9" style="184" customWidth="1"/>
    <col min="7937" max="7937" width="5.625" style="184" customWidth="1"/>
    <col min="7938" max="7938" width="2.625" style="184" customWidth="1"/>
    <col min="7939" max="7939" width="11.75" style="184" customWidth="1"/>
    <col min="7940" max="7940" width="8.125" style="184" customWidth="1"/>
    <col min="7941" max="7941" width="8.625" style="184" customWidth="1"/>
    <col min="7942" max="7942" width="10.625" style="184" customWidth="1"/>
    <col min="7943" max="7943" width="16.125" style="184" bestFit="1" customWidth="1"/>
    <col min="7944" max="7944" width="11.625" style="184" bestFit="1" customWidth="1"/>
    <col min="7945" max="7945" width="7.75" style="184" customWidth="1"/>
    <col min="7946" max="7946" width="7.375" style="184" customWidth="1"/>
    <col min="7947" max="7947" width="3.25" style="184" bestFit="1" customWidth="1"/>
    <col min="7948" max="7952" width="2.625" style="184" customWidth="1"/>
    <col min="7953" max="8192" width="9" style="184" customWidth="1"/>
    <col min="8193" max="8193" width="5.625" style="184" customWidth="1"/>
    <col min="8194" max="8194" width="2.625" style="184" customWidth="1"/>
    <col min="8195" max="8195" width="11.75" style="184" customWidth="1"/>
    <col min="8196" max="8196" width="8.125" style="184" customWidth="1"/>
    <col min="8197" max="8197" width="8.625" style="184" customWidth="1"/>
    <col min="8198" max="8198" width="10.625" style="184" customWidth="1"/>
    <col min="8199" max="8199" width="16.125" style="184" bestFit="1" customWidth="1"/>
    <col min="8200" max="8200" width="11.625" style="184" bestFit="1" customWidth="1"/>
    <col min="8201" max="8201" width="7.75" style="184" customWidth="1"/>
    <col min="8202" max="8202" width="7.375" style="184" customWidth="1"/>
    <col min="8203" max="8203" width="3.25" style="184" bestFit="1" customWidth="1"/>
    <col min="8204" max="8208" width="2.625" style="184" customWidth="1"/>
    <col min="8209" max="8448" width="9" style="184" customWidth="1"/>
    <col min="8449" max="8449" width="5.625" style="184" customWidth="1"/>
    <col min="8450" max="8450" width="2.625" style="184" customWidth="1"/>
    <col min="8451" max="8451" width="11.75" style="184" customWidth="1"/>
    <col min="8452" max="8452" width="8.125" style="184" customWidth="1"/>
    <col min="8453" max="8453" width="8.625" style="184" customWidth="1"/>
    <col min="8454" max="8454" width="10.625" style="184" customWidth="1"/>
    <col min="8455" max="8455" width="16.125" style="184" bestFit="1" customWidth="1"/>
    <col min="8456" max="8456" width="11.625" style="184" bestFit="1" customWidth="1"/>
    <col min="8457" max="8457" width="7.75" style="184" customWidth="1"/>
    <col min="8458" max="8458" width="7.375" style="184" customWidth="1"/>
    <col min="8459" max="8459" width="3.25" style="184" bestFit="1" customWidth="1"/>
    <col min="8460" max="8464" width="2.625" style="184" customWidth="1"/>
    <col min="8465" max="8704" width="9" style="184" customWidth="1"/>
    <col min="8705" max="8705" width="5.625" style="184" customWidth="1"/>
    <col min="8706" max="8706" width="2.625" style="184" customWidth="1"/>
    <col min="8707" max="8707" width="11.75" style="184" customWidth="1"/>
    <col min="8708" max="8708" width="8.125" style="184" customWidth="1"/>
    <col min="8709" max="8709" width="8.625" style="184" customWidth="1"/>
    <col min="8710" max="8710" width="10.625" style="184" customWidth="1"/>
    <col min="8711" max="8711" width="16.125" style="184" bestFit="1" customWidth="1"/>
    <col min="8712" max="8712" width="11.625" style="184" bestFit="1" customWidth="1"/>
    <col min="8713" max="8713" width="7.75" style="184" customWidth="1"/>
    <col min="8714" max="8714" width="7.375" style="184" customWidth="1"/>
    <col min="8715" max="8715" width="3.25" style="184" bestFit="1" customWidth="1"/>
    <col min="8716" max="8720" width="2.625" style="184" customWidth="1"/>
    <col min="8721" max="8960" width="9" style="184" customWidth="1"/>
    <col min="8961" max="8961" width="5.625" style="184" customWidth="1"/>
    <col min="8962" max="8962" width="2.625" style="184" customWidth="1"/>
    <col min="8963" max="8963" width="11.75" style="184" customWidth="1"/>
    <col min="8964" max="8964" width="8.125" style="184" customWidth="1"/>
    <col min="8965" max="8965" width="8.625" style="184" customWidth="1"/>
    <col min="8966" max="8966" width="10.625" style="184" customWidth="1"/>
    <col min="8967" max="8967" width="16.125" style="184" bestFit="1" customWidth="1"/>
    <col min="8968" max="8968" width="11.625" style="184" bestFit="1" customWidth="1"/>
    <col min="8969" max="8969" width="7.75" style="184" customWidth="1"/>
    <col min="8970" max="8970" width="7.375" style="184" customWidth="1"/>
    <col min="8971" max="8971" width="3.25" style="184" bestFit="1" customWidth="1"/>
    <col min="8972" max="8976" width="2.625" style="184" customWidth="1"/>
    <col min="8977" max="9216" width="9" style="184" customWidth="1"/>
    <col min="9217" max="9217" width="5.625" style="184" customWidth="1"/>
    <col min="9218" max="9218" width="2.625" style="184" customWidth="1"/>
    <col min="9219" max="9219" width="11.75" style="184" customWidth="1"/>
    <col min="9220" max="9220" width="8.125" style="184" customWidth="1"/>
    <col min="9221" max="9221" width="8.625" style="184" customWidth="1"/>
    <col min="9222" max="9222" width="10.625" style="184" customWidth="1"/>
    <col min="9223" max="9223" width="16.125" style="184" bestFit="1" customWidth="1"/>
    <col min="9224" max="9224" width="11.625" style="184" bestFit="1" customWidth="1"/>
    <col min="9225" max="9225" width="7.75" style="184" customWidth="1"/>
    <col min="9226" max="9226" width="7.375" style="184" customWidth="1"/>
    <col min="9227" max="9227" width="3.25" style="184" bestFit="1" customWidth="1"/>
    <col min="9228" max="9232" width="2.625" style="184" customWidth="1"/>
    <col min="9233" max="9472" width="9" style="184" customWidth="1"/>
    <col min="9473" max="9473" width="5.625" style="184" customWidth="1"/>
    <col min="9474" max="9474" width="2.625" style="184" customWidth="1"/>
    <col min="9475" max="9475" width="11.75" style="184" customWidth="1"/>
    <col min="9476" max="9476" width="8.125" style="184" customWidth="1"/>
    <col min="9477" max="9477" width="8.625" style="184" customWidth="1"/>
    <col min="9478" max="9478" width="10.625" style="184" customWidth="1"/>
    <col min="9479" max="9479" width="16.125" style="184" bestFit="1" customWidth="1"/>
    <col min="9480" max="9480" width="11.625" style="184" bestFit="1" customWidth="1"/>
    <col min="9481" max="9481" width="7.75" style="184" customWidth="1"/>
    <col min="9482" max="9482" width="7.375" style="184" customWidth="1"/>
    <col min="9483" max="9483" width="3.25" style="184" bestFit="1" customWidth="1"/>
    <col min="9484" max="9488" width="2.625" style="184" customWidth="1"/>
    <col min="9489" max="9728" width="9" style="184" customWidth="1"/>
    <col min="9729" max="9729" width="5.625" style="184" customWidth="1"/>
    <col min="9730" max="9730" width="2.625" style="184" customWidth="1"/>
    <col min="9731" max="9731" width="11.75" style="184" customWidth="1"/>
    <col min="9732" max="9732" width="8.125" style="184" customWidth="1"/>
    <col min="9733" max="9733" width="8.625" style="184" customWidth="1"/>
    <col min="9734" max="9734" width="10.625" style="184" customWidth="1"/>
    <col min="9735" max="9735" width="16.125" style="184" bestFit="1" customWidth="1"/>
    <col min="9736" max="9736" width="11.625" style="184" bestFit="1" customWidth="1"/>
    <col min="9737" max="9737" width="7.75" style="184" customWidth="1"/>
    <col min="9738" max="9738" width="7.375" style="184" customWidth="1"/>
    <col min="9739" max="9739" width="3.25" style="184" bestFit="1" customWidth="1"/>
    <col min="9740" max="9744" width="2.625" style="184" customWidth="1"/>
    <col min="9745" max="9984" width="9" style="184" customWidth="1"/>
    <col min="9985" max="9985" width="5.625" style="184" customWidth="1"/>
    <col min="9986" max="9986" width="2.625" style="184" customWidth="1"/>
    <col min="9987" max="9987" width="11.75" style="184" customWidth="1"/>
    <col min="9988" max="9988" width="8.125" style="184" customWidth="1"/>
    <col min="9989" max="9989" width="8.625" style="184" customWidth="1"/>
    <col min="9990" max="9990" width="10.625" style="184" customWidth="1"/>
    <col min="9991" max="9991" width="16.125" style="184" bestFit="1" customWidth="1"/>
    <col min="9992" max="9992" width="11.625" style="184" bestFit="1" customWidth="1"/>
    <col min="9993" max="9993" width="7.75" style="184" customWidth="1"/>
    <col min="9994" max="9994" width="7.375" style="184" customWidth="1"/>
    <col min="9995" max="9995" width="3.25" style="184" bestFit="1" customWidth="1"/>
    <col min="9996" max="10000" width="2.625" style="184" customWidth="1"/>
    <col min="10001" max="10240" width="9" style="184" customWidth="1"/>
    <col min="10241" max="10241" width="5.625" style="184" customWidth="1"/>
    <col min="10242" max="10242" width="2.625" style="184" customWidth="1"/>
    <col min="10243" max="10243" width="11.75" style="184" customWidth="1"/>
    <col min="10244" max="10244" width="8.125" style="184" customWidth="1"/>
    <col min="10245" max="10245" width="8.625" style="184" customWidth="1"/>
    <col min="10246" max="10246" width="10.625" style="184" customWidth="1"/>
    <col min="10247" max="10247" width="16.125" style="184" bestFit="1" customWidth="1"/>
    <col min="10248" max="10248" width="11.625" style="184" bestFit="1" customWidth="1"/>
    <col min="10249" max="10249" width="7.75" style="184" customWidth="1"/>
    <col min="10250" max="10250" width="7.375" style="184" customWidth="1"/>
    <col min="10251" max="10251" width="3.25" style="184" bestFit="1" customWidth="1"/>
    <col min="10252" max="10256" width="2.625" style="184" customWidth="1"/>
    <col min="10257" max="10496" width="9" style="184" customWidth="1"/>
    <col min="10497" max="10497" width="5.625" style="184" customWidth="1"/>
    <col min="10498" max="10498" width="2.625" style="184" customWidth="1"/>
    <col min="10499" max="10499" width="11.75" style="184" customWidth="1"/>
    <col min="10500" max="10500" width="8.125" style="184" customWidth="1"/>
    <col min="10501" max="10501" width="8.625" style="184" customWidth="1"/>
    <col min="10502" max="10502" width="10.625" style="184" customWidth="1"/>
    <col min="10503" max="10503" width="16.125" style="184" bestFit="1" customWidth="1"/>
    <col min="10504" max="10504" width="11.625" style="184" bestFit="1" customWidth="1"/>
    <col min="10505" max="10505" width="7.75" style="184" customWidth="1"/>
    <col min="10506" max="10506" width="7.375" style="184" customWidth="1"/>
    <col min="10507" max="10507" width="3.25" style="184" bestFit="1" customWidth="1"/>
    <col min="10508" max="10512" width="2.625" style="184" customWidth="1"/>
    <col min="10513" max="10752" width="9" style="184" customWidth="1"/>
    <col min="10753" max="10753" width="5.625" style="184" customWidth="1"/>
    <col min="10754" max="10754" width="2.625" style="184" customWidth="1"/>
    <col min="10755" max="10755" width="11.75" style="184" customWidth="1"/>
    <col min="10756" max="10756" width="8.125" style="184" customWidth="1"/>
    <col min="10757" max="10757" width="8.625" style="184" customWidth="1"/>
    <col min="10758" max="10758" width="10.625" style="184" customWidth="1"/>
    <col min="10759" max="10759" width="16.125" style="184" bestFit="1" customWidth="1"/>
    <col min="10760" max="10760" width="11.625" style="184" bestFit="1" customWidth="1"/>
    <col min="10761" max="10761" width="7.75" style="184" customWidth="1"/>
    <col min="10762" max="10762" width="7.375" style="184" customWidth="1"/>
    <col min="10763" max="10763" width="3.25" style="184" bestFit="1" customWidth="1"/>
    <col min="10764" max="10768" width="2.625" style="184" customWidth="1"/>
    <col min="10769" max="11008" width="9" style="184" customWidth="1"/>
    <col min="11009" max="11009" width="5.625" style="184" customWidth="1"/>
    <col min="11010" max="11010" width="2.625" style="184" customWidth="1"/>
    <col min="11011" max="11011" width="11.75" style="184" customWidth="1"/>
    <col min="11012" max="11012" width="8.125" style="184" customWidth="1"/>
    <col min="11013" max="11013" width="8.625" style="184" customWidth="1"/>
    <col min="11014" max="11014" width="10.625" style="184" customWidth="1"/>
    <col min="11015" max="11015" width="16.125" style="184" bestFit="1" customWidth="1"/>
    <col min="11016" max="11016" width="11.625" style="184" bestFit="1" customWidth="1"/>
    <col min="11017" max="11017" width="7.75" style="184" customWidth="1"/>
    <col min="11018" max="11018" width="7.375" style="184" customWidth="1"/>
    <col min="11019" max="11019" width="3.25" style="184" bestFit="1" customWidth="1"/>
    <col min="11020" max="11024" width="2.625" style="184" customWidth="1"/>
    <col min="11025" max="11264" width="9" style="184" customWidth="1"/>
    <col min="11265" max="11265" width="5.625" style="184" customWidth="1"/>
    <col min="11266" max="11266" width="2.625" style="184" customWidth="1"/>
    <col min="11267" max="11267" width="11.75" style="184" customWidth="1"/>
    <col min="11268" max="11268" width="8.125" style="184" customWidth="1"/>
    <col min="11269" max="11269" width="8.625" style="184" customWidth="1"/>
    <col min="11270" max="11270" width="10.625" style="184" customWidth="1"/>
    <col min="11271" max="11271" width="16.125" style="184" bestFit="1" customWidth="1"/>
    <col min="11272" max="11272" width="11.625" style="184" bestFit="1" customWidth="1"/>
    <col min="11273" max="11273" width="7.75" style="184" customWidth="1"/>
    <col min="11274" max="11274" width="7.375" style="184" customWidth="1"/>
    <col min="11275" max="11275" width="3.25" style="184" bestFit="1" customWidth="1"/>
    <col min="11276" max="11280" width="2.625" style="184" customWidth="1"/>
    <col min="11281" max="11520" width="9" style="184" customWidth="1"/>
    <col min="11521" max="11521" width="5.625" style="184" customWidth="1"/>
    <col min="11522" max="11522" width="2.625" style="184" customWidth="1"/>
    <col min="11523" max="11523" width="11.75" style="184" customWidth="1"/>
    <col min="11524" max="11524" width="8.125" style="184" customWidth="1"/>
    <col min="11525" max="11525" width="8.625" style="184" customWidth="1"/>
    <col min="11526" max="11526" width="10.625" style="184" customWidth="1"/>
    <col min="11527" max="11527" width="16.125" style="184" bestFit="1" customWidth="1"/>
    <col min="11528" max="11528" width="11.625" style="184" bestFit="1" customWidth="1"/>
    <col min="11529" max="11529" width="7.75" style="184" customWidth="1"/>
    <col min="11530" max="11530" width="7.375" style="184" customWidth="1"/>
    <col min="11531" max="11531" width="3.25" style="184" bestFit="1" customWidth="1"/>
    <col min="11532" max="11536" width="2.625" style="184" customWidth="1"/>
    <col min="11537" max="11776" width="9" style="184" customWidth="1"/>
    <col min="11777" max="11777" width="5.625" style="184" customWidth="1"/>
    <col min="11778" max="11778" width="2.625" style="184" customWidth="1"/>
    <col min="11779" max="11779" width="11.75" style="184" customWidth="1"/>
    <col min="11780" max="11780" width="8.125" style="184" customWidth="1"/>
    <col min="11781" max="11781" width="8.625" style="184" customWidth="1"/>
    <col min="11782" max="11782" width="10.625" style="184" customWidth="1"/>
    <col min="11783" max="11783" width="16.125" style="184" bestFit="1" customWidth="1"/>
    <col min="11784" max="11784" width="11.625" style="184" bestFit="1" customWidth="1"/>
    <col min="11785" max="11785" width="7.75" style="184" customWidth="1"/>
    <col min="11786" max="11786" width="7.375" style="184" customWidth="1"/>
    <col min="11787" max="11787" width="3.25" style="184" bestFit="1" customWidth="1"/>
    <col min="11788" max="11792" width="2.625" style="184" customWidth="1"/>
    <col min="11793" max="12032" width="9" style="184" customWidth="1"/>
    <col min="12033" max="12033" width="5.625" style="184" customWidth="1"/>
    <col min="12034" max="12034" width="2.625" style="184" customWidth="1"/>
    <col min="12035" max="12035" width="11.75" style="184" customWidth="1"/>
    <col min="12036" max="12036" width="8.125" style="184" customWidth="1"/>
    <col min="12037" max="12037" width="8.625" style="184" customWidth="1"/>
    <col min="12038" max="12038" width="10.625" style="184" customWidth="1"/>
    <col min="12039" max="12039" width="16.125" style="184" bestFit="1" customWidth="1"/>
    <col min="12040" max="12040" width="11.625" style="184" bestFit="1" customWidth="1"/>
    <col min="12041" max="12041" width="7.75" style="184" customWidth="1"/>
    <col min="12042" max="12042" width="7.375" style="184" customWidth="1"/>
    <col min="12043" max="12043" width="3.25" style="184" bestFit="1" customWidth="1"/>
    <col min="12044" max="12048" width="2.625" style="184" customWidth="1"/>
    <col min="12049" max="12288" width="9" style="184" customWidth="1"/>
    <col min="12289" max="12289" width="5.625" style="184" customWidth="1"/>
    <col min="12290" max="12290" width="2.625" style="184" customWidth="1"/>
    <col min="12291" max="12291" width="11.75" style="184" customWidth="1"/>
    <col min="12292" max="12292" width="8.125" style="184" customWidth="1"/>
    <col min="12293" max="12293" width="8.625" style="184" customWidth="1"/>
    <col min="12294" max="12294" width="10.625" style="184" customWidth="1"/>
    <col min="12295" max="12295" width="16.125" style="184" bestFit="1" customWidth="1"/>
    <col min="12296" max="12296" width="11.625" style="184" bestFit="1" customWidth="1"/>
    <col min="12297" max="12297" width="7.75" style="184" customWidth="1"/>
    <col min="12298" max="12298" width="7.375" style="184" customWidth="1"/>
    <col min="12299" max="12299" width="3.25" style="184" bestFit="1" customWidth="1"/>
    <col min="12300" max="12304" width="2.625" style="184" customWidth="1"/>
    <col min="12305" max="12544" width="9" style="184" customWidth="1"/>
    <col min="12545" max="12545" width="5.625" style="184" customWidth="1"/>
    <col min="12546" max="12546" width="2.625" style="184" customWidth="1"/>
    <col min="12547" max="12547" width="11.75" style="184" customWidth="1"/>
    <col min="12548" max="12548" width="8.125" style="184" customWidth="1"/>
    <col min="12549" max="12549" width="8.625" style="184" customWidth="1"/>
    <col min="12550" max="12550" width="10.625" style="184" customWidth="1"/>
    <col min="12551" max="12551" width="16.125" style="184" bestFit="1" customWidth="1"/>
    <col min="12552" max="12552" width="11.625" style="184" bestFit="1" customWidth="1"/>
    <col min="12553" max="12553" width="7.75" style="184" customWidth="1"/>
    <col min="12554" max="12554" width="7.375" style="184" customWidth="1"/>
    <col min="12555" max="12555" width="3.25" style="184" bestFit="1" customWidth="1"/>
    <col min="12556" max="12560" width="2.625" style="184" customWidth="1"/>
    <col min="12561" max="12800" width="9" style="184" customWidth="1"/>
    <col min="12801" max="12801" width="5.625" style="184" customWidth="1"/>
    <col min="12802" max="12802" width="2.625" style="184" customWidth="1"/>
    <col min="12803" max="12803" width="11.75" style="184" customWidth="1"/>
    <col min="12804" max="12804" width="8.125" style="184" customWidth="1"/>
    <col min="12805" max="12805" width="8.625" style="184" customWidth="1"/>
    <col min="12806" max="12806" width="10.625" style="184" customWidth="1"/>
    <col min="12807" max="12807" width="16.125" style="184" bestFit="1" customWidth="1"/>
    <col min="12808" max="12808" width="11.625" style="184" bestFit="1" customWidth="1"/>
    <col min="12809" max="12809" width="7.75" style="184" customWidth="1"/>
    <col min="12810" max="12810" width="7.375" style="184" customWidth="1"/>
    <col min="12811" max="12811" width="3.25" style="184" bestFit="1" customWidth="1"/>
    <col min="12812" max="12816" width="2.625" style="184" customWidth="1"/>
    <col min="12817" max="13056" width="9" style="184" customWidth="1"/>
    <col min="13057" max="13057" width="5.625" style="184" customWidth="1"/>
    <col min="13058" max="13058" width="2.625" style="184" customWidth="1"/>
    <col min="13059" max="13059" width="11.75" style="184" customWidth="1"/>
    <col min="13060" max="13060" width="8.125" style="184" customWidth="1"/>
    <col min="13061" max="13061" width="8.625" style="184" customWidth="1"/>
    <col min="13062" max="13062" width="10.625" style="184" customWidth="1"/>
    <col min="13063" max="13063" width="16.125" style="184" bestFit="1" customWidth="1"/>
    <col min="13064" max="13064" width="11.625" style="184" bestFit="1" customWidth="1"/>
    <col min="13065" max="13065" width="7.75" style="184" customWidth="1"/>
    <col min="13066" max="13066" width="7.375" style="184" customWidth="1"/>
    <col min="13067" max="13067" width="3.25" style="184" bestFit="1" customWidth="1"/>
    <col min="13068" max="13072" width="2.625" style="184" customWidth="1"/>
    <col min="13073" max="13312" width="9" style="184" customWidth="1"/>
    <col min="13313" max="13313" width="5.625" style="184" customWidth="1"/>
    <col min="13314" max="13314" width="2.625" style="184" customWidth="1"/>
    <col min="13315" max="13315" width="11.75" style="184" customWidth="1"/>
    <col min="13316" max="13316" width="8.125" style="184" customWidth="1"/>
    <col min="13317" max="13317" width="8.625" style="184" customWidth="1"/>
    <col min="13318" max="13318" width="10.625" style="184" customWidth="1"/>
    <col min="13319" max="13319" width="16.125" style="184" bestFit="1" customWidth="1"/>
    <col min="13320" max="13320" width="11.625" style="184" bestFit="1" customWidth="1"/>
    <col min="13321" max="13321" width="7.75" style="184" customWidth="1"/>
    <col min="13322" max="13322" width="7.375" style="184" customWidth="1"/>
    <col min="13323" max="13323" width="3.25" style="184" bestFit="1" customWidth="1"/>
    <col min="13324" max="13328" width="2.625" style="184" customWidth="1"/>
    <col min="13329" max="13568" width="9" style="184" customWidth="1"/>
    <col min="13569" max="13569" width="5.625" style="184" customWidth="1"/>
    <col min="13570" max="13570" width="2.625" style="184" customWidth="1"/>
    <col min="13571" max="13571" width="11.75" style="184" customWidth="1"/>
    <col min="13572" max="13572" width="8.125" style="184" customWidth="1"/>
    <col min="13573" max="13573" width="8.625" style="184" customWidth="1"/>
    <col min="13574" max="13574" width="10.625" style="184" customWidth="1"/>
    <col min="13575" max="13575" width="16.125" style="184" bestFit="1" customWidth="1"/>
    <col min="13576" max="13576" width="11.625" style="184" bestFit="1" customWidth="1"/>
    <col min="13577" max="13577" width="7.75" style="184" customWidth="1"/>
    <col min="13578" max="13578" width="7.375" style="184" customWidth="1"/>
    <col min="13579" max="13579" width="3.25" style="184" bestFit="1" customWidth="1"/>
    <col min="13580" max="13584" width="2.625" style="184" customWidth="1"/>
    <col min="13585" max="13824" width="9" style="184" customWidth="1"/>
    <col min="13825" max="13825" width="5.625" style="184" customWidth="1"/>
    <col min="13826" max="13826" width="2.625" style="184" customWidth="1"/>
    <col min="13827" max="13827" width="11.75" style="184" customWidth="1"/>
    <col min="13828" max="13828" width="8.125" style="184" customWidth="1"/>
    <col min="13829" max="13829" width="8.625" style="184" customWidth="1"/>
    <col min="13830" max="13830" width="10.625" style="184" customWidth="1"/>
    <col min="13831" max="13831" width="16.125" style="184" bestFit="1" customWidth="1"/>
    <col min="13832" max="13832" width="11.625" style="184" bestFit="1" customWidth="1"/>
    <col min="13833" max="13833" width="7.75" style="184" customWidth="1"/>
    <col min="13834" max="13834" width="7.375" style="184" customWidth="1"/>
    <col min="13835" max="13835" width="3.25" style="184" bestFit="1" customWidth="1"/>
    <col min="13836" max="13840" width="2.625" style="184" customWidth="1"/>
    <col min="13841" max="14080" width="9" style="184" customWidth="1"/>
    <col min="14081" max="14081" width="5.625" style="184" customWidth="1"/>
    <col min="14082" max="14082" width="2.625" style="184" customWidth="1"/>
    <col min="14083" max="14083" width="11.75" style="184" customWidth="1"/>
    <col min="14084" max="14084" width="8.125" style="184" customWidth="1"/>
    <col min="14085" max="14085" width="8.625" style="184" customWidth="1"/>
    <col min="14086" max="14086" width="10.625" style="184" customWidth="1"/>
    <col min="14087" max="14087" width="16.125" style="184" bestFit="1" customWidth="1"/>
    <col min="14088" max="14088" width="11.625" style="184" bestFit="1" customWidth="1"/>
    <col min="14089" max="14089" width="7.75" style="184" customWidth="1"/>
    <col min="14090" max="14090" width="7.375" style="184" customWidth="1"/>
    <col min="14091" max="14091" width="3.25" style="184" bestFit="1" customWidth="1"/>
    <col min="14092" max="14096" width="2.625" style="184" customWidth="1"/>
    <col min="14097" max="14336" width="9" style="184" customWidth="1"/>
    <col min="14337" max="14337" width="5.625" style="184" customWidth="1"/>
    <col min="14338" max="14338" width="2.625" style="184" customWidth="1"/>
    <col min="14339" max="14339" width="11.75" style="184" customWidth="1"/>
    <col min="14340" max="14340" width="8.125" style="184" customWidth="1"/>
    <col min="14341" max="14341" width="8.625" style="184" customWidth="1"/>
    <col min="14342" max="14342" width="10.625" style="184" customWidth="1"/>
    <col min="14343" max="14343" width="16.125" style="184" bestFit="1" customWidth="1"/>
    <col min="14344" max="14344" width="11.625" style="184" bestFit="1" customWidth="1"/>
    <col min="14345" max="14345" width="7.75" style="184" customWidth="1"/>
    <col min="14346" max="14346" width="7.375" style="184" customWidth="1"/>
    <col min="14347" max="14347" width="3.25" style="184" bestFit="1" customWidth="1"/>
    <col min="14348" max="14352" width="2.625" style="184" customWidth="1"/>
    <col min="14353" max="14592" width="9" style="184" customWidth="1"/>
    <col min="14593" max="14593" width="5.625" style="184" customWidth="1"/>
    <col min="14594" max="14594" width="2.625" style="184" customWidth="1"/>
    <col min="14595" max="14595" width="11.75" style="184" customWidth="1"/>
    <col min="14596" max="14596" width="8.125" style="184" customWidth="1"/>
    <col min="14597" max="14597" width="8.625" style="184" customWidth="1"/>
    <col min="14598" max="14598" width="10.625" style="184" customWidth="1"/>
    <col min="14599" max="14599" width="16.125" style="184" bestFit="1" customWidth="1"/>
    <col min="14600" max="14600" width="11.625" style="184" bestFit="1" customWidth="1"/>
    <col min="14601" max="14601" width="7.75" style="184" customWidth="1"/>
    <col min="14602" max="14602" width="7.375" style="184" customWidth="1"/>
    <col min="14603" max="14603" width="3.25" style="184" bestFit="1" customWidth="1"/>
    <col min="14604" max="14608" width="2.625" style="184" customWidth="1"/>
    <col min="14609" max="14848" width="9" style="184" customWidth="1"/>
    <col min="14849" max="14849" width="5.625" style="184" customWidth="1"/>
    <col min="14850" max="14850" width="2.625" style="184" customWidth="1"/>
    <col min="14851" max="14851" width="11.75" style="184" customWidth="1"/>
    <col min="14852" max="14852" width="8.125" style="184" customWidth="1"/>
    <col min="14853" max="14853" width="8.625" style="184" customWidth="1"/>
    <col min="14854" max="14854" width="10.625" style="184" customWidth="1"/>
    <col min="14855" max="14855" width="16.125" style="184" bestFit="1" customWidth="1"/>
    <col min="14856" max="14856" width="11.625" style="184" bestFit="1" customWidth="1"/>
    <col min="14857" max="14857" width="7.75" style="184" customWidth="1"/>
    <col min="14858" max="14858" width="7.375" style="184" customWidth="1"/>
    <col min="14859" max="14859" width="3.25" style="184" bestFit="1" customWidth="1"/>
    <col min="14860" max="14864" width="2.625" style="184" customWidth="1"/>
    <col min="14865" max="15104" width="9" style="184" customWidth="1"/>
    <col min="15105" max="15105" width="5.625" style="184" customWidth="1"/>
    <col min="15106" max="15106" width="2.625" style="184" customWidth="1"/>
    <col min="15107" max="15107" width="11.75" style="184" customWidth="1"/>
    <col min="15108" max="15108" width="8.125" style="184" customWidth="1"/>
    <col min="15109" max="15109" width="8.625" style="184" customWidth="1"/>
    <col min="15110" max="15110" width="10.625" style="184" customWidth="1"/>
    <col min="15111" max="15111" width="16.125" style="184" bestFit="1" customWidth="1"/>
    <col min="15112" max="15112" width="11.625" style="184" bestFit="1" customWidth="1"/>
    <col min="15113" max="15113" width="7.75" style="184" customWidth="1"/>
    <col min="15114" max="15114" width="7.375" style="184" customWidth="1"/>
    <col min="15115" max="15115" width="3.25" style="184" bestFit="1" customWidth="1"/>
    <col min="15116" max="15120" width="2.625" style="184" customWidth="1"/>
    <col min="15121" max="15360" width="9" style="184" customWidth="1"/>
    <col min="15361" max="15361" width="5.625" style="184" customWidth="1"/>
    <col min="15362" max="15362" width="2.625" style="184" customWidth="1"/>
    <col min="15363" max="15363" width="11.75" style="184" customWidth="1"/>
    <col min="15364" max="15364" width="8.125" style="184" customWidth="1"/>
    <col min="15365" max="15365" width="8.625" style="184" customWidth="1"/>
    <col min="15366" max="15366" width="10.625" style="184" customWidth="1"/>
    <col min="15367" max="15367" width="16.125" style="184" bestFit="1" customWidth="1"/>
    <col min="15368" max="15368" width="11.625" style="184" bestFit="1" customWidth="1"/>
    <col min="15369" max="15369" width="7.75" style="184" customWidth="1"/>
    <col min="15370" max="15370" width="7.375" style="184" customWidth="1"/>
    <col min="15371" max="15371" width="3.25" style="184" bestFit="1" customWidth="1"/>
    <col min="15372" max="15376" width="2.625" style="184" customWidth="1"/>
    <col min="15377" max="15616" width="9" style="184" customWidth="1"/>
    <col min="15617" max="15617" width="5.625" style="184" customWidth="1"/>
    <col min="15618" max="15618" width="2.625" style="184" customWidth="1"/>
    <col min="15619" max="15619" width="11.75" style="184" customWidth="1"/>
    <col min="15620" max="15620" width="8.125" style="184" customWidth="1"/>
    <col min="15621" max="15621" width="8.625" style="184" customWidth="1"/>
    <col min="15622" max="15622" width="10.625" style="184" customWidth="1"/>
    <col min="15623" max="15623" width="16.125" style="184" bestFit="1" customWidth="1"/>
    <col min="15624" max="15624" width="11.625" style="184" bestFit="1" customWidth="1"/>
    <col min="15625" max="15625" width="7.75" style="184" customWidth="1"/>
    <col min="15626" max="15626" width="7.375" style="184" customWidth="1"/>
    <col min="15627" max="15627" width="3.25" style="184" bestFit="1" customWidth="1"/>
    <col min="15628" max="15632" width="2.625" style="184" customWidth="1"/>
    <col min="15633" max="15872" width="9" style="184" customWidth="1"/>
    <col min="15873" max="15873" width="5.625" style="184" customWidth="1"/>
    <col min="15874" max="15874" width="2.625" style="184" customWidth="1"/>
    <col min="15875" max="15875" width="11.75" style="184" customWidth="1"/>
    <col min="15876" max="15876" width="8.125" style="184" customWidth="1"/>
    <col min="15877" max="15877" width="8.625" style="184" customWidth="1"/>
    <col min="15878" max="15878" width="10.625" style="184" customWidth="1"/>
    <col min="15879" max="15879" width="16.125" style="184" bestFit="1" customWidth="1"/>
    <col min="15880" max="15880" width="11.625" style="184" bestFit="1" customWidth="1"/>
    <col min="15881" max="15881" width="7.75" style="184" customWidth="1"/>
    <col min="15882" max="15882" width="7.375" style="184" customWidth="1"/>
    <col min="15883" max="15883" width="3.25" style="184" bestFit="1" customWidth="1"/>
    <col min="15884" max="15888" width="2.625" style="184" customWidth="1"/>
    <col min="15889" max="16128" width="9" style="184" customWidth="1"/>
    <col min="16129" max="16129" width="5.625" style="184" customWidth="1"/>
    <col min="16130" max="16130" width="2.625" style="184" customWidth="1"/>
    <col min="16131" max="16131" width="11.75" style="184" customWidth="1"/>
    <col min="16132" max="16132" width="8.125" style="184" customWidth="1"/>
    <col min="16133" max="16133" width="8.625" style="184" customWidth="1"/>
    <col min="16134" max="16134" width="10.625" style="184" customWidth="1"/>
    <col min="16135" max="16135" width="16.125" style="184" bestFit="1" customWidth="1"/>
    <col min="16136" max="16136" width="11.625" style="184" bestFit="1" customWidth="1"/>
    <col min="16137" max="16137" width="7.75" style="184" customWidth="1"/>
    <col min="16138" max="16138" width="7.375" style="184" customWidth="1"/>
    <col min="16139" max="16139" width="3.25" style="184" bestFit="1" customWidth="1"/>
    <col min="16140" max="16144" width="2.625" style="184" customWidth="1"/>
    <col min="16145" max="16384" width="9" style="184" customWidth="1"/>
  </cols>
  <sheetData>
    <row r="1" spans="1:12" ht="24.95" customHeight="1">
      <c r="A1" s="183" t="s">
        <v>775</v>
      </c>
      <c r="L1" s="185" t="s">
        <v>319</v>
      </c>
    </row>
    <row r="2" spans="1:12" ht="39.75" customHeight="1">
      <c r="C2" s="997" t="s">
        <v>250</v>
      </c>
      <c r="D2" s="997"/>
      <c r="E2" s="998"/>
      <c r="F2" s="998"/>
      <c r="G2" s="998"/>
      <c r="H2" s="998"/>
      <c r="I2" s="998"/>
      <c r="J2" s="998"/>
    </row>
    <row r="3" spans="1:12" ht="21" customHeight="1">
      <c r="C3" s="998" t="s">
        <v>251</v>
      </c>
      <c r="D3" s="998"/>
      <c r="E3" s="998"/>
      <c r="F3" s="998"/>
      <c r="G3" s="998"/>
      <c r="H3" s="998"/>
      <c r="I3" s="998"/>
      <c r="J3" s="998"/>
    </row>
    <row r="4" spans="1:12" ht="12" customHeight="1">
      <c r="A4" s="187"/>
      <c r="B4" s="187"/>
      <c r="C4" s="187"/>
      <c r="D4" s="187"/>
      <c r="E4" s="187"/>
      <c r="F4" s="187"/>
      <c r="G4" s="187"/>
      <c r="H4" s="187"/>
      <c r="I4" s="187"/>
      <c r="J4" s="187"/>
      <c r="K4" s="187"/>
      <c r="L4" s="187"/>
    </row>
    <row r="5" spans="1:12" ht="27" customHeight="1">
      <c r="H5" s="188" t="s">
        <v>67</v>
      </c>
      <c r="I5" s="999"/>
      <c r="J5" s="1000"/>
      <c r="K5" s="1000"/>
      <c r="L5" s="1001"/>
    </row>
    <row r="6" spans="1:12" ht="27" customHeight="1">
      <c r="A6" s="1002" t="s">
        <v>0</v>
      </c>
      <c r="B6" s="1003"/>
      <c r="C6" s="1004"/>
      <c r="D6" s="1005"/>
      <c r="E6" s="1006"/>
      <c r="F6" s="1006"/>
      <c r="G6" s="1006"/>
      <c r="H6" s="1006"/>
      <c r="I6" s="1006"/>
      <c r="J6" s="1006"/>
      <c r="K6" s="1006"/>
      <c r="L6" s="1007"/>
    </row>
    <row r="7" spans="1:12" ht="27" customHeight="1">
      <c r="A7" s="1008" t="s">
        <v>143</v>
      </c>
      <c r="B7" s="1009"/>
      <c r="C7" s="1010"/>
      <c r="D7" s="1011"/>
      <c r="E7" s="1009"/>
      <c r="F7" s="1009"/>
      <c r="G7" s="1009"/>
      <c r="H7" s="1009"/>
      <c r="I7" s="1009"/>
      <c r="J7" s="1009"/>
      <c r="K7" s="1009"/>
      <c r="L7" s="1012"/>
    </row>
    <row r="8" spans="1:12" ht="27" customHeight="1">
      <c r="A8" s="1013" t="s">
        <v>11</v>
      </c>
      <c r="B8" s="1014"/>
      <c r="C8" s="189" t="s">
        <v>14</v>
      </c>
      <c r="D8" s="1015"/>
      <c r="E8" s="1014"/>
      <c r="F8" s="189" t="s">
        <v>252</v>
      </c>
      <c r="G8" s="190"/>
      <c r="H8" s="189" t="s">
        <v>52</v>
      </c>
      <c r="I8" s="1015"/>
      <c r="J8" s="1016"/>
      <c r="K8" s="1016"/>
      <c r="L8" s="1017"/>
    </row>
    <row r="9" spans="1:12" ht="18" customHeight="1">
      <c r="A9" s="1034" t="s">
        <v>17</v>
      </c>
      <c r="B9" s="191"/>
      <c r="C9" s="192"/>
      <c r="D9" s="192"/>
      <c r="E9" s="193"/>
      <c r="F9" s="193"/>
      <c r="G9" s="193"/>
      <c r="H9" s="193"/>
      <c r="I9" s="193"/>
      <c r="J9" s="193"/>
      <c r="K9" s="193"/>
      <c r="L9" s="194"/>
    </row>
    <row r="10" spans="1:12" ht="18" customHeight="1">
      <c r="A10" s="1034"/>
      <c r="B10" s="191"/>
      <c r="C10" s="192" t="s">
        <v>444</v>
      </c>
      <c r="D10" s="192"/>
      <c r="E10" s="193"/>
      <c r="F10" s="193"/>
      <c r="G10" s="193"/>
      <c r="H10" s="193"/>
      <c r="I10" s="193"/>
      <c r="J10" s="193"/>
      <c r="K10" s="193"/>
      <c r="L10" s="194"/>
    </row>
    <row r="11" spans="1:12" ht="27" customHeight="1">
      <c r="A11" s="1034"/>
      <c r="B11" s="191"/>
      <c r="C11" s="1022" t="s">
        <v>253</v>
      </c>
      <c r="D11" s="1023"/>
      <c r="E11" s="1023"/>
      <c r="F11" s="1023"/>
      <c r="G11" s="1023"/>
      <c r="H11" s="1023"/>
      <c r="I11" s="1024"/>
      <c r="J11" s="195"/>
      <c r="K11" s="196" t="s">
        <v>33</v>
      </c>
      <c r="L11" s="194"/>
    </row>
    <row r="12" spans="1:12" ht="27" customHeight="1">
      <c r="A12" s="1034"/>
      <c r="B12" s="191"/>
      <c r="C12" s="1022" t="s">
        <v>199</v>
      </c>
      <c r="D12" s="1023"/>
      <c r="E12" s="1023"/>
      <c r="F12" s="1023"/>
      <c r="G12" s="1023"/>
      <c r="H12" s="1023"/>
      <c r="I12" s="1024"/>
      <c r="J12" s="195"/>
      <c r="K12" s="196" t="s">
        <v>33</v>
      </c>
      <c r="L12" s="194"/>
    </row>
    <row r="13" spans="1:12" ht="27" customHeight="1">
      <c r="A13" s="1034"/>
      <c r="B13" s="191"/>
      <c r="C13" s="1022" t="s">
        <v>254</v>
      </c>
      <c r="D13" s="1023"/>
      <c r="E13" s="1023"/>
      <c r="F13" s="1023"/>
      <c r="G13" s="1023"/>
      <c r="H13" s="1023"/>
      <c r="I13" s="1024"/>
      <c r="J13" s="195"/>
      <c r="K13" s="196" t="s">
        <v>33</v>
      </c>
      <c r="L13" s="194"/>
    </row>
    <row r="14" spans="1:12" ht="27" customHeight="1">
      <c r="A14" s="1034"/>
      <c r="B14" s="191"/>
      <c r="C14" s="1025" t="s">
        <v>445</v>
      </c>
      <c r="D14" s="1023"/>
      <c r="E14" s="1023"/>
      <c r="F14" s="1023"/>
      <c r="G14" s="1023"/>
      <c r="H14" s="1023"/>
      <c r="I14" s="1024"/>
      <c r="J14" s="195" t="str">
        <f>IF(J13="","",J12+J13-J11)</f>
        <v/>
      </c>
      <c r="K14" s="196" t="s">
        <v>33</v>
      </c>
      <c r="L14" s="194"/>
    </row>
    <row r="15" spans="1:12" ht="18" customHeight="1">
      <c r="A15" s="1034"/>
      <c r="B15" s="191"/>
      <c r="C15" s="192"/>
      <c r="D15" s="192"/>
      <c r="E15" s="193"/>
      <c r="F15" s="193"/>
      <c r="G15" s="193"/>
      <c r="H15" s="193"/>
      <c r="I15" s="193"/>
      <c r="J15" s="193"/>
      <c r="K15" s="193"/>
      <c r="L15" s="194"/>
    </row>
    <row r="16" spans="1:12" ht="18" customHeight="1">
      <c r="A16" s="1034"/>
      <c r="B16" s="191"/>
      <c r="C16" s="1026" t="s">
        <v>79</v>
      </c>
      <c r="D16" s="1026"/>
      <c r="E16" s="1026"/>
      <c r="F16" s="1026"/>
      <c r="G16" s="1026"/>
      <c r="H16" s="1026"/>
      <c r="I16" s="1026"/>
      <c r="J16" s="1026"/>
      <c r="K16" s="1026"/>
      <c r="L16" s="194"/>
    </row>
    <row r="17" spans="1:12" ht="27" customHeight="1">
      <c r="A17" s="1034"/>
      <c r="B17" s="191"/>
      <c r="C17" s="683" t="s">
        <v>114</v>
      </c>
      <c r="D17" s="1018"/>
      <c r="E17" s="1019"/>
      <c r="F17" s="1019"/>
      <c r="G17" s="683" t="s">
        <v>186</v>
      </c>
      <c r="H17" s="1040" t="s">
        <v>255</v>
      </c>
      <c r="I17" s="1040"/>
      <c r="J17" s="1040"/>
      <c r="K17" s="1041"/>
      <c r="L17" s="194"/>
    </row>
    <row r="18" spans="1:12" ht="27" customHeight="1">
      <c r="A18" s="1034"/>
      <c r="B18" s="191"/>
      <c r="C18" s="685"/>
      <c r="D18" s="1020"/>
      <c r="E18" s="1021"/>
      <c r="F18" s="1021"/>
      <c r="G18" s="685"/>
      <c r="H18" s="1042" t="s">
        <v>148</v>
      </c>
      <c r="I18" s="1042"/>
      <c r="J18" s="1042"/>
      <c r="K18" s="1043"/>
      <c r="L18" s="194"/>
    </row>
    <row r="19" spans="1:12" ht="18" customHeight="1">
      <c r="A19" s="1034"/>
      <c r="B19" s="191"/>
      <c r="C19" s="192"/>
      <c r="D19" s="192"/>
      <c r="E19" s="193"/>
      <c r="F19" s="193"/>
      <c r="G19" s="193"/>
      <c r="H19" s="193"/>
      <c r="I19" s="193"/>
      <c r="J19" s="193"/>
      <c r="K19" s="193"/>
      <c r="L19" s="194"/>
    </row>
    <row r="20" spans="1:12" ht="18" customHeight="1">
      <c r="A20" s="1034"/>
      <c r="B20" s="191"/>
      <c r="C20" s="1026" t="s">
        <v>256</v>
      </c>
      <c r="D20" s="1026"/>
      <c r="E20" s="1026"/>
      <c r="F20" s="1026"/>
      <c r="G20" s="1026"/>
      <c r="H20" s="1026"/>
      <c r="I20" s="1026"/>
      <c r="J20" s="1026"/>
      <c r="K20" s="1026"/>
      <c r="L20" s="194"/>
    </row>
    <row r="21" spans="1:12" ht="27" customHeight="1">
      <c r="A21" s="1034"/>
      <c r="B21" s="191"/>
      <c r="C21" s="18" t="s">
        <v>114</v>
      </c>
      <c r="D21" s="1011"/>
      <c r="E21" s="1009"/>
      <c r="F21" s="1010"/>
      <c r="G21" s="18" t="s">
        <v>258</v>
      </c>
      <c r="H21" s="1011"/>
      <c r="I21" s="1009"/>
      <c r="J21" s="1009"/>
      <c r="K21" s="1010"/>
      <c r="L21" s="194"/>
    </row>
    <row r="22" spans="1:12" ht="27" customHeight="1">
      <c r="A22" s="1034"/>
      <c r="B22" s="191"/>
      <c r="C22" s="18" t="s">
        <v>446</v>
      </c>
      <c r="D22" s="1011"/>
      <c r="E22" s="1009"/>
      <c r="F22" s="1009"/>
      <c r="G22" s="1009"/>
      <c r="H22" s="1009"/>
      <c r="I22" s="1009"/>
      <c r="J22" s="1009"/>
      <c r="K22" s="1010"/>
      <c r="L22" s="194"/>
    </row>
    <row r="23" spans="1:12" ht="18" customHeight="1">
      <c r="A23" s="1034"/>
      <c r="B23" s="191"/>
      <c r="C23" s="192"/>
      <c r="D23" s="192"/>
      <c r="E23" s="193"/>
      <c r="F23" s="193"/>
      <c r="G23" s="193"/>
      <c r="H23" s="193"/>
      <c r="I23" s="193"/>
      <c r="J23" s="193"/>
      <c r="K23" s="193"/>
      <c r="L23" s="194"/>
    </row>
    <row r="24" spans="1:12" ht="18" customHeight="1">
      <c r="A24" s="1034"/>
      <c r="B24" s="191"/>
      <c r="C24" s="1033" t="s">
        <v>259</v>
      </c>
      <c r="D24" s="1033"/>
      <c r="E24" s="1033"/>
      <c r="F24" s="1033"/>
      <c r="G24" s="1033"/>
      <c r="H24" s="1033"/>
      <c r="I24" s="1033"/>
      <c r="J24" s="1033"/>
      <c r="K24" s="1033"/>
      <c r="L24" s="194"/>
    </row>
    <row r="25" spans="1:12" ht="27" customHeight="1">
      <c r="A25" s="1034"/>
      <c r="B25" s="191"/>
      <c r="C25" s="197"/>
      <c r="D25" s="1011" t="s">
        <v>261</v>
      </c>
      <c r="E25" s="1009"/>
      <c r="F25" s="1009"/>
      <c r="G25" s="1010"/>
      <c r="H25" s="1031" t="s">
        <v>92</v>
      </c>
      <c r="I25" s="1032"/>
      <c r="J25" s="1039" t="s">
        <v>96</v>
      </c>
      <c r="K25" s="1032"/>
      <c r="L25" s="194"/>
    </row>
    <row r="26" spans="1:12" ht="54" customHeight="1">
      <c r="A26" s="1034"/>
      <c r="B26" s="191"/>
      <c r="C26" s="198" t="s">
        <v>171</v>
      </c>
      <c r="D26" s="1028"/>
      <c r="E26" s="1029"/>
      <c r="F26" s="1029"/>
      <c r="G26" s="1030"/>
      <c r="H26" s="1031" t="s">
        <v>318</v>
      </c>
      <c r="I26" s="1032"/>
      <c r="J26" s="199"/>
      <c r="K26" s="200" t="s">
        <v>33</v>
      </c>
      <c r="L26" s="194"/>
    </row>
    <row r="27" spans="1:12" ht="54" customHeight="1">
      <c r="A27" s="1034"/>
      <c r="B27" s="191"/>
      <c r="C27" s="18" t="s">
        <v>262</v>
      </c>
      <c r="D27" s="1011"/>
      <c r="E27" s="1009"/>
      <c r="F27" s="1009"/>
      <c r="G27" s="1010"/>
      <c r="H27" s="1031" t="s">
        <v>318</v>
      </c>
      <c r="I27" s="1032"/>
      <c r="J27" s="199"/>
      <c r="K27" s="200" t="s">
        <v>33</v>
      </c>
      <c r="L27" s="194"/>
    </row>
    <row r="28" spans="1:12" ht="18" customHeight="1">
      <c r="A28" s="1034"/>
      <c r="B28" s="191"/>
      <c r="C28" s="192"/>
      <c r="D28" s="192"/>
      <c r="L28" s="194"/>
    </row>
    <row r="29" spans="1:12" ht="18" customHeight="1">
      <c r="A29" s="1034"/>
      <c r="B29" s="191"/>
      <c r="C29" s="1033" t="s">
        <v>447</v>
      </c>
      <c r="D29" s="1033"/>
      <c r="E29" s="1033"/>
      <c r="F29" s="1033"/>
      <c r="G29" s="1033"/>
      <c r="H29" s="1033"/>
      <c r="I29" s="1033"/>
      <c r="J29" s="1033"/>
      <c r="K29" s="1033"/>
      <c r="L29" s="194"/>
    </row>
    <row r="30" spans="1:12" ht="54" customHeight="1">
      <c r="A30" s="1034"/>
      <c r="B30" s="191"/>
      <c r="C30" s="1036"/>
      <c r="D30" s="1037"/>
      <c r="E30" s="1037"/>
      <c r="F30" s="1037"/>
      <c r="G30" s="1037"/>
      <c r="H30" s="1037"/>
      <c r="I30" s="1037"/>
      <c r="J30" s="1037"/>
      <c r="K30" s="1038"/>
      <c r="L30" s="194"/>
    </row>
    <row r="31" spans="1:12" ht="24.95" customHeight="1">
      <c r="A31" s="1034"/>
      <c r="B31" s="191"/>
      <c r="C31" s="192"/>
      <c r="D31" s="192"/>
      <c r="L31" s="194"/>
    </row>
    <row r="32" spans="1:12" ht="24.95" customHeight="1">
      <c r="A32" s="1035"/>
      <c r="B32" s="201"/>
      <c r="C32" s="202"/>
      <c r="D32" s="202"/>
      <c r="E32" s="203"/>
      <c r="F32" s="203"/>
      <c r="G32" s="203"/>
      <c r="H32" s="203"/>
      <c r="I32" s="203"/>
      <c r="J32" s="203"/>
      <c r="K32" s="203"/>
      <c r="L32" s="204"/>
    </row>
    <row r="33" spans="1:12" ht="12" customHeight="1">
      <c r="A33" s="205"/>
      <c r="B33" s="206"/>
      <c r="C33" s="206"/>
      <c r="D33" s="206"/>
      <c r="E33" s="207"/>
      <c r="F33" s="207"/>
      <c r="G33" s="207"/>
      <c r="H33" s="207"/>
      <c r="I33" s="207"/>
      <c r="J33" s="207"/>
      <c r="K33" s="207"/>
      <c r="L33" s="207"/>
    </row>
    <row r="34" spans="1:12" ht="39" customHeight="1">
      <c r="A34" s="208" t="s">
        <v>7</v>
      </c>
      <c r="B34" s="209" t="s">
        <v>228</v>
      </c>
      <c r="C34" s="1027" t="s">
        <v>88</v>
      </c>
      <c r="D34" s="1027"/>
      <c r="E34" s="1027"/>
      <c r="F34" s="1027"/>
      <c r="G34" s="1027"/>
      <c r="H34" s="1027"/>
      <c r="I34" s="1027"/>
      <c r="J34" s="1027"/>
      <c r="K34" s="1027"/>
      <c r="L34" s="1027"/>
    </row>
    <row r="35" spans="1:12" ht="28.5" customHeight="1">
      <c r="A35" s="208"/>
      <c r="B35" s="209" t="s">
        <v>28</v>
      </c>
      <c r="C35" s="1027" t="s">
        <v>263</v>
      </c>
      <c r="D35" s="1027"/>
      <c r="E35" s="1027"/>
      <c r="F35" s="1027"/>
      <c r="G35" s="1027"/>
      <c r="H35" s="1027"/>
      <c r="I35" s="1027"/>
      <c r="J35" s="1027"/>
      <c r="K35" s="1027"/>
      <c r="L35" s="1027"/>
    </row>
    <row r="36" spans="1:12" ht="30.75" customHeight="1">
      <c r="A36" s="208"/>
      <c r="B36" s="209" t="s">
        <v>51</v>
      </c>
      <c r="C36" s="1027" t="s">
        <v>246</v>
      </c>
      <c r="D36" s="1027"/>
      <c r="E36" s="1027"/>
      <c r="F36" s="1027"/>
      <c r="G36" s="1027"/>
      <c r="H36" s="1027"/>
      <c r="I36" s="1027"/>
      <c r="J36" s="1027"/>
      <c r="K36" s="1027"/>
      <c r="L36" s="1027"/>
    </row>
    <row r="37" spans="1:12" ht="51.75" customHeight="1">
      <c r="A37" s="210"/>
      <c r="B37" s="211" t="s">
        <v>264</v>
      </c>
      <c r="C37" s="1027" t="s">
        <v>240</v>
      </c>
      <c r="D37" s="1027"/>
      <c r="E37" s="1027"/>
      <c r="F37" s="1027"/>
      <c r="G37" s="1027"/>
      <c r="H37" s="1027"/>
      <c r="I37" s="1027"/>
      <c r="J37" s="1027"/>
      <c r="K37" s="1027"/>
      <c r="L37" s="1027"/>
    </row>
  </sheetData>
  <mergeCells count="39">
    <mergeCell ref="A9:A32"/>
    <mergeCell ref="C30:K30"/>
    <mergeCell ref="C34:L34"/>
    <mergeCell ref="C35:L35"/>
    <mergeCell ref="C36:L36"/>
    <mergeCell ref="D22:K22"/>
    <mergeCell ref="C24:K24"/>
    <mergeCell ref="D25:G25"/>
    <mergeCell ref="H25:I25"/>
    <mergeCell ref="J25:K25"/>
    <mergeCell ref="H17:K17"/>
    <mergeCell ref="H18:K18"/>
    <mergeCell ref="C20:K20"/>
    <mergeCell ref="D21:F21"/>
    <mergeCell ref="H21:K21"/>
    <mergeCell ref="C17:C18"/>
    <mergeCell ref="C37:L37"/>
    <mergeCell ref="D26:G26"/>
    <mergeCell ref="H26:I26"/>
    <mergeCell ref="D27:G27"/>
    <mergeCell ref="H27:I27"/>
    <mergeCell ref="C29:K29"/>
    <mergeCell ref="D17:F18"/>
    <mergeCell ref="G17:G18"/>
    <mergeCell ref="C11:I11"/>
    <mergeCell ref="C12:I12"/>
    <mergeCell ref="C13:I13"/>
    <mergeCell ref="C14:I14"/>
    <mergeCell ref="C16:K16"/>
    <mergeCell ref="A7:C7"/>
    <mergeCell ref="D7:L7"/>
    <mergeCell ref="A8:B8"/>
    <mergeCell ref="D8:E8"/>
    <mergeCell ref="I8:L8"/>
    <mergeCell ref="C2:J2"/>
    <mergeCell ref="C3:J3"/>
    <mergeCell ref="I5:L5"/>
    <mergeCell ref="A6:C6"/>
    <mergeCell ref="D6:L6"/>
  </mergeCells>
  <phoneticPr fontId="4"/>
  <dataValidations count="1">
    <dataValidation imeMode="disabled" allowBlank="1" showInputMessage="1" showErrorMessage="1" sqref="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dataValidations>
  <pageMargins left="0.75" right="0.75" top="1" bottom="1" header="0.51200000000000001" footer="0.51200000000000001"/>
  <pageSetup paperSize="9" scale="7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0"/>
  <sheetViews>
    <sheetView showGridLines="0" view="pageBreakPreview" zoomScale="115" zoomScaleSheetLayoutView="115" workbookViewId="0">
      <selection activeCell="A2" sqref="A2:D2"/>
    </sheetView>
  </sheetViews>
  <sheetFormatPr defaultRowHeight="13.5"/>
  <cols>
    <col min="1" max="1" width="5.625" style="184" customWidth="1"/>
    <col min="2" max="2" width="2.625" style="184" customWidth="1"/>
    <col min="3" max="3" width="3.25" style="184" customWidth="1"/>
    <col min="4" max="4" width="14.875" style="184" customWidth="1"/>
    <col min="5" max="5" width="22.375" style="184" customWidth="1"/>
    <col min="6" max="6" width="11.625" style="184" bestFit="1" customWidth="1"/>
    <col min="7" max="7" width="18.375" style="184" bestFit="1" customWidth="1"/>
    <col min="8" max="12" width="2.625" style="184" customWidth="1"/>
    <col min="13" max="13" width="9" style="184" customWidth="1"/>
    <col min="14" max="16384" width="9" style="184"/>
  </cols>
  <sheetData>
    <row r="1" spans="1:8">
      <c r="A1" s="184" t="s">
        <v>776</v>
      </c>
    </row>
    <row r="2" spans="1:8" ht="24.95" customHeight="1">
      <c r="A2" s="1044" t="s">
        <v>266</v>
      </c>
      <c r="B2" s="1044"/>
      <c r="C2" s="1044"/>
      <c r="D2" s="1044"/>
      <c r="F2" s="1045" t="s">
        <v>134</v>
      </c>
      <c r="G2" s="1045"/>
      <c r="H2" s="1045"/>
    </row>
    <row r="3" spans="1:8" ht="17.25" customHeight="1">
      <c r="A3" s="997" t="s">
        <v>267</v>
      </c>
      <c r="B3" s="997"/>
      <c r="C3" s="997"/>
      <c r="D3" s="997"/>
      <c r="E3" s="997"/>
      <c r="F3" s="997"/>
      <c r="G3" s="997"/>
    </row>
    <row r="4" spans="1:8" ht="21" customHeight="1">
      <c r="C4" s="212"/>
      <c r="D4" s="212"/>
      <c r="E4" s="212"/>
      <c r="F4" s="212"/>
      <c r="G4" s="212"/>
    </row>
    <row r="5" spans="1:8" ht="21" customHeight="1">
      <c r="C5" s="187"/>
      <c r="D5" s="187"/>
      <c r="E5" s="213" t="s">
        <v>45</v>
      </c>
      <c r="F5" s="1046"/>
      <c r="G5" s="1046"/>
    </row>
    <row r="6" spans="1:8" ht="21" customHeight="1">
      <c r="C6" s="187"/>
      <c r="D6" s="187"/>
      <c r="E6" s="213" t="s">
        <v>226</v>
      </c>
      <c r="F6" s="1046"/>
      <c r="G6" s="1046"/>
    </row>
    <row r="7" spans="1:8" ht="21" customHeight="1">
      <c r="C7" s="187"/>
      <c r="D7" s="187"/>
      <c r="E7" s="213" t="s">
        <v>269</v>
      </c>
      <c r="F7" s="1046"/>
      <c r="G7" s="1046"/>
      <c r="H7" s="214"/>
    </row>
    <row r="8" spans="1:8" ht="12" customHeight="1">
      <c r="A8" s="187"/>
      <c r="B8" s="187"/>
      <c r="C8" s="187"/>
      <c r="D8" s="187"/>
      <c r="E8" s="187"/>
      <c r="F8" s="187"/>
      <c r="G8" s="187"/>
      <c r="H8" s="187"/>
    </row>
    <row r="9" spans="1:8" ht="30" customHeight="1">
      <c r="A9" s="1047" t="s">
        <v>270</v>
      </c>
      <c r="B9" s="1048"/>
      <c r="C9" s="1048"/>
      <c r="D9" s="1049"/>
      <c r="E9" s="1049"/>
      <c r="F9" s="215" t="s">
        <v>67</v>
      </c>
      <c r="G9" s="1050"/>
      <c r="H9" s="1051"/>
    </row>
    <row r="10" spans="1:8" ht="24" customHeight="1">
      <c r="A10" s="1064" t="s">
        <v>11</v>
      </c>
      <c r="B10" s="1019"/>
      <c r="C10" s="1065"/>
      <c r="D10" s="216" t="s">
        <v>14</v>
      </c>
      <c r="E10" s="197"/>
      <c r="F10" s="677" t="s">
        <v>271</v>
      </c>
      <c r="G10" s="1073" t="s">
        <v>144</v>
      </c>
      <c r="H10" s="1074"/>
    </row>
    <row r="11" spans="1:8" ht="24" customHeight="1">
      <c r="A11" s="1066"/>
      <c r="B11" s="1067"/>
      <c r="C11" s="1068"/>
      <c r="D11" s="216" t="s">
        <v>5</v>
      </c>
      <c r="E11" s="18"/>
      <c r="F11" s="684"/>
      <c r="G11" s="1075"/>
      <c r="H11" s="1076"/>
    </row>
    <row r="12" spans="1:8" ht="24" customHeight="1">
      <c r="A12" s="1069"/>
      <c r="B12" s="1070"/>
      <c r="C12" s="1071"/>
      <c r="D12" s="217" t="s">
        <v>52</v>
      </c>
      <c r="E12" s="218"/>
      <c r="F12" s="1072"/>
      <c r="G12" s="1077"/>
      <c r="H12" s="1078"/>
    </row>
    <row r="13" spans="1:8" ht="18" customHeight="1">
      <c r="A13" s="1034" t="s">
        <v>272</v>
      </c>
      <c r="B13" s="191"/>
      <c r="C13" s="192"/>
      <c r="D13" s="192"/>
      <c r="E13" s="193"/>
      <c r="F13" s="193"/>
      <c r="G13" s="193"/>
      <c r="H13" s="194"/>
    </row>
    <row r="14" spans="1:8" ht="18" customHeight="1">
      <c r="A14" s="1034"/>
      <c r="B14" s="191"/>
      <c r="C14" s="192" t="s">
        <v>448</v>
      </c>
      <c r="D14" s="192"/>
      <c r="E14" s="193"/>
      <c r="F14" s="193"/>
      <c r="G14" s="193"/>
      <c r="H14" s="194"/>
    </row>
    <row r="15" spans="1:8" ht="36" customHeight="1">
      <c r="A15" s="1034"/>
      <c r="B15" s="191"/>
      <c r="C15" s="1028" t="s">
        <v>449</v>
      </c>
      <c r="D15" s="1010"/>
      <c r="E15" s="18"/>
      <c r="F15" s="18" t="s">
        <v>273</v>
      </c>
      <c r="G15" s="18"/>
      <c r="H15" s="194"/>
    </row>
    <row r="16" spans="1:8" ht="27" customHeight="1">
      <c r="A16" s="1034"/>
      <c r="B16" s="191"/>
      <c r="C16" s="1052" t="s">
        <v>450</v>
      </c>
      <c r="D16" s="1053"/>
      <c r="E16" s="1054"/>
      <c r="F16" s="1009"/>
      <c r="G16" s="1010"/>
      <c r="H16" s="194"/>
    </row>
    <row r="17" spans="1:8" ht="48" customHeight="1">
      <c r="A17" s="1034"/>
      <c r="B17" s="191"/>
      <c r="C17" s="1036" t="s">
        <v>274</v>
      </c>
      <c r="D17" s="1037"/>
      <c r="E17" s="1038"/>
      <c r="F17" s="1028" t="s">
        <v>331</v>
      </c>
      <c r="G17" s="1030"/>
      <c r="H17" s="194"/>
    </row>
    <row r="18" spans="1:8" ht="27" customHeight="1">
      <c r="A18" s="1034"/>
      <c r="B18" s="191"/>
      <c r="C18" s="1052" t="s">
        <v>162</v>
      </c>
      <c r="D18" s="1053"/>
      <c r="E18" s="1054"/>
      <c r="F18" s="1010"/>
      <c r="G18" s="1055"/>
      <c r="H18" s="194"/>
    </row>
    <row r="19" spans="1:8" ht="27" customHeight="1">
      <c r="A19" s="1034"/>
      <c r="B19" s="191"/>
      <c r="C19" s="1052" t="s">
        <v>276</v>
      </c>
      <c r="D19" s="1053"/>
      <c r="E19" s="1054"/>
      <c r="F19" s="1028" t="s">
        <v>332</v>
      </c>
      <c r="G19" s="1010"/>
      <c r="H19" s="194"/>
    </row>
    <row r="20" spans="1:8" ht="24" customHeight="1">
      <c r="A20" s="1034"/>
      <c r="B20" s="191"/>
      <c r="C20" s="191" t="s">
        <v>200</v>
      </c>
      <c r="D20" s="192"/>
      <c r="E20" s="192"/>
      <c r="F20" s="219"/>
      <c r="G20" s="220"/>
      <c r="H20" s="194"/>
    </row>
    <row r="21" spans="1:8" ht="27" customHeight="1">
      <c r="A21" s="1034"/>
      <c r="B21" s="191"/>
      <c r="C21" s="191"/>
      <c r="D21" s="221" t="s">
        <v>117</v>
      </c>
      <c r="E21" s="222"/>
      <c r="F21" s="223"/>
      <c r="G21" s="224"/>
      <c r="H21" s="194"/>
    </row>
    <row r="22" spans="1:8" ht="24" customHeight="1">
      <c r="A22" s="1034"/>
      <c r="B22" s="191"/>
      <c r="C22" s="191"/>
      <c r="D22" s="221" t="s">
        <v>190</v>
      </c>
      <c r="E22" s="222"/>
      <c r="F22" s="223"/>
      <c r="G22" s="224"/>
      <c r="H22" s="194"/>
    </row>
    <row r="23" spans="1:8" ht="24" customHeight="1">
      <c r="A23" s="1034"/>
      <c r="B23" s="191"/>
      <c r="C23" s="191"/>
      <c r="D23" s="225" t="s">
        <v>277</v>
      </c>
      <c r="E23" s="1026" t="s">
        <v>278</v>
      </c>
      <c r="F23" s="1026"/>
      <c r="G23" s="1056"/>
      <c r="H23" s="194"/>
    </row>
    <row r="24" spans="1:8" ht="24" customHeight="1">
      <c r="A24" s="1034"/>
      <c r="B24" s="191"/>
      <c r="C24" s="191"/>
      <c r="D24" s="226" t="s">
        <v>279</v>
      </c>
      <c r="E24" s="1057" t="s">
        <v>333</v>
      </c>
      <c r="F24" s="1057"/>
      <c r="G24" s="1058"/>
      <c r="H24" s="194"/>
    </row>
    <row r="25" spans="1:8" ht="27" customHeight="1">
      <c r="A25" s="1034"/>
      <c r="B25" s="191"/>
      <c r="C25" s="227"/>
      <c r="D25" s="228" t="s">
        <v>280</v>
      </c>
      <c r="E25" s="229"/>
      <c r="F25" s="230"/>
      <c r="G25" s="231"/>
      <c r="H25" s="194"/>
    </row>
    <row r="26" spans="1:8" ht="18" customHeight="1">
      <c r="A26" s="1034"/>
      <c r="B26" s="191"/>
      <c r="C26" s="192"/>
      <c r="D26" s="192"/>
      <c r="E26" s="193"/>
      <c r="F26" s="193"/>
      <c r="G26" s="193"/>
      <c r="H26" s="194"/>
    </row>
    <row r="27" spans="1:8" ht="18" customHeight="1">
      <c r="A27" s="1034"/>
      <c r="B27" s="191"/>
      <c r="C27" s="192" t="s">
        <v>281</v>
      </c>
      <c r="D27" s="192"/>
      <c r="E27" s="193"/>
      <c r="F27" s="193"/>
      <c r="G27" s="193"/>
      <c r="H27" s="194"/>
    </row>
    <row r="28" spans="1:8" ht="24" customHeight="1">
      <c r="A28" s="1034"/>
      <c r="B28" s="191"/>
      <c r="C28" s="1055" t="s">
        <v>282</v>
      </c>
      <c r="D28" s="1055"/>
      <c r="E28" s="18" t="s">
        <v>78</v>
      </c>
      <c r="F28" s="1055" t="s">
        <v>50</v>
      </c>
      <c r="G28" s="1055"/>
      <c r="H28" s="194"/>
    </row>
    <row r="29" spans="1:8" ht="27" customHeight="1">
      <c r="A29" s="1034"/>
      <c r="B29" s="191"/>
      <c r="C29" s="683"/>
      <c r="D29" s="683"/>
      <c r="E29" s="683"/>
      <c r="F29" s="680"/>
      <c r="G29" s="680"/>
      <c r="H29" s="194"/>
    </row>
    <row r="30" spans="1:8">
      <c r="A30" s="1034"/>
      <c r="B30" s="191"/>
      <c r="C30" s="1059" t="s">
        <v>284</v>
      </c>
      <c r="D30" s="1060"/>
      <c r="E30" s="685"/>
      <c r="F30" s="1061" t="s">
        <v>204</v>
      </c>
      <c r="G30" s="1062"/>
      <c r="H30" s="194"/>
    </row>
    <row r="31" spans="1:8" ht="27" customHeight="1">
      <c r="A31" s="1034"/>
      <c r="B31" s="191"/>
      <c r="C31" s="1055"/>
      <c r="D31" s="1055"/>
      <c r="E31" s="232"/>
      <c r="F31" s="1063"/>
      <c r="G31" s="1063"/>
      <c r="H31" s="194"/>
    </row>
    <row r="32" spans="1:8" ht="27" customHeight="1">
      <c r="A32" s="1034"/>
      <c r="B32" s="191"/>
      <c r="C32" s="1055"/>
      <c r="D32" s="1055"/>
      <c r="E32" s="232"/>
      <c r="F32" s="1063"/>
      <c r="G32" s="1063"/>
      <c r="H32" s="194"/>
    </row>
    <row r="33" spans="1:8" ht="27" customHeight="1">
      <c r="A33" s="1034"/>
      <c r="B33" s="191"/>
      <c r="C33" s="1055"/>
      <c r="D33" s="1055"/>
      <c r="E33" s="232"/>
      <c r="F33" s="1063"/>
      <c r="G33" s="1063"/>
      <c r="H33" s="194"/>
    </row>
    <row r="34" spans="1:8" ht="27" customHeight="1">
      <c r="A34" s="1034"/>
      <c r="B34" s="191"/>
      <c r="C34" s="1055"/>
      <c r="D34" s="1055"/>
      <c r="E34" s="232"/>
      <c r="F34" s="1063"/>
      <c r="G34" s="1063"/>
      <c r="H34" s="194"/>
    </row>
    <row r="35" spans="1:8" ht="24.95" customHeight="1">
      <c r="A35" s="1035"/>
      <c r="B35" s="201"/>
      <c r="C35" s="202"/>
      <c r="D35" s="202"/>
      <c r="E35" s="203"/>
      <c r="F35" s="203"/>
      <c r="G35" s="203"/>
      <c r="H35" s="204"/>
    </row>
    <row r="36" spans="1:8" ht="12" customHeight="1">
      <c r="A36" s="205"/>
      <c r="B36" s="206"/>
      <c r="C36" s="206"/>
      <c r="D36" s="206"/>
      <c r="E36" s="207"/>
      <c r="F36" s="207"/>
      <c r="G36" s="207"/>
      <c r="H36" s="207"/>
    </row>
    <row r="37" spans="1:8" ht="28.5" customHeight="1">
      <c r="A37" s="208" t="s">
        <v>7</v>
      </c>
      <c r="B37" s="209" t="s">
        <v>228</v>
      </c>
      <c r="C37" s="1027" t="s">
        <v>451</v>
      </c>
      <c r="D37" s="1027"/>
      <c r="E37" s="1027"/>
      <c r="F37" s="1027"/>
      <c r="G37" s="1027"/>
      <c r="H37" s="1027"/>
    </row>
    <row r="38" spans="1:8" ht="15" customHeight="1">
      <c r="A38" s="208"/>
      <c r="B38" s="209" t="s">
        <v>28</v>
      </c>
      <c r="C38" s="1027" t="s">
        <v>182</v>
      </c>
      <c r="D38" s="1027"/>
      <c r="E38" s="1027"/>
      <c r="F38" s="1027"/>
      <c r="G38" s="1027"/>
      <c r="H38" s="1027"/>
    </row>
    <row r="39" spans="1:8" ht="27" customHeight="1">
      <c r="A39" s="208"/>
      <c r="B39" s="209" t="s">
        <v>51</v>
      </c>
      <c r="C39" s="1027" t="s">
        <v>283</v>
      </c>
      <c r="D39" s="1027"/>
      <c r="E39" s="1027"/>
      <c r="F39" s="1027"/>
      <c r="G39" s="1027"/>
      <c r="H39" s="1027"/>
    </row>
    <row r="40" spans="1:8" ht="24.95" customHeight="1">
      <c r="A40" s="210"/>
      <c r="B40" s="211"/>
      <c r="C40" s="1027"/>
      <c r="D40" s="1027"/>
      <c r="E40" s="1027"/>
      <c r="F40" s="1027"/>
      <c r="G40" s="1027"/>
      <c r="H40" s="1027"/>
    </row>
  </sheetData>
  <mergeCells count="43">
    <mergeCell ref="C37:H37"/>
    <mergeCell ref="C38:H38"/>
    <mergeCell ref="C39:H39"/>
    <mergeCell ref="C40:H40"/>
    <mergeCell ref="A10:C12"/>
    <mergeCell ref="F10:F12"/>
    <mergeCell ref="G10:H12"/>
    <mergeCell ref="E29:E30"/>
    <mergeCell ref="A13:A35"/>
    <mergeCell ref="C32:D32"/>
    <mergeCell ref="F32:G32"/>
    <mergeCell ref="C33:D33"/>
    <mergeCell ref="F33:G33"/>
    <mergeCell ref="C34:D34"/>
    <mergeCell ref="F34:G34"/>
    <mergeCell ref="C29:D29"/>
    <mergeCell ref="F29:G29"/>
    <mergeCell ref="C30:D30"/>
    <mergeCell ref="F30:G30"/>
    <mergeCell ref="C31:D31"/>
    <mergeCell ref="F31:G31"/>
    <mergeCell ref="C19:E19"/>
    <mergeCell ref="F19:G19"/>
    <mergeCell ref="E23:G23"/>
    <mergeCell ref="E24:G24"/>
    <mergeCell ref="C28:D28"/>
    <mergeCell ref="F28:G28"/>
    <mergeCell ref="C16:E16"/>
    <mergeCell ref="F16:G16"/>
    <mergeCell ref="C17:E17"/>
    <mergeCell ref="F17:G17"/>
    <mergeCell ref="C18:E18"/>
    <mergeCell ref="F18:G18"/>
    <mergeCell ref="F7:G7"/>
    <mergeCell ref="A9:C9"/>
    <mergeCell ref="D9:E9"/>
    <mergeCell ref="G9:H9"/>
    <mergeCell ref="C15:D15"/>
    <mergeCell ref="A2:D2"/>
    <mergeCell ref="F2:H2"/>
    <mergeCell ref="A3:G3"/>
    <mergeCell ref="F5:G5"/>
    <mergeCell ref="F6:G6"/>
  </mergeCells>
  <phoneticPr fontId="4"/>
  <dataValidations count="1">
    <dataValidation imeMode="disabled" allowBlank="1" showInputMessage="1" showErrorMessage="1" sqref="G9:H9 G15"/>
  </dataValidations>
  <pageMargins left="0.7" right="0.7" top="0.75" bottom="0.75" header="0.3" footer="0.3"/>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5"/>
  <sheetViews>
    <sheetView showGridLines="0" view="pageBreakPreview" zoomScale="110" zoomScaleSheetLayoutView="110" workbookViewId="0">
      <selection activeCell="B2" sqref="B2"/>
    </sheetView>
  </sheetViews>
  <sheetFormatPr defaultRowHeight="13.5"/>
  <cols>
    <col min="1" max="1" width="0.75" style="234" customWidth="1"/>
    <col min="2" max="2" width="24.25" style="234" customWidth="1"/>
    <col min="3" max="3" width="4" style="234" customWidth="1"/>
    <col min="4" max="6" width="20.125" style="234" customWidth="1"/>
    <col min="7" max="7" width="3.125" style="234" customWidth="1"/>
    <col min="8" max="8" width="3.75" style="234" customWidth="1"/>
    <col min="9" max="9" width="2.5" style="234" customWidth="1"/>
    <col min="10" max="10" width="9" style="234" customWidth="1"/>
    <col min="11" max="11" width="14" style="234" customWidth="1"/>
    <col min="12" max="12" width="9" style="234" customWidth="1"/>
    <col min="13" max="16384" width="9" style="234"/>
  </cols>
  <sheetData>
    <row r="1" spans="1:12" ht="27.75" customHeight="1">
      <c r="A1" s="233"/>
      <c r="B1" s="234" t="s">
        <v>296</v>
      </c>
    </row>
    <row r="2" spans="1:12" ht="27.75" customHeight="1">
      <c r="A2" s="233"/>
      <c r="F2" s="1079" t="s">
        <v>185</v>
      </c>
      <c r="G2" s="1079"/>
      <c r="K2" s="235"/>
      <c r="L2" s="235"/>
    </row>
    <row r="3" spans="1:12" ht="27.75" customHeight="1">
      <c r="A3" s="233"/>
      <c r="F3" s="236"/>
      <c r="G3" s="236"/>
      <c r="K3" s="235"/>
      <c r="L3" s="235"/>
    </row>
    <row r="4" spans="1:12" ht="36" customHeight="1">
      <c r="B4" s="990" t="s">
        <v>286</v>
      </c>
      <c r="C4" s="1080"/>
      <c r="D4" s="1080"/>
      <c r="E4" s="1080"/>
      <c r="F4" s="1080"/>
      <c r="G4" s="1080"/>
      <c r="K4" s="235"/>
      <c r="L4" s="235"/>
    </row>
    <row r="5" spans="1:12" ht="36" customHeight="1">
      <c r="A5" s="169"/>
      <c r="B5" s="169"/>
      <c r="C5" s="169"/>
      <c r="D5" s="169"/>
      <c r="E5" s="169"/>
      <c r="F5" s="169"/>
      <c r="G5" s="169"/>
      <c r="K5" s="235"/>
      <c r="L5" s="235"/>
    </row>
    <row r="6" spans="1:12" ht="36" customHeight="1">
      <c r="A6" s="169"/>
      <c r="B6" s="237" t="s">
        <v>74</v>
      </c>
      <c r="C6" s="991"/>
      <c r="D6" s="992"/>
      <c r="E6" s="992"/>
      <c r="F6" s="992"/>
      <c r="G6" s="993"/>
      <c r="K6" s="235"/>
      <c r="L6" s="235"/>
    </row>
    <row r="7" spans="1:12" ht="55.5" customHeight="1">
      <c r="B7" s="238" t="s">
        <v>76</v>
      </c>
      <c r="C7" s="1081" t="s">
        <v>113</v>
      </c>
      <c r="D7" s="1081"/>
      <c r="E7" s="1081"/>
      <c r="F7" s="1081"/>
      <c r="G7" s="1082"/>
      <c r="K7" s="235"/>
      <c r="L7" s="235"/>
    </row>
    <row r="8" spans="1:12" ht="55.5" customHeight="1">
      <c r="B8" s="239" t="s">
        <v>287</v>
      </c>
      <c r="C8" s="1083" t="s">
        <v>288</v>
      </c>
      <c r="D8" s="1084"/>
      <c r="E8" s="1084"/>
      <c r="F8" s="1084"/>
      <c r="G8" s="1085"/>
    </row>
    <row r="9" spans="1:12" ht="117" customHeight="1">
      <c r="B9" s="239" t="s">
        <v>289</v>
      </c>
      <c r="C9" s="1086" t="s">
        <v>452</v>
      </c>
      <c r="D9" s="1087"/>
      <c r="E9" s="1087"/>
      <c r="F9" s="1087"/>
      <c r="G9" s="1088"/>
    </row>
    <row r="11" spans="1:12" ht="17.25" customHeight="1">
      <c r="B11" s="1089" t="s">
        <v>115</v>
      </c>
      <c r="C11" s="1046"/>
      <c r="D11" s="1046"/>
      <c r="E11" s="1046"/>
      <c r="F11" s="1046"/>
      <c r="G11" s="1046"/>
      <c r="H11" s="240"/>
      <c r="I11" s="240"/>
    </row>
    <row r="12" spans="1:12" ht="34.5" customHeight="1">
      <c r="B12" s="984" t="s">
        <v>112</v>
      </c>
      <c r="C12" s="996"/>
      <c r="D12" s="996"/>
      <c r="E12" s="996"/>
      <c r="F12" s="996"/>
      <c r="G12" s="996"/>
      <c r="H12" s="240"/>
      <c r="I12" s="240"/>
    </row>
    <row r="13" spans="1:12" ht="34.5" customHeight="1">
      <c r="B13" s="1090" t="s">
        <v>44</v>
      </c>
      <c r="C13" s="1090"/>
      <c r="D13" s="1090"/>
      <c r="E13" s="1090"/>
      <c r="F13" s="1090"/>
      <c r="G13" s="1090"/>
      <c r="H13" s="240"/>
      <c r="I13" s="240"/>
    </row>
    <row r="14" spans="1:12">
      <c r="B14" s="1091" t="s">
        <v>149</v>
      </c>
      <c r="C14" s="1046"/>
      <c r="D14" s="1046"/>
      <c r="E14" s="1046"/>
      <c r="F14" s="1046"/>
      <c r="G14" s="1046"/>
    </row>
    <row r="15" spans="1:12">
      <c r="B15" s="182"/>
    </row>
  </sheetData>
  <mergeCells count="10">
    <mergeCell ref="C9:G9"/>
    <mergeCell ref="B11:G11"/>
    <mergeCell ref="B12:G12"/>
    <mergeCell ref="B13:G13"/>
    <mergeCell ref="B14:G14"/>
    <mergeCell ref="F2:G2"/>
    <mergeCell ref="B4:G4"/>
    <mergeCell ref="C6:G6"/>
    <mergeCell ref="C7:G7"/>
    <mergeCell ref="C8:G8"/>
  </mergeCells>
  <phoneticPr fontId="4"/>
  <pageMargins left="0.55118110236220474" right="0.55118110236220474"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50"/>
  <sheetViews>
    <sheetView showGridLines="0" view="pageBreakPreview" zoomScaleSheetLayoutView="100" workbookViewId="0">
      <selection sqref="A1:H1"/>
    </sheetView>
  </sheetViews>
  <sheetFormatPr defaultRowHeight="13.5"/>
  <cols>
    <col min="1" max="13" width="2.625" style="6" customWidth="1"/>
    <col min="14" max="15" width="26.625" style="6" customWidth="1"/>
    <col min="16" max="44" width="2.625" style="6" customWidth="1"/>
    <col min="45" max="45" width="9" style="6" customWidth="1"/>
    <col min="46" max="16384" width="9" style="6"/>
  </cols>
  <sheetData>
    <row r="1" spans="1:15">
      <c r="A1" s="1092" t="s">
        <v>456</v>
      </c>
      <c r="B1" s="1092"/>
      <c r="C1" s="1092"/>
      <c r="D1" s="1092"/>
      <c r="E1" s="1092"/>
      <c r="F1" s="1092"/>
      <c r="G1" s="1092"/>
      <c r="H1" s="1092"/>
    </row>
    <row r="2" spans="1:15" s="234" customFormat="1" ht="19.5" customHeight="1">
      <c r="A2" s="1080"/>
      <c r="B2" s="1080"/>
      <c r="C2" s="1080"/>
      <c r="D2" s="1080"/>
      <c r="E2" s="1080"/>
      <c r="F2" s="1080"/>
      <c r="G2" s="1080"/>
      <c r="H2" s="1080"/>
      <c r="I2" s="1080"/>
      <c r="J2" s="1080"/>
      <c r="K2" s="1080"/>
      <c r="L2" s="1080"/>
      <c r="M2" s="1080"/>
      <c r="O2" s="236" t="s">
        <v>139</v>
      </c>
    </row>
    <row r="3" spans="1:15" s="234" customFormat="1" ht="21.75" customHeight="1">
      <c r="A3" s="1079"/>
      <c r="B3" s="1093"/>
      <c r="C3" s="1093"/>
      <c r="D3" s="1093"/>
      <c r="E3" s="1093"/>
      <c r="F3" s="1093"/>
      <c r="G3" s="1093"/>
      <c r="H3" s="1093"/>
      <c r="I3" s="1093"/>
      <c r="J3" s="1093"/>
      <c r="K3" s="1093"/>
      <c r="L3" s="1093"/>
      <c r="M3" s="1093"/>
      <c r="N3" s="1093"/>
      <c r="O3" s="1093"/>
    </row>
    <row r="4" spans="1:15" s="241" customFormat="1" ht="21" customHeight="1">
      <c r="A4" s="1094" t="s">
        <v>290</v>
      </c>
      <c r="B4" s="1094"/>
      <c r="C4" s="1094"/>
      <c r="D4" s="1094"/>
      <c r="E4" s="1094"/>
      <c r="F4" s="1094"/>
      <c r="G4" s="1094"/>
      <c r="H4" s="1094"/>
      <c r="I4" s="1094"/>
      <c r="J4" s="1094"/>
      <c r="K4" s="1094"/>
      <c r="L4" s="1094"/>
      <c r="M4" s="1094"/>
      <c r="N4" s="1094"/>
      <c r="O4" s="1094"/>
    </row>
    <row r="5" spans="1:15" s="234" customFormat="1" ht="27" customHeight="1">
      <c r="A5" s="1095"/>
      <c r="B5" s="1096"/>
      <c r="C5" s="1096"/>
      <c r="D5" s="1096"/>
      <c r="E5" s="1096"/>
      <c r="F5" s="1096"/>
      <c r="G5" s="1096"/>
      <c r="H5" s="1096"/>
      <c r="I5" s="1096"/>
      <c r="J5" s="1096"/>
      <c r="K5" s="1096"/>
      <c r="L5" s="1096"/>
      <c r="M5" s="1096"/>
      <c r="N5" s="1096"/>
      <c r="O5" s="1096"/>
    </row>
    <row r="6" spans="1:15" s="234" customFormat="1" ht="36" customHeight="1">
      <c r="A6" s="1097" t="s">
        <v>74</v>
      </c>
      <c r="B6" s="1098"/>
      <c r="C6" s="1098"/>
      <c r="D6" s="1098"/>
      <c r="E6" s="1098"/>
      <c r="F6" s="1098"/>
      <c r="G6" s="1098"/>
      <c r="H6" s="1098"/>
      <c r="I6" s="1098"/>
      <c r="J6" s="1098"/>
      <c r="K6" s="1098"/>
      <c r="L6" s="1098"/>
      <c r="M6" s="1099"/>
      <c r="N6" s="1100"/>
      <c r="O6" s="1101"/>
    </row>
    <row r="7" spans="1:15" s="234" customFormat="1" ht="36" customHeight="1">
      <c r="A7" s="1102" t="s">
        <v>39</v>
      </c>
      <c r="B7" s="1084"/>
      <c r="C7" s="1084"/>
      <c r="D7" s="1084"/>
      <c r="E7" s="1084"/>
      <c r="F7" s="1084"/>
      <c r="G7" s="1084"/>
      <c r="H7" s="1084"/>
      <c r="I7" s="1084"/>
      <c r="J7" s="1084"/>
      <c r="K7" s="1084"/>
      <c r="L7" s="1084"/>
      <c r="M7" s="1085"/>
      <c r="N7" s="1103" t="s">
        <v>752</v>
      </c>
      <c r="O7" s="1104"/>
    </row>
    <row r="8" spans="1:15" ht="36" customHeight="1">
      <c r="A8" s="1008" t="s">
        <v>193</v>
      </c>
      <c r="B8" s="1009"/>
      <c r="C8" s="1009"/>
      <c r="D8" s="1009"/>
      <c r="E8" s="1009"/>
      <c r="F8" s="1009"/>
      <c r="G8" s="1009"/>
      <c r="H8" s="1009"/>
      <c r="I8" s="1009"/>
      <c r="J8" s="1009"/>
      <c r="K8" s="1009"/>
      <c r="L8" s="1009"/>
      <c r="M8" s="1010"/>
      <c r="N8" s="1105" t="s">
        <v>194</v>
      </c>
      <c r="O8" s="1106"/>
    </row>
    <row r="9" spans="1:15" ht="21" customHeight="1">
      <c r="A9" s="1114" t="s">
        <v>126</v>
      </c>
      <c r="B9" s="1115"/>
      <c r="C9" s="1115"/>
      <c r="D9" s="1115"/>
      <c r="E9" s="1115"/>
      <c r="F9" s="1115" t="s">
        <v>19</v>
      </c>
      <c r="G9" s="1115"/>
      <c r="H9" s="1115"/>
      <c r="I9" s="1115"/>
      <c r="J9" s="1115"/>
      <c r="K9" s="1115"/>
      <c r="L9" s="1115"/>
      <c r="M9" s="1115"/>
      <c r="N9" s="1116" t="s">
        <v>291</v>
      </c>
      <c r="O9" s="1119" t="s">
        <v>83</v>
      </c>
    </row>
    <row r="10" spans="1:15" ht="21" customHeight="1">
      <c r="A10" s="1114"/>
      <c r="B10" s="1115"/>
      <c r="C10" s="1115"/>
      <c r="D10" s="1115"/>
      <c r="E10" s="1115"/>
      <c r="F10" s="1115"/>
      <c r="G10" s="1115"/>
      <c r="H10" s="1115"/>
      <c r="I10" s="1115"/>
      <c r="J10" s="1115"/>
      <c r="K10" s="1115"/>
      <c r="L10" s="1115"/>
      <c r="M10" s="1115"/>
      <c r="N10" s="1117"/>
      <c r="O10" s="1119"/>
    </row>
    <row r="11" spans="1:15" ht="21" customHeight="1">
      <c r="A11" s="1114"/>
      <c r="B11" s="1115"/>
      <c r="C11" s="1115"/>
      <c r="D11" s="1115"/>
      <c r="E11" s="1115"/>
      <c r="F11" s="1115"/>
      <c r="G11" s="1115"/>
      <c r="H11" s="1115"/>
      <c r="I11" s="1115"/>
      <c r="J11" s="1115"/>
      <c r="K11" s="1115"/>
      <c r="L11" s="1115"/>
      <c r="M11" s="1115"/>
      <c r="N11" s="1118"/>
      <c r="O11" s="1119"/>
    </row>
    <row r="12" spans="1:15" ht="21" customHeight="1">
      <c r="A12" s="1107"/>
      <c r="B12" s="1108"/>
      <c r="C12" s="1108"/>
      <c r="D12" s="1108"/>
      <c r="E12" s="1108"/>
      <c r="F12" s="1108"/>
      <c r="G12" s="1108"/>
      <c r="H12" s="1108"/>
      <c r="I12" s="1108"/>
      <c r="J12" s="1108"/>
      <c r="K12" s="1108"/>
      <c r="L12" s="1108"/>
      <c r="M12" s="1108"/>
      <c r="N12" s="242"/>
      <c r="O12" s="243"/>
    </row>
    <row r="13" spans="1:15" ht="21" customHeight="1">
      <c r="A13" s="1107"/>
      <c r="B13" s="1108"/>
      <c r="C13" s="1108"/>
      <c r="D13" s="1108"/>
      <c r="E13" s="1108"/>
      <c r="F13" s="1108"/>
      <c r="G13" s="1108"/>
      <c r="H13" s="1108"/>
      <c r="I13" s="1108"/>
      <c r="J13" s="1108"/>
      <c r="K13" s="1108"/>
      <c r="L13" s="1108"/>
      <c r="M13" s="1108"/>
      <c r="N13" s="242"/>
      <c r="O13" s="243"/>
    </row>
    <row r="14" spans="1:15" ht="21" customHeight="1">
      <c r="A14" s="1107"/>
      <c r="B14" s="1108"/>
      <c r="C14" s="1108"/>
      <c r="D14" s="1108"/>
      <c r="E14" s="1108"/>
      <c r="F14" s="1108"/>
      <c r="G14" s="1108"/>
      <c r="H14" s="1108"/>
      <c r="I14" s="1108"/>
      <c r="J14" s="1108"/>
      <c r="K14" s="1108"/>
      <c r="L14" s="1108"/>
      <c r="M14" s="1108"/>
      <c r="N14" s="242"/>
      <c r="O14" s="243"/>
    </row>
    <row r="15" spans="1:15" ht="21" customHeight="1">
      <c r="A15" s="1107"/>
      <c r="B15" s="1108"/>
      <c r="C15" s="1108"/>
      <c r="D15" s="1108"/>
      <c r="E15" s="1108"/>
      <c r="F15" s="1108"/>
      <c r="G15" s="1108"/>
      <c r="H15" s="1108"/>
      <c r="I15" s="1108"/>
      <c r="J15" s="1108"/>
      <c r="K15" s="1108"/>
      <c r="L15" s="1108"/>
      <c r="M15" s="1108"/>
      <c r="N15" s="645"/>
      <c r="O15" s="244"/>
    </row>
    <row r="16" spans="1:15" ht="21" customHeight="1">
      <c r="A16" s="1107"/>
      <c r="B16" s="1108"/>
      <c r="C16" s="1108"/>
      <c r="D16" s="1108"/>
      <c r="E16" s="1108"/>
      <c r="F16" s="1108"/>
      <c r="G16" s="1108"/>
      <c r="H16" s="1108"/>
      <c r="I16" s="1108"/>
      <c r="J16" s="1108"/>
      <c r="K16" s="1108"/>
      <c r="L16" s="1108"/>
      <c r="M16" s="1108"/>
      <c r="N16" s="242"/>
      <c r="O16" s="244"/>
    </row>
    <row r="17" spans="1:15" ht="21" customHeight="1">
      <c r="A17" s="1107"/>
      <c r="B17" s="1108"/>
      <c r="C17" s="1108"/>
      <c r="D17" s="1108"/>
      <c r="E17" s="1108"/>
      <c r="F17" s="1108"/>
      <c r="G17" s="1108"/>
      <c r="H17" s="1108"/>
      <c r="I17" s="1108"/>
      <c r="J17" s="1108"/>
      <c r="K17" s="1108"/>
      <c r="L17" s="1108"/>
      <c r="M17" s="1108"/>
      <c r="N17" s="242"/>
      <c r="O17" s="244"/>
    </row>
    <row r="18" spans="1:15" ht="21" customHeight="1">
      <c r="A18" s="1107"/>
      <c r="B18" s="1108"/>
      <c r="C18" s="1108"/>
      <c r="D18" s="1108"/>
      <c r="E18" s="1108"/>
      <c r="F18" s="1108"/>
      <c r="G18" s="1108"/>
      <c r="H18" s="1108"/>
      <c r="I18" s="1108"/>
      <c r="J18" s="1108"/>
      <c r="K18" s="1108"/>
      <c r="L18" s="1108"/>
      <c r="M18" s="1108"/>
      <c r="N18" s="242"/>
      <c r="O18" s="244"/>
    </row>
    <row r="19" spans="1:15" ht="21" customHeight="1">
      <c r="A19" s="1107"/>
      <c r="B19" s="1108"/>
      <c r="C19" s="1108"/>
      <c r="D19" s="1108"/>
      <c r="E19" s="1108"/>
      <c r="F19" s="1108"/>
      <c r="G19" s="1108"/>
      <c r="H19" s="1108"/>
      <c r="I19" s="1108"/>
      <c r="J19" s="1108"/>
      <c r="K19" s="1108"/>
      <c r="L19" s="1108"/>
      <c r="M19" s="1108"/>
      <c r="N19" s="242"/>
      <c r="O19" s="244"/>
    </row>
    <row r="20" spans="1:15" ht="21" customHeight="1">
      <c r="A20" s="1107"/>
      <c r="B20" s="1108"/>
      <c r="C20" s="1108"/>
      <c r="D20" s="1108"/>
      <c r="E20" s="1108"/>
      <c r="F20" s="1108"/>
      <c r="G20" s="1108"/>
      <c r="H20" s="1108"/>
      <c r="I20" s="1108"/>
      <c r="J20" s="1108"/>
      <c r="K20" s="1108"/>
      <c r="L20" s="1108"/>
      <c r="M20" s="1108"/>
      <c r="N20" s="242"/>
      <c r="O20" s="244"/>
    </row>
    <row r="21" spans="1:15" ht="21" customHeight="1">
      <c r="A21" s="1128"/>
      <c r="B21" s="1129"/>
      <c r="C21" s="1129"/>
      <c r="D21" s="1129"/>
      <c r="E21" s="1129"/>
      <c r="F21" s="1129"/>
      <c r="G21" s="1129"/>
      <c r="H21" s="1129"/>
      <c r="I21" s="1129"/>
      <c r="J21" s="1129"/>
      <c r="K21" s="1129"/>
      <c r="L21" s="1129"/>
      <c r="M21" s="1129"/>
      <c r="N21" s="245"/>
      <c r="O21" s="246"/>
    </row>
    <row r="22" spans="1:15" ht="21" customHeight="1">
      <c r="A22" s="1128"/>
      <c r="B22" s="1129"/>
      <c r="C22" s="1129"/>
      <c r="D22" s="1129"/>
      <c r="E22" s="1129"/>
      <c r="F22" s="1129"/>
      <c r="G22" s="1129"/>
      <c r="H22" s="1129"/>
      <c r="I22" s="1129"/>
      <c r="J22" s="1129"/>
      <c r="K22" s="1129"/>
      <c r="L22" s="1129"/>
      <c r="M22" s="1129"/>
      <c r="N22" s="245"/>
      <c r="O22" s="246"/>
    </row>
    <row r="23" spans="1:15" ht="21" customHeight="1">
      <c r="A23" s="1130"/>
      <c r="B23" s="1131"/>
      <c r="C23" s="1131"/>
      <c r="D23" s="1131"/>
      <c r="E23" s="1131"/>
      <c r="F23" s="1131"/>
      <c r="G23" s="1131"/>
      <c r="H23" s="1131"/>
      <c r="I23" s="1131"/>
      <c r="J23" s="1131"/>
      <c r="K23" s="1131"/>
      <c r="L23" s="1131"/>
      <c r="M23" s="1131"/>
      <c r="N23" s="247"/>
      <c r="O23" s="248"/>
    </row>
    <row r="24" spans="1:15" ht="21" customHeight="1">
      <c r="A24" s="249"/>
      <c r="B24" s="249"/>
      <c r="C24" s="249"/>
      <c r="D24" s="249"/>
      <c r="E24" s="249"/>
      <c r="F24" s="249"/>
      <c r="G24" s="249"/>
      <c r="H24" s="249"/>
      <c r="I24" s="249"/>
      <c r="J24" s="249"/>
      <c r="K24" s="249"/>
      <c r="L24" s="249"/>
      <c r="M24" s="249"/>
      <c r="N24" s="249"/>
      <c r="O24" s="249"/>
    </row>
    <row r="25" spans="1:15" ht="21" customHeight="1">
      <c r="A25" s="1120" t="s">
        <v>453</v>
      </c>
      <c r="B25" s="1121"/>
      <c r="C25" s="1121"/>
      <c r="D25" s="1121"/>
      <c r="E25" s="1121"/>
      <c r="F25" s="1121"/>
      <c r="G25" s="1121"/>
      <c r="H25" s="1121"/>
      <c r="I25" s="1121"/>
      <c r="J25" s="1121"/>
      <c r="K25" s="1121"/>
      <c r="L25" s="1121"/>
      <c r="M25" s="1122"/>
      <c r="N25" s="1126" t="s">
        <v>260</v>
      </c>
      <c r="O25" s="250"/>
    </row>
    <row r="26" spans="1:15" ht="42.75" customHeight="1">
      <c r="A26" s="1123"/>
      <c r="B26" s="1124"/>
      <c r="C26" s="1124"/>
      <c r="D26" s="1124"/>
      <c r="E26" s="1124"/>
      <c r="F26" s="1124"/>
      <c r="G26" s="1124"/>
      <c r="H26" s="1124"/>
      <c r="I26" s="1124"/>
      <c r="J26" s="1124"/>
      <c r="K26" s="1124"/>
      <c r="L26" s="1124"/>
      <c r="M26" s="1125"/>
      <c r="N26" s="1127"/>
      <c r="O26" s="251" t="s">
        <v>454</v>
      </c>
    </row>
    <row r="27" spans="1:15" ht="24.75" customHeight="1">
      <c r="A27" s="1110"/>
      <c r="B27" s="1111"/>
      <c r="C27" s="1111"/>
      <c r="D27" s="1111"/>
      <c r="E27" s="1111"/>
      <c r="F27" s="1111"/>
      <c r="G27" s="1111"/>
      <c r="H27" s="1111"/>
      <c r="I27" s="1111"/>
      <c r="J27" s="1111"/>
      <c r="K27" s="1111"/>
      <c r="L27" s="1111"/>
      <c r="M27" s="1112"/>
      <c r="N27" s="252"/>
      <c r="O27" s="253"/>
    </row>
    <row r="28" spans="1:15" ht="13.5" customHeight="1">
      <c r="A28" s="249"/>
      <c r="B28" s="249"/>
      <c r="C28" s="249"/>
      <c r="D28" s="249"/>
      <c r="E28" s="249"/>
      <c r="F28" s="249"/>
      <c r="G28" s="249"/>
      <c r="H28" s="249"/>
      <c r="I28" s="249"/>
      <c r="J28" s="249"/>
      <c r="K28" s="249"/>
      <c r="L28" s="249"/>
      <c r="M28" s="249"/>
      <c r="N28" s="254"/>
      <c r="O28" s="254"/>
    </row>
    <row r="29" spans="1:15" ht="27" customHeight="1">
      <c r="A29" s="1113" t="s">
        <v>748</v>
      </c>
      <c r="B29" s="1109"/>
      <c r="C29" s="1109"/>
      <c r="D29" s="1109"/>
      <c r="E29" s="1109"/>
      <c r="F29" s="1109"/>
      <c r="G29" s="1109"/>
      <c r="H29" s="1109"/>
      <c r="I29" s="1109"/>
      <c r="J29" s="1109"/>
      <c r="K29" s="1109"/>
      <c r="L29" s="1109"/>
      <c r="M29" s="1109"/>
      <c r="N29" s="1109"/>
      <c r="O29" s="1109"/>
    </row>
    <row r="30" spans="1:15" ht="20.25" customHeight="1">
      <c r="A30" s="1113" t="s">
        <v>294</v>
      </c>
      <c r="B30" s="1109"/>
      <c r="C30" s="1109"/>
      <c r="D30" s="1109"/>
      <c r="E30" s="1109"/>
      <c r="F30" s="1109"/>
      <c r="G30" s="1109"/>
      <c r="H30" s="1109"/>
      <c r="I30" s="1109"/>
      <c r="J30" s="1109"/>
      <c r="K30" s="1109"/>
      <c r="L30" s="1109"/>
      <c r="M30" s="1109"/>
      <c r="N30" s="1109"/>
      <c r="O30" s="1109"/>
    </row>
    <row r="31" spans="1:15" ht="3" customHeight="1">
      <c r="A31" s="255"/>
      <c r="B31" s="1"/>
      <c r="C31" s="1"/>
      <c r="D31" s="1"/>
      <c r="E31" s="1"/>
      <c r="F31" s="1"/>
      <c r="G31" s="1"/>
      <c r="H31" s="1"/>
      <c r="I31" s="1"/>
      <c r="J31" s="1"/>
      <c r="K31" s="1"/>
      <c r="L31" s="1"/>
      <c r="M31" s="1"/>
      <c r="N31" s="1"/>
      <c r="O31" s="1"/>
    </row>
    <row r="32" spans="1:15" ht="21" customHeight="1">
      <c r="A32" s="1090" t="s">
        <v>295</v>
      </c>
      <c r="B32" s="1109"/>
      <c r="C32" s="1109"/>
      <c r="D32" s="1109"/>
      <c r="E32" s="1109"/>
      <c r="F32" s="1109"/>
      <c r="G32" s="1109"/>
      <c r="H32" s="1109"/>
      <c r="I32" s="1109"/>
      <c r="J32" s="1109"/>
      <c r="K32" s="1109"/>
      <c r="L32" s="1109"/>
      <c r="M32" s="1109"/>
      <c r="N32" s="1109"/>
      <c r="O32" s="1109"/>
    </row>
    <row r="33" spans="1:15" ht="21" customHeight="1">
      <c r="A33" s="1109"/>
      <c r="B33" s="1109"/>
      <c r="C33" s="1109"/>
      <c r="D33" s="1109"/>
      <c r="E33" s="1109"/>
      <c r="F33" s="1109"/>
      <c r="G33" s="1109"/>
      <c r="H33" s="1109"/>
      <c r="I33" s="1109"/>
      <c r="J33" s="1109"/>
      <c r="K33" s="1109"/>
      <c r="L33" s="1109"/>
      <c r="M33" s="1109"/>
      <c r="N33" s="1109"/>
      <c r="O33" s="1109"/>
    </row>
    <row r="34" spans="1:15" ht="21" customHeight="1">
      <c r="A34" s="1109"/>
      <c r="B34" s="1109"/>
      <c r="C34" s="1109"/>
      <c r="D34" s="1109"/>
      <c r="E34" s="1109"/>
      <c r="F34" s="1109"/>
      <c r="G34" s="1109"/>
      <c r="H34" s="1109"/>
      <c r="I34" s="1109"/>
      <c r="J34" s="1109"/>
      <c r="K34" s="1109"/>
      <c r="L34" s="1109"/>
      <c r="M34" s="1109"/>
      <c r="N34" s="1109"/>
      <c r="O34" s="1109"/>
    </row>
    <row r="35" spans="1:15" ht="21" customHeight="1">
      <c r="A35" s="1109"/>
      <c r="B35" s="1109"/>
      <c r="C35" s="1109"/>
      <c r="D35" s="1109"/>
      <c r="E35" s="1109"/>
      <c r="F35" s="1109"/>
      <c r="G35" s="1109"/>
      <c r="H35" s="1109"/>
      <c r="I35" s="1109"/>
      <c r="J35" s="1109"/>
      <c r="K35" s="1109"/>
      <c r="L35" s="1109"/>
      <c r="M35" s="1109"/>
      <c r="N35" s="1109"/>
      <c r="O35" s="1109"/>
    </row>
    <row r="36" spans="1:15" ht="21" customHeight="1">
      <c r="A36" s="1109"/>
      <c r="B36" s="1109"/>
      <c r="C36" s="1109"/>
      <c r="D36" s="1109"/>
      <c r="E36" s="1109"/>
      <c r="F36" s="1109"/>
      <c r="G36" s="1109"/>
      <c r="H36" s="1109"/>
      <c r="I36" s="1109"/>
      <c r="J36" s="1109"/>
      <c r="K36" s="1109"/>
      <c r="L36" s="1109"/>
      <c r="M36" s="1109"/>
      <c r="N36" s="1109"/>
      <c r="O36" s="1109"/>
    </row>
    <row r="37" spans="1:15" ht="21" customHeight="1">
      <c r="A37" s="256"/>
      <c r="B37" s="256"/>
      <c r="C37" s="256"/>
      <c r="D37" s="256"/>
      <c r="E37" s="256"/>
      <c r="F37" s="256"/>
      <c r="G37" s="256"/>
      <c r="H37" s="256"/>
      <c r="I37" s="256"/>
      <c r="J37" s="256"/>
      <c r="K37" s="256"/>
      <c r="L37" s="256"/>
      <c r="M37" s="256"/>
      <c r="N37" s="256"/>
      <c r="O37" s="256"/>
    </row>
    <row r="38" spans="1:15" ht="21" customHeight="1">
      <c r="A38" s="256"/>
      <c r="B38" s="256"/>
      <c r="C38" s="256"/>
      <c r="D38" s="256"/>
      <c r="E38" s="256"/>
      <c r="F38" s="256"/>
      <c r="G38" s="256"/>
      <c r="H38" s="256"/>
      <c r="I38" s="256"/>
      <c r="J38" s="256"/>
      <c r="K38" s="256"/>
      <c r="L38" s="256"/>
      <c r="M38" s="256"/>
      <c r="N38" s="256"/>
      <c r="O38" s="256"/>
    </row>
    <row r="39" spans="1:15" ht="21" customHeight="1">
      <c r="A39" s="256"/>
      <c r="B39" s="256"/>
      <c r="C39" s="256"/>
      <c r="D39" s="256"/>
      <c r="E39" s="256"/>
      <c r="F39" s="256"/>
      <c r="G39" s="256"/>
      <c r="H39" s="256"/>
      <c r="I39" s="256"/>
      <c r="J39" s="256"/>
      <c r="K39" s="256"/>
      <c r="L39" s="256"/>
      <c r="M39" s="256"/>
      <c r="N39" s="256"/>
      <c r="O39" s="256"/>
    </row>
    <row r="40" spans="1:15" ht="21" customHeight="1">
      <c r="A40" s="256"/>
      <c r="B40" s="256"/>
      <c r="C40" s="256"/>
      <c r="D40" s="256"/>
      <c r="E40" s="256"/>
      <c r="F40" s="256"/>
      <c r="G40" s="256"/>
      <c r="H40" s="256"/>
      <c r="I40" s="256"/>
      <c r="J40" s="256"/>
      <c r="K40" s="256"/>
      <c r="L40" s="256"/>
      <c r="M40" s="256"/>
      <c r="N40" s="256"/>
      <c r="O40" s="256"/>
    </row>
    <row r="41" spans="1:15" ht="21" customHeight="1">
      <c r="A41" s="256"/>
      <c r="B41" s="256"/>
      <c r="C41" s="256"/>
      <c r="D41" s="256"/>
      <c r="E41" s="256"/>
      <c r="F41" s="256"/>
      <c r="G41" s="256"/>
      <c r="H41" s="256"/>
      <c r="I41" s="256"/>
      <c r="J41" s="256"/>
      <c r="K41" s="256"/>
      <c r="L41" s="256"/>
      <c r="M41" s="256"/>
      <c r="N41" s="256"/>
      <c r="O41" s="256"/>
    </row>
    <row r="42" spans="1:15" ht="16.5" customHeight="1">
      <c r="A42" s="256"/>
      <c r="B42" s="256"/>
      <c r="C42" s="256"/>
      <c r="D42" s="256"/>
      <c r="E42" s="256"/>
      <c r="F42" s="256"/>
      <c r="G42" s="256"/>
      <c r="H42" s="256"/>
      <c r="I42" s="256"/>
      <c r="J42" s="256"/>
      <c r="K42" s="256"/>
      <c r="L42" s="256"/>
      <c r="M42" s="256"/>
      <c r="N42" s="256"/>
      <c r="O42" s="256"/>
    </row>
    <row r="43" spans="1:15" ht="21" customHeight="1"/>
    <row r="44" spans="1:15" ht="21" customHeight="1"/>
    <row r="45" spans="1:15" ht="21" customHeight="1"/>
    <row r="46" spans="1:15" ht="21" customHeight="1"/>
    <row r="47" spans="1:15" ht="21" customHeight="1"/>
    <row r="48" spans="1:1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5">
    <mergeCell ref="A32:O36"/>
    <mergeCell ref="A27:M27"/>
    <mergeCell ref="A29:O29"/>
    <mergeCell ref="A30:O30"/>
    <mergeCell ref="A9:E11"/>
    <mergeCell ref="F9:M11"/>
    <mergeCell ref="N9:N11"/>
    <mergeCell ref="O9:O11"/>
    <mergeCell ref="A25:M26"/>
    <mergeCell ref="N25:N26"/>
    <mergeCell ref="A21:E21"/>
    <mergeCell ref="F21:M21"/>
    <mergeCell ref="A22:E22"/>
    <mergeCell ref="F22:M22"/>
    <mergeCell ref="A23:E23"/>
    <mergeCell ref="F23:M23"/>
    <mergeCell ref="A18:E18"/>
    <mergeCell ref="F18:M18"/>
    <mergeCell ref="A19:E19"/>
    <mergeCell ref="F19:M19"/>
    <mergeCell ref="A20:E20"/>
    <mergeCell ref="F20:M20"/>
    <mergeCell ref="A15:E15"/>
    <mergeCell ref="F15:M15"/>
    <mergeCell ref="A16:E16"/>
    <mergeCell ref="F16:M16"/>
    <mergeCell ref="A17:E17"/>
    <mergeCell ref="F17:M17"/>
    <mergeCell ref="A12:E12"/>
    <mergeCell ref="F12:M12"/>
    <mergeCell ref="A13:E13"/>
    <mergeCell ref="F13:M13"/>
    <mergeCell ref="A14:E14"/>
    <mergeCell ref="F14:M14"/>
    <mergeCell ref="A6:M6"/>
    <mergeCell ref="N6:O6"/>
    <mergeCell ref="A7:M7"/>
    <mergeCell ref="N7:O7"/>
    <mergeCell ref="A8:M8"/>
    <mergeCell ref="N8:O8"/>
    <mergeCell ref="A1:H1"/>
    <mergeCell ref="A3:O3"/>
    <mergeCell ref="A4:O4"/>
    <mergeCell ref="A5:O5"/>
    <mergeCell ref="A2:M2"/>
  </mergeCells>
  <phoneticPr fontId="4"/>
  <dataValidations count="1">
    <dataValidation type="list" allowBlank="1" showInputMessage="1" showErrorMessage="1" sqref="A8:H8">
      <formula1>$K$6:$K$8</formula1>
    </dataValidation>
  </dataValidations>
  <pageMargins left="0.75" right="0.75" top="1" bottom="1" header="0.51200000000000001" footer="0.51200000000000001"/>
  <pageSetup paperSize="9" scale="9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5"/>
  <sheetViews>
    <sheetView showGridLines="0" view="pageBreakPreview" zoomScaleSheetLayoutView="100" workbookViewId="0">
      <selection activeCell="A2" sqref="A2"/>
    </sheetView>
  </sheetViews>
  <sheetFormatPr defaultRowHeight="13.5"/>
  <cols>
    <col min="1" max="1" width="20.375" style="167" customWidth="1"/>
    <col min="2" max="2" width="3.875" style="167" bestFit="1" customWidth="1"/>
    <col min="3" max="6" width="16.375" style="167" customWidth="1"/>
    <col min="7" max="7" width="3.75" style="167" customWidth="1"/>
    <col min="8" max="8" width="2.5" style="167" customWidth="1"/>
    <col min="9" max="255" width="9" style="167" customWidth="1"/>
    <col min="256" max="256" width="3.75" style="167" customWidth="1"/>
    <col min="257" max="257" width="20.375" style="167" customWidth="1"/>
    <col min="258" max="258" width="3.875" style="167" bestFit="1" customWidth="1"/>
    <col min="259" max="262" width="16.375" style="167" customWidth="1"/>
    <col min="263" max="263" width="3.75" style="167" customWidth="1"/>
    <col min="264" max="264" width="2.5" style="167" customWidth="1"/>
    <col min="265" max="511" width="9" style="167" customWidth="1"/>
    <col min="512" max="512" width="3.75" style="167" customWidth="1"/>
    <col min="513" max="513" width="20.375" style="167" customWidth="1"/>
    <col min="514" max="514" width="3.875" style="167" bestFit="1" customWidth="1"/>
    <col min="515" max="518" width="16.375" style="167" customWidth="1"/>
    <col min="519" max="519" width="3.75" style="167" customWidth="1"/>
    <col min="520" max="520" width="2.5" style="167" customWidth="1"/>
    <col min="521" max="767" width="9" style="167" customWidth="1"/>
    <col min="768" max="768" width="3.75" style="167" customWidth="1"/>
    <col min="769" max="769" width="20.375" style="167" customWidth="1"/>
    <col min="770" max="770" width="3.875" style="167" bestFit="1" customWidth="1"/>
    <col min="771" max="774" width="16.375" style="167" customWidth="1"/>
    <col min="775" max="775" width="3.75" style="167" customWidth="1"/>
    <col min="776" max="776" width="2.5" style="167" customWidth="1"/>
    <col min="777" max="1023" width="9" style="167" customWidth="1"/>
    <col min="1024" max="1024" width="3.75" style="167" customWidth="1"/>
    <col min="1025" max="1025" width="20.375" style="167" customWidth="1"/>
    <col min="1026" max="1026" width="3.875" style="167" bestFit="1" customWidth="1"/>
    <col min="1027" max="1030" width="16.375" style="167" customWidth="1"/>
    <col min="1031" max="1031" width="3.75" style="167" customWidth="1"/>
    <col min="1032" max="1032" width="2.5" style="167" customWidth="1"/>
    <col min="1033" max="1279" width="9" style="167" customWidth="1"/>
    <col min="1280" max="1280" width="3.75" style="167" customWidth="1"/>
    <col min="1281" max="1281" width="20.375" style="167" customWidth="1"/>
    <col min="1282" max="1282" width="3.875" style="167" bestFit="1" customWidth="1"/>
    <col min="1283" max="1286" width="16.375" style="167" customWidth="1"/>
    <col min="1287" max="1287" width="3.75" style="167" customWidth="1"/>
    <col min="1288" max="1288" width="2.5" style="167" customWidth="1"/>
    <col min="1289" max="1535" width="9" style="167" customWidth="1"/>
    <col min="1536" max="1536" width="3.75" style="167" customWidth="1"/>
    <col min="1537" max="1537" width="20.375" style="167" customWidth="1"/>
    <col min="1538" max="1538" width="3.875" style="167" bestFit="1" customWidth="1"/>
    <col min="1539" max="1542" width="16.375" style="167" customWidth="1"/>
    <col min="1543" max="1543" width="3.75" style="167" customWidth="1"/>
    <col min="1544" max="1544" width="2.5" style="167" customWidth="1"/>
    <col min="1545" max="1791" width="9" style="167" customWidth="1"/>
    <col min="1792" max="1792" width="3.75" style="167" customWidth="1"/>
    <col min="1793" max="1793" width="20.375" style="167" customWidth="1"/>
    <col min="1794" max="1794" width="3.875" style="167" bestFit="1" customWidth="1"/>
    <col min="1795" max="1798" width="16.375" style="167" customWidth="1"/>
    <col min="1799" max="1799" width="3.75" style="167" customWidth="1"/>
    <col min="1800" max="1800" width="2.5" style="167" customWidth="1"/>
    <col min="1801" max="2047" width="9" style="167" customWidth="1"/>
    <col min="2048" max="2048" width="3.75" style="167" customWidth="1"/>
    <col min="2049" max="2049" width="20.375" style="167" customWidth="1"/>
    <col min="2050" max="2050" width="3.875" style="167" bestFit="1" customWidth="1"/>
    <col min="2051" max="2054" width="16.375" style="167" customWidth="1"/>
    <col min="2055" max="2055" width="3.75" style="167" customWidth="1"/>
    <col min="2056" max="2056" width="2.5" style="167" customWidth="1"/>
    <col min="2057" max="2303" width="9" style="167" customWidth="1"/>
    <col min="2304" max="2304" width="3.75" style="167" customWidth="1"/>
    <col min="2305" max="2305" width="20.375" style="167" customWidth="1"/>
    <col min="2306" max="2306" width="3.875" style="167" bestFit="1" customWidth="1"/>
    <col min="2307" max="2310" width="16.375" style="167" customWidth="1"/>
    <col min="2311" max="2311" width="3.75" style="167" customWidth="1"/>
    <col min="2312" max="2312" width="2.5" style="167" customWidth="1"/>
    <col min="2313" max="2559" width="9" style="167" customWidth="1"/>
    <col min="2560" max="2560" width="3.75" style="167" customWidth="1"/>
    <col min="2561" max="2561" width="20.375" style="167" customWidth="1"/>
    <col min="2562" max="2562" width="3.875" style="167" bestFit="1" customWidth="1"/>
    <col min="2563" max="2566" width="16.375" style="167" customWidth="1"/>
    <col min="2567" max="2567" width="3.75" style="167" customWidth="1"/>
    <col min="2568" max="2568" width="2.5" style="167" customWidth="1"/>
    <col min="2569" max="2815" width="9" style="167" customWidth="1"/>
    <col min="2816" max="2816" width="3.75" style="167" customWidth="1"/>
    <col min="2817" max="2817" width="20.375" style="167" customWidth="1"/>
    <col min="2818" max="2818" width="3.875" style="167" bestFit="1" customWidth="1"/>
    <col min="2819" max="2822" width="16.375" style="167" customWidth="1"/>
    <col min="2823" max="2823" width="3.75" style="167" customWidth="1"/>
    <col min="2824" max="2824" width="2.5" style="167" customWidth="1"/>
    <col min="2825" max="3071" width="9" style="167" customWidth="1"/>
    <col min="3072" max="3072" width="3.75" style="167" customWidth="1"/>
    <col min="3073" max="3073" width="20.375" style="167" customWidth="1"/>
    <col min="3074" max="3074" width="3.875" style="167" bestFit="1" customWidth="1"/>
    <col min="3075" max="3078" width="16.375" style="167" customWidth="1"/>
    <col min="3079" max="3079" width="3.75" style="167" customWidth="1"/>
    <col min="3080" max="3080" width="2.5" style="167" customWidth="1"/>
    <col min="3081" max="3327" width="9" style="167" customWidth="1"/>
    <col min="3328" max="3328" width="3.75" style="167" customWidth="1"/>
    <col min="3329" max="3329" width="20.375" style="167" customWidth="1"/>
    <col min="3330" max="3330" width="3.875" style="167" bestFit="1" customWidth="1"/>
    <col min="3331" max="3334" width="16.375" style="167" customWidth="1"/>
    <col min="3335" max="3335" width="3.75" style="167" customWidth="1"/>
    <col min="3336" max="3336" width="2.5" style="167" customWidth="1"/>
    <col min="3337" max="3583" width="9" style="167" customWidth="1"/>
    <col min="3584" max="3584" width="3.75" style="167" customWidth="1"/>
    <col min="3585" max="3585" width="20.375" style="167" customWidth="1"/>
    <col min="3586" max="3586" width="3.875" style="167" bestFit="1" customWidth="1"/>
    <col min="3587" max="3590" width="16.375" style="167" customWidth="1"/>
    <col min="3591" max="3591" width="3.75" style="167" customWidth="1"/>
    <col min="3592" max="3592" width="2.5" style="167" customWidth="1"/>
    <col min="3593" max="3839" width="9" style="167" customWidth="1"/>
    <col min="3840" max="3840" width="3.75" style="167" customWidth="1"/>
    <col min="3841" max="3841" width="20.375" style="167" customWidth="1"/>
    <col min="3842" max="3842" width="3.875" style="167" bestFit="1" customWidth="1"/>
    <col min="3843" max="3846" width="16.375" style="167" customWidth="1"/>
    <col min="3847" max="3847" width="3.75" style="167" customWidth="1"/>
    <col min="3848" max="3848" width="2.5" style="167" customWidth="1"/>
    <col min="3849" max="4095" width="9" style="167" customWidth="1"/>
    <col min="4096" max="4096" width="3.75" style="167" customWidth="1"/>
    <col min="4097" max="4097" width="20.375" style="167" customWidth="1"/>
    <col min="4098" max="4098" width="3.875" style="167" bestFit="1" customWidth="1"/>
    <col min="4099" max="4102" width="16.375" style="167" customWidth="1"/>
    <col min="4103" max="4103" width="3.75" style="167" customWidth="1"/>
    <col min="4104" max="4104" width="2.5" style="167" customWidth="1"/>
    <col min="4105" max="4351" width="9" style="167" customWidth="1"/>
    <col min="4352" max="4352" width="3.75" style="167" customWidth="1"/>
    <col min="4353" max="4353" width="20.375" style="167" customWidth="1"/>
    <col min="4354" max="4354" width="3.875" style="167" bestFit="1" customWidth="1"/>
    <col min="4355" max="4358" width="16.375" style="167" customWidth="1"/>
    <col min="4359" max="4359" width="3.75" style="167" customWidth="1"/>
    <col min="4360" max="4360" width="2.5" style="167" customWidth="1"/>
    <col min="4361" max="4607" width="9" style="167" customWidth="1"/>
    <col min="4608" max="4608" width="3.75" style="167" customWidth="1"/>
    <col min="4609" max="4609" width="20.375" style="167" customWidth="1"/>
    <col min="4610" max="4610" width="3.875" style="167" bestFit="1" customWidth="1"/>
    <col min="4611" max="4614" width="16.375" style="167" customWidth="1"/>
    <col min="4615" max="4615" width="3.75" style="167" customWidth="1"/>
    <col min="4616" max="4616" width="2.5" style="167" customWidth="1"/>
    <col min="4617" max="4863" width="9" style="167" customWidth="1"/>
    <col min="4864" max="4864" width="3.75" style="167" customWidth="1"/>
    <col min="4865" max="4865" width="20.375" style="167" customWidth="1"/>
    <col min="4866" max="4866" width="3.875" style="167" bestFit="1" customWidth="1"/>
    <col min="4867" max="4870" width="16.375" style="167" customWidth="1"/>
    <col min="4871" max="4871" width="3.75" style="167" customWidth="1"/>
    <col min="4872" max="4872" width="2.5" style="167" customWidth="1"/>
    <col min="4873" max="5119" width="9" style="167" customWidth="1"/>
    <col min="5120" max="5120" width="3.75" style="167" customWidth="1"/>
    <col min="5121" max="5121" width="20.375" style="167" customWidth="1"/>
    <col min="5122" max="5122" width="3.875" style="167" bestFit="1" customWidth="1"/>
    <col min="5123" max="5126" width="16.375" style="167" customWidth="1"/>
    <col min="5127" max="5127" width="3.75" style="167" customWidth="1"/>
    <col min="5128" max="5128" width="2.5" style="167" customWidth="1"/>
    <col min="5129" max="5375" width="9" style="167" customWidth="1"/>
    <col min="5376" max="5376" width="3.75" style="167" customWidth="1"/>
    <col min="5377" max="5377" width="20.375" style="167" customWidth="1"/>
    <col min="5378" max="5378" width="3.875" style="167" bestFit="1" customWidth="1"/>
    <col min="5379" max="5382" width="16.375" style="167" customWidth="1"/>
    <col min="5383" max="5383" width="3.75" style="167" customWidth="1"/>
    <col min="5384" max="5384" width="2.5" style="167" customWidth="1"/>
    <col min="5385" max="5631" width="9" style="167" customWidth="1"/>
    <col min="5632" max="5632" width="3.75" style="167" customWidth="1"/>
    <col min="5633" max="5633" width="20.375" style="167" customWidth="1"/>
    <col min="5634" max="5634" width="3.875" style="167" bestFit="1" customWidth="1"/>
    <col min="5635" max="5638" width="16.375" style="167" customWidth="1"/>
    <col min="5639" max="5639" width="3.75" style="167" customWidth="1"/>
    <col min="5640" max="5640" width="2.5" style="167" customWidth="1"/>
    <col min="5641" max="5887" width="9" style="167" customWidth="1"/>
    <col min="5888" max="5888" width="3.75" style="167" customWidth="1"/>
    <col min="5889" max="5889" width="20.375" style="167" customWidth="1"/>
    <col min="5890" max="5890" width="3.875" style="167" bestFit="1" customWidth="1"/>
    <col min="5891" max="5894" width="16.375" style="167" customWidth="1"/>
    <col min="5895" max="5895" width="3.75" style="167" customWidth="1"/>
    <col min="5896" max="5896" width="2.5" style="167" customWidth="1"/>
    <col min="5897" max="6143" width="9" style="167" customWidth="1"/>
    <col min="6144" max="6144" width="3.75" style="167" customWidth="1"/>
    <col min="6145" max="6145" width="20.375" style="167" customWidth="1"/>
    <col min="6146" max="6146" width="3.875" style="167" bestFit="1" customWidth="1"/>
    <col min="6147" max="6150" width="16.375" style="167" customWidth="1"/>
    <col min="6151" max="6151" width="3.75" style="167" customWidth="1"/>
    <col min="6152" max="6152" width="2.5" style="167" customWidth="1"/>
    <col min="6153" max="6399" width="9" style="167" customWidth="1"/>
    <col min="6400" max="6400" width="3.75" style="167" customWidth="1"/>
    <col min="6401" max="6401" width="20.375" style="167" customWidth="1"/>
    <col min="6402" max="6402" width="3.875" style="167" bestFit="1" customWidth="1"/>
    <col min="6403" max="6406" width="16.375" style="167" customWidth="1"/>
    <col min="6407" max="6407" width="3.75" style="167" customWidth="1"/>
    <col min="6408" max="6408" width="2.5" style="167" customWidth="1"/>
    <col min="6409" max="6655" width="9" style="167" customWidth="1"/>
    <col min="6656" max="6656" width="3.75" style="167" customWidth="1"/>
    <col min="6657" max="6657" width="20.375" style="167" customWidth="1"/>
    <col min="6658" max="6658" width="3.875" style="167" bestFit="1" customWidth="1"/>
    <col min="6659" max="6662" width="16.375" style="167" customWidth="1"/>
    <col min="6663" max="6663" width="3.75" style="167" customWidth="1"/>
    <col min="6664" max="6664" width="2.5" style="167" customWidth="1"/>
    <col min="6665" max="6911" width="9" style="167" customWidth="1"/>
    <col min="6912" max="6912" width="3.75" style="167" customWidth="1"/>
    <col min="6913" max="6913" width="20.375" style="167" customWidth="1"/>
    <col min="6914" max="6914" width="3.875" style="167" bestFit="1" customWidth="1"/>
    <col min="6915" max="6918" width="16.375" style="167" customWidth="1"/>
    <col min="6919" max="6919" width="3.75" style="167" customWidth="1"/>
    <col min="6920" max="6920" width="2.5" style="167" customWidth="1"/>
    <col min="6921" max="7167" width="9" style="167" customWidth="1"/>
    <col min="7168" max="7168" width="3.75" style="167" customWidth="1"/>
    <col min="7169" max="7169" width="20.375" style="167" customWidth="1"/>
    <col min="7170" max="7170" width="3.875" style="167" bestFit="1" customWidth="1"/>
    <col min="7171" max="7174" width="16.375" style="167" customWidth="1"/>
    <col min="7175" max="7175" width="3.75" style="167" customWidth="1"/>
    <col min="7176" max="7176" width="2.5" style="167" customWidth="1"/>
    <col min="7177" max="7423" width="9" style="167" customWidth="1"/>
    <col min="7424" max="7424" width="3.75" style="167" customWidth="1"/>
    <col min="7425" max="7425" width="20.375" style="167" customWidth="1"/>
    <col min="7426" max="7426" width="3.875" style="167" bestFit="1" customWidth="1"/>
    <col min="7427" max="7430" width="16.375" style="167" customWidth="1"/>
    <col min="7431" max="7431" width="3.75" style="167" customWidth="1"/>
    <col min="7432" max="7432" width="2.5" style="167" customWidth="1"/>
    <col min="7433" max="7679" width="9" style="167" customWidth="1"/>
    <col min="7680" max="7680" width="3.75" style="167" customWidth="1"/>
    <col min="7681" max="7681" width="20.375" style="167" customWidth="1"/>
    <col min="7682" max="7682" width="3.875" style="167" bestFit="1" customWidth="1"/>
    <col min="7683" max="7686" width="16.375" style="167" customWidth="1"/>
    <col min="7687" max="7687" width="3.75" style="167" customWidth="1"/>
    <col min="7688" max="7688" width="2.5" style="167" customWidth="1"/>
    <col min="7689" max="7935" width="9" style="167" customWidth="1"/>
    <col min="7936" max="7936" width="3.75" style="167" customWidth="1"/>
    <col min="7937" max="7937" width="20.375" style="167" customWidth="1"/>
    <col min="7938" max="7938" width="3.875" style="167" bestFit="1" customWidth="1"/>
    <col min="7939" max="7942" width="16.375" style="167" customWidth="1"/>
    <col min="7943" max="7943" width="3.75" style="167" customWidth="1"/>
    <col min="7944" max="7944" width="2.5" style="167" customWidth="1"/>
    <col min="7945" max="8191" width="9" style="167" customWidth="1"/>
    <col min="8192" max="8192" width="3.75" style="167" customWidth="1"/>
    <col min="8193" max="8193" width="20.375" style="167" customWidth="1"/>
    <col min="8194" max="8194" width="3.875" style="167" bestFit="1" customWidth="1"/>
    <col min="8195" max="8198" width="16.375" style="167" customWidth="1"/>
    <col min="8199" max="8199" width="3.75" style="167" customWidth="1"/>
    <col min="8200" max="8200" width="2.5" style="167" customWidth="1"/>
    <col min="8201" max="8447" width="9" style="167" customWidth="1"/>
    <col min="8448" max="8448" width="3.75" style="167" customWidth="1"/>
    <col min="8449" max="8449" width="20.375" style="167" customWidth="1"/>
    <col min="8450" max="8450" width="3.875" style="167" bestFit="1" customWidth="1"/>
    <col min="8451" max="8454" width="16.375" style="167" customWidth="1"/>
    <col min="8455" max="8455" width="3.75" style="167" customWidth="1"/>
    <col min="8456" max="8456" width="2.5" style="167" customWidth="1"/>
    <col min="8457" max="8703" width="9" style="167" customWidth="1"/>
    <col min="8704" max="8704" width="3.75" style="167" customWidth="1"/>
    <col min="8705" max="8705" width="20.375" style="167" customWidth="1"/>
    <col min="8706" max="8706" width="3.875" style="167" bestFit="1" customWidth="1"/>
    <col min="8707" max="8710" width="16.375" style="167" customWidth="1"/>
    <col min="8711" max="8711" width="3.75" style="167" customWidth="1"/>
    <col min="8712" max="8712" width="2.5" style="167" customWidth="1"/>
    <col min="8713" max="8959" width="9" style="167" customWidth="1"/>
    <col min="8960" max="8960" width="3.75" style="167" customWidth="1"/>
    <col min="8961" max="8961" width="20.375" style="167" customWidth="1"/>
    <col min="8962" max="8962" width="3.875" style="167" bestFit="1" customWidth="1"/>
    <col min="8963" max="8966" width="16.375" style="167" customWidth="1"/>
    <col min="8967" max="8967" width="3.75" style="167" customWidth="1"/>
    <col min="8968" max="8968" width="2.5" style="167" customWidth="1"/>
    <col min="8969" max="9215" width="9" style="167" customWidth="1"/>
    <col min="9216" max="9216" width="3.75" style="167" customWidth="1"/>
    <col min="9217" max="9217" width="20.375" style="167" customWidth="1"/>
    <col min="9218" max="9218" width="3.875" style="167" bestFit="1" customWidth="1"/>
    <col min="9219" max="9222" width="16.375" style="167" customWidth="1"/>
    <col min="9223" max="9223" width="3.75" style="167" customWidth="1"/>
    <col min="9224" max="9224" width="2.5" style="167" customWidth="1"/>
    <col min="9225" max="9471" width="9" style="167" customWidth="1"/>
    <col min="9472" max="9472" width="3.75" style="167" customWidth="1"/>
    <col min="9473" max="9473" width="20.375" style="167" customWidth="1"/>
    <col min="9474" max="9474" width="3.875" style="167" bestFit="1" customWidth="1"/>
    <col min="9475" max="9478" width="16.375" style="167" customWidth="1"/>
    <col min="9479" max="9479" width="3.75" style="167" customWidth="1"/>
    <col min="9480" max="9480" width="2.5" style="167" customWidth="1"/>
    <col min="9481" max="9727" width="9" style="167" customWidth="1"/>
    <col min="9728" max="9728" width="3.75" style="167" customWidth="1"/>
    <col min="9729" max="9729" width="20.375" style="167" customWidth="1"/>
    <col min="9730" max="9730" width="3.875" style="167" bestFit="1" customWidth="1"/>
    <col min="9731" max="9734" width="16.375" style="167" customWidth="1"/>
    <col min="9735" max="9735" width="3.75" style="167" customWidth="1"/>
    <col min="9736" max="9736" width="2.5" style="167" customWidth="1"/>
    <col min="9737" max="9983" width="9" style="167" customWidth="1"/>
    <col min="9984" max="9984" width="3.75" style="167" customWidth="1"/>
    <col min="9985" max="9985" width="20.375" style="167" customWidth="1"/>
    <col min="9986" max="9986" width="3.875" style="167" bestFit="1" customWidth="1"/>
    <col min="9987" max="9990" width="16.375" style="167" customWidth="1"/>
    <col min="9991" max="9991" width="3.75" style="167" customWidth="1"/>
    <col min="9992" max="9992" width="2.5" style="167" customWidth="1"/>
    <col min="9993" max="10239" width="9" style="167" customWidth="1"/>
    <col min="10240" max="10240" width="3.75" style="167" customWidth="1"/>
    <col min="10241" max="10241" width="20.375" style="167" customWidth="1"/>
    <col min="10242" max="10242" width="3.875" style="167" bestFit="1" customWidth="1"/>
    <col min="10243" max="10246" width="16.375" style="167" customWidth="1"/>
    <col min="10247" max="10247" width="3.75" style="167" customWidth="1"/>
    <col min="10248" max="10248" width="2.5" style="167" customWidth="1"/>
    <col min="10249" max="10495" width="9" style="167" customWidth="1"/>
    <col min="10496" max="10496" width="3.75" style="167" customWidth="1"/>
    <col min="10497" max="10497" width="20.375" style="167" customWidth="1"/>
    <col min="10498" max="10498" width="3.875" style="167" bestFit="1" customWidth="1"/>
    <col min="10499" max="10502" width="16.375" style="167" customWidth="1"/>
    <col min="10503" max="10503" width="3.75" style="167" customWidth="1"/>
    <col min="10504" max="10504" width="2.5" style="167" customWidth="1"/>
    <col min="10505" max="10751" width="9" style="167" customWidth="1"/>
    <col min="10752" max="10752" width="3.75" style="167" customWidth="1"/>
    <col min="10753" max="10753" width="20.375" style="167" customWidth="1"/>
    <col min="10754" max="10754" width="3.875" style="167" bestFit="1" customWidth="1"/>
    <col min="10755" max="10758" width="16.375" style="167" customWidth="1"/>
    <col min="10759" max="10759" width="3.75" style="167" customWidth="1"/>
    <col min="10760" max="10760" width="2.5" style="167" customWidth="1"/>
    <col min="10761" max="11007" width="9" style="167" customWidth="1"/>
    <col min="11008" max="11008" width="3.75" style="167" customWidth="1"/>
    <col min="11009" max="11009" width="20.375" style="167" customWidth="1"/>
    <col min="11010" max="11010" width="3.875" style="167" bestFit="1" customWidth="1"/>
    <col min="11011" max="11014" width="16.375" style="167" customWidth="1"/>
    <col min="11015" max="11015" width="3.75" style="167" customWidth="1"/>
    <col min="11016" max="11016" width="2.5" style="167" customWidth="1"/>
    <col min="11017" max="11263" width="9" style="167" customWidth="1"/>
    <col min="11264" max="11264" width="3.75" style="167" customWidth="1"/>
    <col min="11265" max="11265" width="20.375" style="167" customWidth="1"/>
    <col min="11266" max="11266" width="3.875" style="167" bestFit="1" customWidth="1"/>
    <col min="11267" max="11270" width="16.375" style="167" customWidth="1"/>
    <col min="11271" max="11271" width="3.75" style="167" customWidth="1"/>
    <col min="11272" max="11272" width="2.5" style="167" customWidth="1"/>
    <col min="11273" max="11519" width="9" style="167" customWidth="1"/>
    <col min="11520" max="11520" width="3.75" style="167" customWidth="1"/>
    <col min="11521" max="11521" width="20.375" style="167" customWidth="1"/>
    <col min="11522" max="11522" width="3.875" style="167" bestFit="1" customWidth="1"/>
    <col min="11523" max="11526" width="16.375" style="167" customWidth="1"/>
    <col min="11527" max="11527" width="3.75" style="167" customWidth="1"/>
    <col min="11528" max="11528" width="2.5" style="167" customWidth="1"/>
    <col min="11529" max="11775" width="9" style="167" customWidth="1"/>
    <col min="11776" max="11776" width="3.75" style="167" customWidth="1"/>
    <col min="11777" max="11777" width="20.375" style="167" customWidth="1"/>
    <col min="11778" max="11778" width="3.875" style="167" bestFit="1" customWidth="1"/>
    <col min="11779" max="11782" width="16.375" style="167" customWidth="1"/>
    <col min="11783" max="11783" width="3.75" style="167" customWidth="1"/>
    <col min="11784" max="11784" width="2.5" style="167" customWidth="1"/>
    <col min="11785" max="12031" width="9" style="167" customWidth="1"/>
    <col min="12032" max="12032" width="3.75" style="167" customWidth="1"/>
    <col min="12033" max="12033" width="20.375" style="167" customWidth="1"/>
    <col min="12034" max="12034" width="3.875" style="167" bestFit="1" customWidth="1"/>
    <col min="12035" max="12038" width="16.375" style="167" customWidth="1"/>
    <col min="12039" max="12039" width="3.75" style="167" customWidth="1"/>
    <col min="12040" max="12040" width="2.5" style="167" customWidth="1"/>
    <col min="12041" max="12287" width="9" style="167" customWidth="1"/>
    <col min="12288" max="12288" width="3.75" style="167" customWidth="1"/>
    <col min="12289" max="12289" width="20.375" style="167" customWidth="1"/>
    <col min="12290" max="12290" width="3.875" style="167" bestFit="1" customWidth="1"/>
    <col min="12291" max="12294" width="16.375" style="167" customWidth="1"/>
    <col min="12295" max="12295" width="3.75" style="167" customWidth="1"/>
    <col min="12296" max="12296" width="2.5" style="167" customWidth="1"/>
    <col min="12297" max="12543" width="9" style="167" customWidth="1"/>
    <col min="12544" max="12544" width="3.75" style="167" customWidth="1"/>
    <col min="12545" max="12545" width="20.375" style="167" customWidth="1"/>
    <col min="12546" max="12546" width="3.875" style="167" bestFit="1" customWidth="1"/>
    <col min="12547" max="12550" width="16.375" style="167" customWidth="1"/>
    <col min="12551" max="12551" width="3.75" style="167" customWidth="1"/>
    <col min="12552" max="12552" width="2.5" style="167" customWidth="1"/>
    <col min="12553" max="12799" width="9" style="167" customWidth="1"/>
    <col min="12800" max="12800" width="3.75" style="167" customWidth="1"/>
    <col min="12801" max="12801" width="20.375" style="167" customWidth="1"/>
    <col min="12802" max="12802" width="3.875" style="167" bestFit="1" customWidth="1"/>
    <col min="12803" max="12806" width="16.375" style="167" customWidth="1"/>
    <col min="12807" max="12807" width="3.75" style="167" customWidth="1"/>
    <col min="12808" max="12808" width="2.5" style="167" customWidth="1"/>
    <col min="12809" max="13055" width="9" style="167" customWidth="1"/>
    <col min="13056" max="13056" width="3.75" style="167" customWidth="1"/>
    <col min="13057" max="13057" width="20.375" style="167" customWidth="1"/>
    <col min="13058" max="13058" width="3.875" style="167" bestFit="1" customWidth="1"/>
    <col min="13059" max="13062" width="16.375" style="167" customWidth="1"/>
    <col min="13063" max="13063" width="3.75" style="167" customWidth="1"/>
    <col min="13064" max="13064" width="2.5" style="167" customWidth="1"/>
    <col min="13065" max="13311" width="9" style="167" customWidth="1"/>
    <col min="13312" max="13312" width="3.75" style="167" customWidth="1"/>
    <col min="13313" max="13313" width="20.375" style="167" customWidth="1"/>
    <col min="13314" max="13314" width="3.875" style="167" bestFit="1" customWidth="1"/>
    <col min="13315" max="13318" width="16.375" style="167" customWidth="1"/>
    <col min="13319" max="13319" width="3.75" style="167" customWidth="1"/>
    <col min="13320" max="13320" width="2.5" style="167" customWidth="1"/>
    <col min="13321" max="13567" width="9" style="167" customWidth="1"/>
    <col min="13568" max="13568" width="3.75" style="167" customWidth="1"/>
    <col min="13569" max="13569" width="20.375" style="167" customWidth="1"/>
    <col min="13570" max="13570" width="3.875" style="167" bestFit="1" customWidth="1"/>
    <col min="13571" max="13574" width="16.375" style="167" customWidth="1"/>
    <col min="13575" max="13575" width="3.75" style="167" customWidth="1"/>
    <col min="13576" max="13576" width="2.5" style="167" customWidth="1"/>
    <col min="13577" max="13823" width="9" style="167" customWidth="1"/>
    <col min="13824" max="13824" width="3.75" style="167" customWidth="1"/>
    <col min="13825" max="13825" width="20.375" style="167" customWidth="1"/>
    <col min="13826" max="13826" width="3.875" style="167" bestFit="1" customWidth="1"/>
    <col min="13827" max="13830" width="16.375" style="167" customWidth="1"/>
    <col min="13831" max="13831" width="3.75" style="167" customWidth="1"/>
    <col min="13832" max="13832" width="2.5" style="167" customWidth="1"/>
    <col min="13833" max="14079" width="9" style="167" customWidth="1"/>
    <col min="14080" max="14080" width="3.75" style="167" customWidth="1"/>
    <col min="14081" max="14081" width="20.375" style="167" customWidth="1"/>
    <col min="14082" max="14082" width="3.875" style="167" bestFit="1" customWidth="1"/>
    <col min="14083" max="14086" width="16.375" style="167" customWidth="1"/>
    <col min="14087" max="14087" width="3.75" style="167" customWidth="1"/>
    <col min="14088" max="14088" width="2.5" style="167" customWidth="1"/>
    <col min="14089" max="14335" width="9" style="167" customWidth="1"/>
    <col min="14336" max="14336" width="3.75" style="167" customWidth="1"/>
    <col min="14337" max="14337" width="20.375" style="167" customWidth="1"/>
    <col min="14338" max="14338" width="3.875" style="167" bestFit="1" customWidth="1"/>
    <col min="14339" max="14342" width="16.375" style="167" customWidth="1"/>
    <col min="14343" max="14343" width="3.75" style="167" customWidth="1"/>
    <col min="14344" max="14344" width="2.5" style="167" customWidth="1"/>
    <col min="14345" max="14591" width="9" style="167" customWidth="1"/>
    <col min="14592" max="14592" width="3.75" style="167" customWidth="1"/>
    <col min="14593" max="14593" width="20.375" style="167" customWidth="1"/>
    <col min="14594" max="14594" width="3.875" style="167" bestFit="1" customWidth="1"/>
    <col min="14595" max="14598" width="16.375" style="167" customWidth="1"/>
    <col min="14599" max="14599" width="3.75" style="167" customWidth="1"/>
    <col min="14600" max="14600" width="2.5" style="167" customWidth="1"/>
    <col min="14601" max="14847" width="9" style="167" customWidth="1"/>
    <col min="14848" max="14848" width="3.75" style="167" customWidth="1"/>
    <col min="14849" max="14849" width="20.375" style="167" customWidth="1"/>
    <col min="14850" max="14850" width="3.875" style="167" bestFit="1" customWidth="1"/>
    <col min="14851" max="14854" width="16.375" style="167" customWidth="1"/>
    <col min="14855" max="14855" width="3.75" style="167" customWidth="1"/>
    <col min="14856" max="14856" width="2.5" style="167" customWidth="1"/>
    <col min="14857" max="15103" width="9" style="167" customWidth="1"/>
    <col min="15104" max="15104" width="3.75" style="167" customWidth="1"/>
    <col min="15105" max="15105" width="20.375" style="167" customWidth="1"/>
    <col min="15106" max="15106" width="3.875" style="167" bestFit="1" customWidth="1"/>
    <col min="15107" max="15110" width="16.375" style="167" customWidth="1"/>
    <col min="15111" max="15111" width="3.75" style="167" customWidth="1"/>
    <col min="15112" max="15112" width="2.5" style="167" customWidth="1"/>
    <col min="15113" max="15359" width="9" style="167" customWidth="1"/>
    <col min="15360" max="15360" width="3.75" style="167" customWidth="1"/>
    <col min="15361" max="15361" width="20.375" style="167" customWidth="1"/>
    <col min="15362" max="15362" width="3.875" style="167" bestFit="1" customWidth="1"/>
    <col min="15363" max="15366" width="16.375" style="167" customWidth="1"/>
    <col min="15367" max="15367" width="3.75" style="167" customWidth="1"/>
    <col min="15368" max="15368" width="2.5" style="167" customWidth="1"/>
    <col min="15369" max="15615" width="9" style="167" customWidth="1"/>
    <col min="15616" max="15616" width="3.75" style="167" customWidth="1"/>
    <col min="15617" max="15617" width="20.375" style="167" customWidth="1"/>
    <col min="15618" max="15618" width="3.875" style="167" bestFit="1" customWidth="1"/>
    <col min="15619" max="15622" width="16.375" style="167" customWidth="1"/>
    <col min="15623" max="15623" width="3.75" style="167" customWidth="1"/>
    <col min="15624" max="15624" width="2.5" style="167" customWidth="1"/>
    <col min="15625" max="15871" width="9" style="167" customWidth="1"/>
    <col min="15872" max="15872" width="3.75" style="167" customWidth="1"/>
    <col min="15873" max="15873" width="20.375" style="167" customWidth="1"/>
    <col min="15874" max="15874" width="3.875" style="167" bestFit="1" customWidth="1"/>
    <col min="15875" max="15878" width="16.375" style="167" customWidth="1"/>
    <col min="15879" max="15879" width="3.75" style="167" customWidth="1"/>
    <col min="15880" max="15880" width="2.5" style="167" customWidth="1"/>
    <col min="15881" max="16127" width="9" style="167" customWidth="1"/>
    <col min="16128" max="16128" width="3.75" style="167" customWidth="1"/>
    <col min="16129" max="16129" width="20.375" style="167" customWidth="1"/>
    <col min="16130" max="16130" width="3.875" style="167" bestFit="1" customWidth="1"/>
    <col min="16131" max="16134" width="16.375" style="167" customWidth="1"/>
    <col min="16135" max="16135" width="3.75" style="167" customWidth="1"/>
    <col min="16136" max="16136" width="2.5" style="167" customWidth="1"/>
    <col min="16137" max="16384" width="9" style="167" customWidth="1"/>
  </cols>
  <sheetData>
    <row r="1" spans="1:8">
      <c r="A1" s="167" t="s">
        <v>457</v>
      </c>
    </row>
    <row r="2" spans="1:8">
      <c r="G2" s="168" t="s">
        <v>100</v>
      </c>
    </row>
    <row r="3" spans="1:8" ht="16.5">
      <c r="A3" s="1132" t="s">
        <v>297</v>
      </c>
      <c r="B3" s="1132"/>
      <c r="C3" s="1132"/>
      <c r="D3" s="1132"/>
      <c r="E3" s="1132"/>
      <c r="F3" s="1132"/>
      <c r="G3" s="1132"/>
    </row>
    <row r="4" spans="1:8" ht="16.5">
      <c r="A4" s="169"/>
      <c r="B4" s="169"/>
      <c r="C4" s="169"/>
      <c r="D4" s="169"/>
      <c r="E4" s="169"/>
      <c r="F4" s="169"/>
    </row>
    <row r="5" spans="1:8" ht="30" customHeight="1">
      <c r="A5" s="257" t="s">
        <v>67</v>
      </c>
      <c r="B5" s="991"/>
      <c r="C5" s="992"/>
      <c r="D5" s="992"/>
      <c r="E5" s="992"/>
      <c r="F5" s="992"/>
      <c r="G5" s="993"/>
    </row>
    <row r="6" spans="1:8" ht="30" customHeight="1">
      <c r="A6" s="257" t="s">
        <v>143</v>
      </c>
      <c r="B6" s="991"/>
      <c r="C6" s="992"/>
      <c r="D6" s="992"/>
      <c r="E6" s="992"/>
      <c r="F6" s="992"/>
      <c r="G6" s="993"/>
    </row>
    <row r="7" spans="1:8" ht="30" customHeight="1">
      <c r="A7" s="257" t="s">
        <v>229</v>
      </c>
      <c r="B7" s="991"/>
      <c r="C7" s="992"/>
      <c r="D7" s="992"/>
      <c r="E7" s="992"/>
      <c r="F7" s="992"/>
      <c r="G7" s="993"/>
    </row>
    <row r="8" spans="1:8" ht="30" customHeight="1">
      <c r="A8" s="258" t="s">
        <v>39</v>
      </c>
      <c r="B8" s="1133" t="s">
        <v>299</v>
      </c>
      <c r="C8" s="1009"/>
      <c r="D8" s="1009"/>
      <c r="E8" s="1009"/>
      <c r="F8" s="1009"/>
      <c r="G8" s="1010"/>
      <c r="H8" s="259"/>
    </row>
    <row r="9" spans="1:8" ht="30" customHeight="1">
      <c r="A9" s="258" t="s">
        <v>230</v>
      </c>
      <c r="B9" s="1133" t="s">
        <v>33</v>
      </c>
      <c r="C9" s="1009"/>
      <c r="D9" s="1009"/>
      <c r="E9" s="1009"/>
      <c r="F9" s="1009"/>
      <c r="G9" s="1010"/>
      <c r="H9" s="259"/>
    </row>
    <row r="10" spans="1:8" ht="45" customHeight="1">
      <c r="A10" s="1143" t="s">
        <v>265</v>
      </c>
      <c r="B10" s="257">
        <v>1</v>
      </c>
      <c r="C10" s="1134" t="s">
        <v>188</v>
      </c>
      <c r="D10" s="1135"/>
      <c r="E10" s="1136"/>
      <c r="F10" s="1136"/>
      <c r="G10" s="1136"/>
    </row>
    <row r="11" spans="1:8" ht="45" customHeight="1">
      <c r="A11" s="1144"/>
      <c r="B11" s="257">
        <v>2</v>
      </c>
      <c r="C11" s="1135" t="s">
        <v>300</v>
      </c>
      <c r="D11" s="1135"/>
      <c r="E11" s="1136" t="s">
        <v>187</v>
      </c>
      <c r="F11" s="1136"/>
      <c r="G11" s="1136"/>
    </row>
    <row r="12" spans="1:8" ht="45" customHeight="1">
      <c r="A12" s="1143" t="s">
        <v>98</v>
      </c>
      <c r="B12" s="257">
        <v>1</v>
      </c>
      <c r="C12" s="1134" t="s">
        <v>75</v>
      </c>
      <c r="D12" s="1134"/>
      <c r="E12" s="1136"/>
      <c r="F12" s="1136"/>
      <c r="G12" s="1136"/>
    </row>
    <row r="13" spans="1:8" ht="45" customHeight="1">
      <c r="A13" s="1145"/>
      <c r="B13" s="257">
        <v>2</v>
      </c>
      <c r="C13" s="1138" t="s">
        <v>293</v>
      </c>
      <c r="D13" s="1139"/>
      <c r="E13" s="1136"/>
      <c r="F13" s="1136"/>
      <c r="G13" s="1136"/>
    </row>
    <row r="14" spans="1:8" ht="45" customHeight="1">
      <c r="A14" s="1144"/>
      <c r="B14" s="261">
        <v>3</v>
      </c>
      <c r="C14" s="1140" t="s">
        <v>302</v>
      </c>
      <c r="D14" s="1141"/>
      <c r="E14" s="1142"/>
      <c r="F14" s="1142"/>
      <c r="G14" s="1142"/>
    </row>
    <row r="15" spans="1:8">
      <c r="A15" s="1146" t="s">
        <v>97</v>
      </c>
      <c r="B15" s="1148"/>
      <c r="C15" s="1149"/>
      <c r="D15" s="1149"/>
      <c r="E15" s="1149"/>
      <c r="F15" s="1149"/>
      <c r="G15" s="1150"/>
    </row>
    <row r="16" spans="1:8">
      <c r="A16" s="1147"/>
      <c r="B16" s="1151"/>
      <c r="C16" s="1152"/>
      <c r="D16" s="1152"/>
      <c r="E16" s="1152"/>
      <c r="F16" s="1152"/>
      <c r="G16" s="1153"/>
    </row>
    <row r="17" spans="1:7" ht="30" customHeight="1">
      <c r="A17" s="1146" t="s">
        <v>303</v>
      </c>
      <c r="B17" s="258">
        <v>1</v>
      </c>
      <c r="C17" s="1138" t="s">
        <v>292</v>
      </c>
      <c r="D17" s="1159"/>
      <c r="E17" s="1133" t="s">
        <v>187</v>
      </c>
      <c r="F17" s="1009"/>
      <c r="G17" s="1010"/>
    </row>
    <row r="18" spans="1:7" ht="39.950000000000003" customHeight="1">
      <c r="A18" s="1154"/>
      <c r="B18" s="1146">
        <v>2</v>
      </c>
      <c r="C18" s="1155" t="s">
        <v>304</v>
      </c>
      <c r="D18" s="1156"/>
      <c r="E18" s="1148" t="s">
        <v>187</v>
      </c>
      <c r="F18" s="1149"/>
      <c r="G18" s="1150"/>
    </row>
    <row r="19" spans="1:7" ht="39.950000000000003" customHeight="1">
      <c r="A19" s="1147"/>
      <c r="B19" s="1147"/>
      <c r="C19" s="1157"/>
      <c r="D19" s="1158"/>
      <c r="E19" s="1151"/>
      <c r="F19" s="1152"/>
      <c r="G19" s="1153"/>
    </row>
    <row r="20" spans="1:7">
      <c r="A20" s="6" t="s">
        <v>115</v>
      </c>
    </row>
    <row r="21" spans="1:7" ht="24.75" customHeight="1">
      <c r="A21" s="6" t="s">
        <v>58</v>
      </c>
    </row>
    <row r="22" spans="1:7" ht="35.25" customHeight="1">
      <c r="A22" s="1137" t="s">
        <v>30</v>
      </c>
      <c r="B22" s="1137"/>
      <c r="C22" s="1137"/>
      <c r="D22" s="1137"/>
      <c r="E22" s="1137"/>
      <c r="F22" s="1137"/>
      <c r="G22" s="1137"/>
    </row>
    <row r="23" spans="1:7" ht="39" customHeight="1">
      <c r="A23" s="1137" t="s">
        <v>206</v>
      </c>
      <c r="B23" s="1137"/>
      <c r="C23" s="1137"/>
      <c r="D23" s="1137"/>
      <c r="E23" s="1137"/>
      <c r="F23" s="1137"/>
      <c r="G23" s="1137"/>
    </row>
    <row r="24" spans="1:7" ht="29.25" customHeight="1">
      <c r="A24" s="1137" t="s">
        <v>305</v>
      </c>
      <c r="B24" s="1137"/>
      <c r="C24" s="1137"/>
      <c r="D24" s="1137"/>
      <c r="E24" s="1137"/>
      <c r="F24" s="1137"/>
      <c r="G24" s="1137"/>
    </row>
    <row r="25" spans="1:7">
      <c r="A25" s="6" t="s">
        <v>306</v>
      </c>
    </row>
  </sheetData>
  <mergeCells count="29">
    <mergeCell ref="A10:A11"/>
    <mergeCell ref="A12:A14"/>
    <mergeCell ref="A15:A16"/>
    <mergeCell ref="B15:G16"/>
    <mergeCell ref="A17:A19"/>
    <mergeCell ref="B18:B19"/>
    <mergeCell ref="C18:D19"/>
    <mergeCell ref="E18:G19"/>
    <mergeCell ref="C17:D17"/>
    <mergeCell ref="E17:G17"/>
    <mergeCell ref="A22:G22"/>
    <mergeCell ref="A23:G23"/>
    <mergeCell ref="A24:G24"/>
    <mergeCell ref="C12:D12"/>
    <mergeCell ref="E12:G12"/>
    <mergeCell ref="C13:D13"/>
    <mergeCell ref="E13:G13"/>
    <mergeCell ref="C14:D14"/>
    <mergeCell ref="E14:G14"/>
    <mergeCell ref="B9:G9"/>
    <mergeCell ref="C10:D10"/>
    <mergeCell ref="E10:G10"/>
    <mergeCell ref="C11:D11"/>
    <mergeCell ref="E11:G11"/>
    <mergeCell ref="A3:G3"/>
    <mergeCell ref="B5:G5"/>
    <mergeCell ref="B6:G6"/>
    <mergeCell ref="B7:G7"/>
    <mergeCell ref="B8:G8"/>
  </mergeCells>
  <phoneticPr fontId="4"/>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3"/>
  <sheetViews>
    <sheetView showGridLines="0" view="pageBreakPreview" zoomScaleSheetLayoutView="100" workbookViewId="0">
      <selection activeCell="A2" sqref="A2"/>
    </sheetView>
  </sheetViews>
  <sheetFormatPr defaultRowHeight="13.5"/>
  <cols>
    <col min="1" max="1" width="9" style="167" customWidth="1"/>
    <col min="2" max="2" width="11.125" style="167" customWidth="1"/>
    <col min="3" max="6" width="9" style="167" customWidth="1"/>
    <col min="7" max="8" width="11.5" style="167" customWidth="1"/>
    <col min="9" max="257" width="9" style="167" customWidth="1"/>
    <col min="258" max="258" width="11.125" style="167" customWidth="1"/>
    <col min="259" max="262" width="9" style="167" customWidth="1"/>
    <col min="263" max="264" width="11.5" style="167" customWidth="1"/>
    <col min="265" max="513" width="9" style="167" customWidth="1"/>
    <col min="514" max="514" width="11.125" style="167" customWidth="1"/>
    <col min="515" max="518" width="9" style="167" customWidth="1"/>
    <col min="519" max="520" width="11.5" style="167" customWidth="1"/>
    <col min="521" max="769" width="9" style="167" customWidth="1"/>
    <col min="770" max="770" width="11.125" style="167" customWidth="1"/>
    <col min="771" max="774" width="9" style="167" customWidth="1"/>
    <col min="775" max="776" width="11.5" style="167" customWidth="1"/>
    <col min="777" max="1025" width="9" style="167" customWidth="1"/>
    <col min="1026" max="1026" width="11.125" style="167" customWidth="1"/>
    <col min="1027" max="1030" width="9" style="167" customWidth="1"/>
    <col min="1031" max="1032" width="11.5" style="167" customWidth="1"/>
    <col min="1033" max="1281" width="9" style="167" customWidth="1"/>
    <col min="1282" max="1282" width="11.125" style="167" customWidth="1"/>
    <col min="1283" max="1286" width="9" style="167" customWidth="1"/>
    <col min="1287" max="1288" width="11.5" style="167" customWidth="1"/>
    <col min="1289" max="1537" width="9" style="167" customWidth="1"/>
    <col min="1538" max="1538" width="11.125" style="167" customWidth="1"/>
    <col min="1539" max="1542" width="9" style="167" customWidth="1"/>
    <col min="1543" max="1544" width="11.5" style="167" customWidth="1"/>
    <col min="1545" max="1793" width="9" style="167" customWidth="1"/>
    <col min="1794" max="1794" width="11.125" style="167" customWidth="1"/>
    <col min="1795" max="1798" width="9" style="167" customWidth="1"/>
    <col min="1799" max="1800" width="11.5" style="167" customWidth="1"/>
    <col min="1801" max="2049" width="9" style="167" customWidth="1"/>
    <col min="2050" max="2050" width="11.125" style="167" customWidth="1"/>
    <col min="2051" max="2054" width="9" style="167" customWidth="1"/>
    <col min="2055" max="2056" width="11.5" style="167" customWidth="1"/>
    <col min="2057" max="2305" width="9" style="167" customWidth="1"/>
    <col min="2306" max="2306" width="11.125" style="167" customWidth="1"/>
    <col min="2307" max="2310" width="9" style="167" customWidth="1"/>
    <col min="2311" max="2312" width="11.5" style="167" customWidth="1"/>
    <col min="2313" max="2561" width="9" style="167" customWidth="1"/>
    <col min="2562" max="2562" width="11.125" style="167" customWidth="1"/>
    <col min="2563" max="2566" width="9" style="167" customWidth="1"/>
    <col min="2567" max="2568" width="11.5" style="167" customWidth="1"/>
    <col min="2569" max="2817" width="9" style="167" customWidth="1"/>
    <col min="2818" max="2818" width="11.125" style="167" customWidth="1"/>
    <col min="2819" max="2822" width="9" style="167" customWidth="1"/>
    <col min="2823" max="2824" width="11.5" style="167" customWidth="1"/>
    <col min="2825" max="3073" width="9" style="167" customWidth="1"/>
    <col min="3074" max="3074" width="11.125" style="167" customWidth="1"/>
    <col min="3075" max="3078" width="9" style="167" customWidth="1"/>
    <col min="3079" max="3080" width="11.5" style="167" customWidth="1"/>
    <col min="3081" max="3329" width="9" style="167" customWidth="1"/>
    <col min="3330" max="3330" width="11.125" style="167" customWidth="1"/>
    <col min="3331" max="3334" width="9" style="167" customWidth="1"/>
    <col min="3335" max="3336" width="11.5" style="167" customWidth="1"/>
    <col min="3337" max="3585" width="9" style="167" customWidth="1"/>
    <col min="3586" max="3586" width="11.125" style="167" customWidth="1"/>
    <col min="3587" max="3590" width="9" style="167" customWidth="1"/>
    <col min="3591" max="3592" width="11.5" style="167" customWidth="1"/>
    <col min="3593" max="3841" width="9" style="167" customWidth="1"/>
    <col min="3842" max="3842" width="11.125" style="167" customWidth="1"/>
    <col min="3843" max="3846" width="9" style="167" customWidth="1"/>
    <col min="3847" max="3848" width="11.5" style="167" customWidth="1"/>
    <col min="3849" max="4097" width="9" style="167" customWidth="1"/>
    <col min="4098" max="4098" width="11.125" style="167" customWidth="1"/>
    <col min="4099" max="4102" width="9" style="167" customWidth="1"/>
    <col min="4103" max="4104" width="11.5" style="167" customWidth="1"/>
    <col min="4105" max="4353" width="9" style="167" customWidth="1"/>
    <col min="4354" max="4354" width="11.125" style="167" customWidth="1"/>
    <col min="4355" max="4358" width="9" style="167" customWidth="1"/>
    <col min="4359" max="4360" width="11.5" style="167" customWidth="1"/>
    <col min="4361" max="4609" width="9" style="167" customWidth="1"/>
    <col min="4610" max="4610" width="11.125" style="167" customWidth="1"/>
    <col min="4611" max="4614" width="9" style="167" customWidth="1"/>
    <col min="4615" max="4616" width="11.5" style="167" customWidth="1"/>
    <col min="4617" max="4865" width="9" style="167" customWidth="1"/>
    <col min="4866" max="4866" width="11.125" style="167" customWidth="1"/>
    <col min="4867" max="4870" width="9" style="167" customWidth="1"/>
    <col min="4871" max="4872" width="11.5" style="167" customWidth="1"/>
    <col min="4873" max="5121" width="9" style="167" customWidth="1"/>
    <col min="5122" max="5122" width="11.125" style="167" customWidth="1"/>
    <col min="5123" max="5126" width="9" style="167" customWidth="1"/>
    <col min="5127" max="5128" width="11.5" style="167" customWidth="1"/>
    <col min="5129" max="5377" width="9" style="167" customWidth="1"/>
    <col min="5378" max="5378" width="11.125" style="167" customWidth="1"/>
    <col min="5379" max="5382" width="9" style="167" customWidth="1"/>
    <col min="5383" max="5384" width="11.5" style="167" customWidth="1"/>
    <col min="5385" max="5633" width="9" style="167" customWidth="1"/>
    <col min="5634" max="5634" width="11.125" style="167" customWidth="1"/>
    <col min="5635" max="5638" width="9" style="167" customWidth="1"/>
    <col min="5639" max="5640" width="11.5" style="167" customWidth="1"/>
    <col min="5641" max="5889" width="9" style="167" customWidth="1"/>
    <col min="5890" max="5890" width="11.125" style="167" customWidth="1"/>
    <col min="5891" max="5894" width="9" style="167" customWidth="1"/>
    <col min="5895" max="5896" width="11.5" style="167" customWidth="1"/>
    <col min="5897" max="6145" width="9" style="167" customWidth="1"/>
    <col min="6146" max="6146" width="11.125" style="167" customWidth="1"/>
    <col min="6147" max="6150" width="9" style="167" customWidth="1"/>
    <col min="6151" max="6152" width="11.5" style="167" customWidth="1"/>
    <col min="6153" max="6401" width="9" style="167" customWidth="1"/>
    <col min="6402" max="6402" width="11.125" style="167" customWidth="1"/>
    <col min="6403" max="6406" width="9" style="167" customWidth="1"/>
    <col min="6407" max="6408" width="11.5" style="167" customWidth="1"/>
    <col min="6409" max="6657" width="9" style="167" customWidth="1"/>
    <col min="6658" max="6658" width="11.125" style="167" customWidth="1"/>
    <col min="6659" max="6662" width="9" style="167" customWidth="1"/>
    <col min="6663" max="6664" width="11.5" style="167" customWidth="1"/>
    <col min="6665" max="6913" width="9" style="167" customWidth="1"/>
    <col min="6914" max="6914" width="11.125" style="167" customWidth="1"/>
    <col min="6915" max="6918" width="9" style="167" customWidth="1"/>
    <col min="6919" max="6920" width="11.5" style="167" customWidth="1"/>
    <col min="6921" max="7169" width="9" style="167" customWidth="1"/>
    <col min="7170" max="7170" width="11.125" style="167" customWidth="1"/>
    <col min="7171" max="7174" width="9" style="167" customWidth="1"/>
    <col min="7175" max="7176" width="11.5" style="167" customWidth="1"/>
    <col min="7177" max="7425" width="9" style="167" customWidth="1"/>
    <col min="7426" max="7426" width="11.125" style="167" customWidth="1"/>
    <col min="7427" max="7430" width="9" style="167" customWidth="1"/>
    <col min="7431" max="7432" width="11.5" style="167" customWidth="1"/>
    <col min="7433" max="7681" width="9" style="167" customWidth="1"/>
    <col min="7682" max="7682" width="11.125" style="167" customWidth="1"/>
    <col min="7683" max="7686" width="9" style="167" customWidth="1"/>
    <col min="7687" max="7688" width="11.5" style="167" customWidth="1"/>
    <col min="7689" max="7937" width="9" style="167" customWidth="1"/>
    <col min="7938" max="7938" width="11.125" style="167" customWidth="1"/>
    <col min="7939" max="7942" width="9" style="167" customWidth="1"/>
    <col min="7943" max="7944" width="11.5" style="167" customWidth="1"/>
    <col min="7945" max="8193" width="9" style="167" customWidth="1"/>
    <col min="8194" max="8194" width="11.125" style="167" customWidth="1"/>
    <col min="8195" max="8198" width="9" style="167" customWidth="1"/>
    <col min="8199" max="8200" width="11.5" style="167" customWidth="1"/>
    <col min="8201" max="8449" width="9" style="167" customWidth="1"/>
    <col min="8450" max="8450" width="11.125" style="167" customWidth="1"/>
    <col min="8451" max="8454" width="9" style="167" customWidth="1"/>
    <col min="8455" max="8456" width="11.5" style="167" customWidth="1"/>
    <col min="8457" max="8705" width="9" style="167" customWidth="1"/>
    <col min="8706" max="8706" width="11.125" style="167" customWidth="1"/>
    <col min="8707" max="8710" width="9" style="167" customWidth="1"/>
    <col min="8711" max="8712" width="11.5" style="167" customWidth="1"/>
    <col min="8713" max="8961" width="9" style="167" customWidth="1"/>
    <col min="8962" max="8962" width="11.125" style="167" customWidth="1"/>
    <col min="8963" max="8966" width="9" style="167" customWidth="1"/>
    <col min="8967" max="8968" width="11.5" style="167" customWidth="1"/>
    <col min="8969" max="9217" width="9" style="167" customWidth="1"/>
    <col min="9218" max="9218" width="11.125" style="167" customWidth="1"/>
    <col min="9219" max="9222" width="9" style="167" customWidth="1"/>
    <col min="9223" max="9224" width="11.5" style="167" customWidth="1"/>
    <col min="9225" max="9473" width="9" style="167" customWidth="1"/>
    <col min="9474" max="9474" width="11.125" style="167" customWidth="1"/>
    <col min="9475" max="9478" width="9" style="167" customWidth="1"/>
    <col min="9479" max="9480" width="11.5" style="167" customWidth="1"/>
    <col min="9481" max="9729" width="9" style="167" customWidth="1"/>
    <col min="9730" max="9730" width="11.125" style="167" customWidth="1"/>
    <col min="9731" max="9734" width="9" style="167" customWidth="1"/>
    <col min="9735" max="9736" width="11.5" style="167" customWidth="1"/>
    <col min="9737" max="9985" width="9" style="167" customWidth="1"/>
    <col min="9986" max="9986" width="11.125" style="167" customWidth="1"/>
    <col min="9987" max="9990" width="9" style="167" customWidth="1"/>
    <col min="9991" max="9992" width="11.5" style="167" customWidth="1"/>
    <col min="9993" max="10241" width="9" style="167" customWidth="1"/>
    <col min="10242" max="10242" width="11.125" style="167" customWidth="1"/>
    <col min="10243" max="10246" width="9" style="167" customWidth="1"/>
    <col min="10247" max="10248" width="11.5" style="167" customWidth="1"/>
    <col min="10249" max="10497" width="9" style="167" customWidth="1"/>
    <col min="10498" max="10498" width="11.125" style="167" customWidth="1"/>
    <col min="10499" max="10502" width="9" style="167" customWidth="1"/>
    <col min="10503" max="10504" width="11.5" style="167" customWidth="1"/>
    <col min="10505" max="10753" width="9" style="167" customWidth="1"/>
    <col min="10754" max="10754" width="11.125" style="167" customWidth="1"/>
    <col min="10755" max="10758" width="9" style="167" customWidth="1"/>
    <col min="10759" max="10760" width="11.5" style="167" customWidth="1"/>
    <col min="10761" max="11009" width="9" style="167" customWidth="1"/>
    <col min="11010" max="11010" width="11.125" style="167" customWidth="1"/>
    <col min="11011" max="11014" width="9" style="167" customWidth="1"/>
    <col min="11015" max="11016" width="11.5" style="167" customWidth="1"/>
    <col min="11017" max="11265" width="9" style="167" customWidth="1"/>
    <col min="11266" max="11266" width="11.125" style="167" customWidth="1"/>
    <col min="11267" max="11270" width="9" style="167" customWidth="1"/>
    <col min="11271" max="11272" width="11.5" style="167" customWidth="1"/>
    <col min="11273" max="11521" width="9" style="167" customWidth="1"/>
    <col min="11522" max="11522" width="11.125" style="167" customWidth="1"/>
    <col min="11523" max="11526" width="9" style="167" customWidth="1"/>
    <col min="11527" max="11528" width="11.5" style="167" customWidth="1"/>
    <col min="11529" max="11777" width="9" style="167" customWidth="1"/>
    <col min="11778" max="11778" width="11.125" style="167" customWidth="1"/>
    <col min="11779" max="11782" width="9" style="167" customWidth="1"/>
    <col min="11783" max="11784" width="11.5" style="167" customWidth="1"/>
    <col min="11785" max="12033" width="9" style="167" customWidth="1"/>
    <col min="12034" max="12034" width="11.125" style="167" customWidth="1"/>
    <col min="12035" max="12038" width="9" style="167" customWidth="1"/>
    <col min="12039" max="12040" width="11.5" style="167" customWidth="1"/>
    <col min="12041" max="12289" width="9" style="167" customWidth="1"/>
    <col min="12290" max="12290" width="11.125" style="167" customWidth="1"/>
    <col min="12291" max="12294" width="9" style="167" customWidth="1"/>
    <col min="12295" max="12296" width="11.5" style="167" customWidth="1"/>
    <col min="12297" max="12545" width="9" style="167" customWidth="1"/>
    <col min="12546" max="12546" width="11.125" style="167" customWidth="1"/>
    <col min="12547" max="12550" width="9" style="167" customWidth="1"/>
    <col min="12551" max="12552" width="11.5" style="167" customWidth="1"/>
    <col min="12553" max="12801" width="9" style="167" customWidth="1"/>
    <col min="12802" max="12802" width="11.125" style="167" customWidth="1"/>
    <col min="12803" max="12806" width="9" style="167" customWidth="1"/>
    <col min="12807" max="12808" width="11.5" style="167" customWidth="1"/>
    <col min="12809" max="13057" width="9" style="167" customWidth="1"/>
    <col min="13058" max="13058" width="11.125" style="167" customWidth="1"/>
    <col min="13059" max="13062" width="9" style="167" customWidth="1"/>
    <col min="13063" max="13064" width="11.5" style="167" customWidth="1"/>
    <col min="13065" max="13313" width="9" style="167" customWidth="1"/>
    <col min="13314" max="13314" width="11.125" style="167" customWidth="1"/>
    <col min="13315" max="13318" width="9" style="167" customWidth="1"/>
    <col min="13319" max="13320" width="11.5" style="167" customWidth="1"/>
    <col min="13321" max="13569" width="9" style="167" customWidth="1"/>
    <col min="13570" max="13570" width="11.125" style="167" customWidth="1"/>
    <col min="13571" max="13574" width="9" style="167" customWidth="1"/>
    <col min="13575" max="13576" width="11.5" style="167" customWidth="1"/>
    <col min="13577" max="13825" width="9" style="167" customWidth="1"/>
    <col min="13826" max="13826" width="11.125" style="167" customWidth="1"/>
    <col min="13827" max="13830" width="9" style="167" customWidth="1"/>
    <col min="13831" max="13832" width="11.5" style="167" customWidth="1"/>
    <col min="13833" max="14081" width="9" style="167" customWidth="1"/>
    <col min="14082" max="14082" width="11.125" style="167" customWidth="1"/>
    <col min="14083" max="14086" width="9" style="167" customWidth="1"/>
    <col min="14087" max="14088" width="11.5" style="167" customWidth="1"/>
    <col min="14089" max="14337" width="9" style="167" customWidth="1"/>
    <col min="14338" max="14338" width="11.125" style="167" customWidth="1"/>
    <col min="14339" max="14342" width="9" style="167" customWidth="1"/>
    <col min="14343" max="14344" width="11.5" style="167" customWidth="1"/>
    <col min="14345" max="14593" width="9" style="167" customWidth="1"/>
    <col min="14594" max="14594" width="11.125" style="167" customWidth="1"/>
    <col min="14595" max="14598" width="9" style="167" customWidth="1"/>
    <col min="14599" max="14600" width="11.5" style="167" customWidth="1"/>
    <col min="14601" max="14849" width="9" style="167" customWidth="1"/>
    <col min="14850" max="14850" width="11.125" style="167" customWidth="1"/>
    <col min="14851" max="14854" width="9" style="167" customWidth="1"/>
    <col min="14855" max="14856" width="11.5" style="167" customWidth="1"/>
    <col min="14857" max="15105" width="9" style="167" customWidth="1"/>
    <col min="15106" max="15106" width="11.125" style="167" customWidth="1"/>
    <col min="15107" max="15110" width="9" style="167" customWidth="1"/>
    <col min="15111" max="15112" width="11.5" style="167" customWidth="1"/>
    <col min="15113" max="15361" width="9" style="167" customWidth="1"/>
    <col min="15362" max="15362" width="11.125" style="167" customWidth="1"/>
    <col min="15363" max="15366" width="9" style="167" customWidth="1"/>
    <col min="15367" max="15368" width="11.5" style="167" customWidth="1"/>
    <col min="15369" max="15617" width="9" style="167" customWidth="1"/>
    <col min="15618" max="15618" width="11.125" style="167" customWidth="1"/>
    <col min="15619" max="15622" width="9" style="167" customWidth="1"/>
    <col min="15623" max="15624" width="11.5" style="167" customWidth="1"/>
    <col min="15625" max="15873" width="9" style="167" customWidth="1"/>
    <col min="15874" max="15874" width="11.125" style="167" customWidth="1"/>
    <col min="15875" max="15878" width="9" style="167" customWidth="1"/>
    <col min="15879" max="15880" width="11.5" style="167" customWidth="1"/>
    <col min="15881" max="16129" width="9" style="167" customWidth="1"/>
    <col min="16130" max="16130" width="11.125" style="167" customWidth="1"/>
    <col min="16131" max="16134" width="9" style="167" customWidth="1"/>
    <col min="16135" max="16136" width="11.5" style="167" customWidth="1"/>
    <col min="16137" max="16384" width="9" style="167" customWidth="1"/>
  </cols>
  <sheetData>
    <row r="1" spans="1:8">
      <c r="A1" s="262" t="s">
        <v>777</v>
      </c>
      <c r="B1" s="262"/>
    </row>
    <row r="2" spans="1:8" ht="15" customHeight="1">
      <c r="G2" s="989" t="s">
        <v>224</v>
      </c>
      <c r="H2" s="989"/>
    </row>
    <row r="3" spans="1:8" ht="15" customHeight="1">
      <c r="G3" s="168"/>
      <c r="H3" s="168"/>
    </row>
    <row r="4" spans="1:8" s="263" customFormat="1" ht="24.75" customHeight="1">
      <c r="A4" s="1160" t="s">
        <v>307</v>
      </c>
      <c r="B4" s="1160"/>
      <c r="C4" s="1160"/>
      <c r="D4" s="1160"/>
      <c r="E4" s="1160"/>
      <c r="F4" s="1160"/>
      <c r="G4" s="1160"/>
      <c r="H4" s="1160"/>
    </row>
    <row r="5" spans="1:8" ht="15" customHeight="1"/>
    <row r="6" spans="1:8" ht="15" customHeight="1">
      <c r="A6" s="1161" t="s">
        <v>143</v>
      </c>
      <c r="B6" s="1162"/>
      <c r="C6" s="1163"/>
      <c r="D6" s="1164"/>
      <c r="E6" s="1164"/>
      <c r="F6" s="1164"/>
      <c r="G6" s="1164"/>
      <c r="H6" s="1165"/>
    </row>
    <row r="7" spans="1:8" ht="15" customHeight="1">
      <c r="A7" s="1166" t="s">
        <v>189</v>
      </c>
      <c r="B7" s="1167"/>
      <c r="C7" s="1168"/>
      <c r="D7" s="1169"/>
      <c r="E7" s="1169"/>
      <c r="F7" s="1169"/>
      <c r="G7" s="1169"/>
      <c r="H7" s="1170"/>
    </row>
    <row r="8" spans="1:8" ht="15" customHeight="1">
      <c r="A8" s="1166" t="s">
        <v>39</v>
      </c>
      <c r="B8" s="1167"/>
      <c r="C8" s="1171" t="s">
        <v>308</v>
      </c>
      <c r="D8" s="1172"/>
      <c r="E8" s="1172"/>
      <c r="F8" s="1172"/>
      <c r="G8" s="1172"/>
      <c r="H8" s="1173"/>
    </row>
    <row r="9" spans="1:8" ht="15" customHeight="1">
      <c r="A9" s="1200" t="s">
        <v>309</v>
      </c>
      <c r="B9" s="264" t="s">
        <v>14</v>
      </c>
      <c r="C9" s="1168"/>
      <c r="D9" s="1169"/>
      <c r="E9" s="1174"/>
      <c r="F9" s="1202" t="s">
        <v>93</v>
      </c>
      <c r="G9" s="1175"/>
      <c r="H9" s="1204"/>
    </row>
    <row r="10" spans="1:8" ht="15" customHeight="1">
      <c r="A10" s="1201"/>
      <c r="B10" s="265" t="s">
        <v>252</v>
      </c>
      <c r="C10" s="1175"/>
      <c r="D10" s="1176"/>
      <c r="E10" s="1177"/>
      <c r="F10" s="1203"/>
      <c r="G10" s="1205"/>
      <c r="H10" s="1206"/>
    </row>
    <row r="11" spans="1:8" ht="15" customHeight="1">
      <c r="A11" s="1178" t="s">
        <v>268</v>
      </c>
      <c r="B11" s="1179"/>
      <c r="C11" s="1179"/>
      <c r="D11" s="1179"/>
      <c r="E11" s="1180"/>
      <c r="F11" s="1181"/>
      <c r="G11" s="1181"/>
      <c r="H11" s="1182"/>
    </row>
    <row r="12" spans="1:8" ht="18" customHeight="1">
      <c r="A12" s="1207" t="s">
        <v>53</v>
      </c>
      <c r="B12" s="1183" t="s">
        <v>310</v>
      </c>
      <c r="C12" s="1184"/>
      <c r="D12" s="1184"/>
      <c r="E12" s="1184"/>
      <c r="F12" s="1185"/>
      <c r="G12" s="1186" t="s">
        <v>311</v>
      </c>
      <c r="H12" s="1187"/>
    </row>
    <row r="13" spans="1:8" ht="18" customHeight="1">
      <c r="A13" s="1208"/>
      <c r="B13" s="1210"/>
      <c r="C13" s="1212" t="s">
        <v>312</v>
      </c>
      <c r="D13" s="1212"/>
      <c r="E13" s="1171" t="s">
        <v>313</v>
      </c>
      <c r="F13" s="1188"/>
      <c r="G13" s="1171"/>
      <c r="H13" s="1173"/>
    </row>
    <row r="14" spans="1:8" ht="18" customHeight="1">
      <c r="A14" s="1208"/>
      <c r="B14" s="1210"/>
      <c r="C14" s="1212"/>
      <c r="D14" s="1212"/>
      <c r="E14" s="1171" t="s">
        <v>301</v>
      </c>
      <c r="F14" s="1188"/>
      <c r="G14" s="1171"/>
      <c r="H14" s="1173"/>
    </row>
    <row r="15" spans="1:8" ht="18" customHeight="1">
      <c r="A15" s="1208"/>
      <c r="B15" s="1210"/>
      <c r="C15" s="1171" t="s">
        <v>314</v>
      </c>
      <c r="D15" s="1172"/>
      <c r="E15" s="1172"/>
      <c r="F15" s="1188"/>
      <c r="G15" s="1171"/>
      <c r="H15" s="1173"/>
    </row>
    <row r="16" spans="1:8" ht="18" customHeight="1">
      <c r="A16" s="1209"/>
      <c r="B16" s="1211"/>
      <c r="C16" s="1189" t="s">
        <v>22</v>
      </c>
      <c r="D16" s="994"/>
      <c r="E16" s="994"/>
      <c r="F16" s="995"/>
      <c r="G16" s="1190"/>
      <c r="H16" s="1191"/>
    </row>
    <row r="17" spans="1:8" ht="15" customHeight="1">
      <c r="A17" s="1207" t="s">
        <v>315</v>
      </c>
      <c r="B17" s="1192" t="s">
        <v>99</v>
      </c>
      <c r="C17" s="1193"/>
      <c r="D17" s="1193"/>
      <c r="E17" s="1193"/>
      <c r="F17" s="1193"/>
      <c r="G17" s="1194"/>
      <c r="H17" s="1195"/>
    </row>
    <row r="18" spans="1:8" ht="15" customHeight="1">
      <c r="A18" s="1208"/>
      <c r="B18" s="1171" t="s">
        <v>78</v>
      </c>
      <c r="C18" s="1172"/>
      <c r="D18" s="1188"/>
      <c r="E18" s="1171" t="s">
        <v>247</v>
      </c>
      <c r="F18" s="1172"/>
      <c r="G18" s="1172"/>
      <c r="H18" s="1173"/>
    </row>
    <row r="19" spans="1:8" ht="15" customHeight="1">
      <c r="A19" s="1208"/>
      <c r="B19" s="176">
        <v>1</v>
      </c>
      <c r="C19" s="1168"/>
      <c r="D19" s="1174"/>
      <c r="E19" s="1168"/>
      <c r="F19" s="1169"/>
      <c r="G19" s="1169"/>
      <c r="H19" s="1170"/>
    </row>
    <row r="20" spans="1:8" ht="15" customHeight="1">
      <c r="A20" s="1208"/>
      <c r="B20" s="176">
        <v>2</v>
      </c>
      <c r="C20" s="1168"/>
      <c r="D20" s="1174"/>
      <c r="E20" s="1168"/>
      <c r="F20" s="1169"/>
      <c r="G20" s="1169"/>
      <c r="H20" s="1170"/>
    </row>
    <row r="21" spans="1:8" ht="15" customHeight="1">
      <c r="A21" s="1208"/>
      <c r="B21" s="176">
        <v>3</v>
      </c>
      <c r="C21" s="1168"/>
      <c r="D21" s="1174"/>
      <c r="E21" s="1168"/>
      <c r="F21" s="1169"/>
      <c r="G21" s="1169"/>
      <c r="H21" s="1170"/>
    </row>
    <row r="22" spans="1:8" ht="15" customHeight="1">
      <c r="A22" s="1208"/>
      <c r="B22" s="176">
        <v>4</v>
      </c>
      <c r="C22" s="1168"/>
      <c r="D22" s="1174"/>
      <c r="E22" s="1168"/>
      <c r="F22" s="1169"/>
      <c r="G22" s="1169"/>
      <c r="H22" s="1170"/>
    </row>
    <row r="23" spans="1:8" ht="15" customHeight="1">
      <c r="A23" s="1208"/>
      <c r="B23" s="176">
        <v>5</v>
      </c>
      <c r="C23" s="1168"/>
      <c r="D23" s="1174"/>
      <c r="E23" s="1168"/>
      <c r="F23" s="1169"/>
      <c r="G23" s="1169"/>
      <c r="H23" s="1170"/>
    </row>
    <row r="24" spans="1:8" ht="15" customHeight="1">
      <c r="A24" s="1208"/>
      <c r="B24" s="176">
        <v>6</v>
      </c>
      <c r="C24" s="1168"/>
      <c r="D24" s="1174"/>
      <c r="E24" s="1168"/>
      <c r="F24" s="1169"/>
      <c r="G24" s="1169"/>
      <c r="H24" s="1170"/>
    </row>
    <row r="25" spans="1:8" ht="15" customHeight="1">
      <c r="A25" s="1208"/>
      <c r="B25" s="176">
        <v>7</v>
      </c>
      <c r="C25" s="1168"/>
      <c r="D25" s="1174"/>
      <c r="E25" s="1168"/>
      <c r="F25" s="1169"/>
      <c r="G25" s="1169"/>
      <c r="H25" s="1170"/>
    </row>
    <row r="26" spans="1:8" ht="15" customHeight="1">
      <c r="A26" s="1208"/>
      <c r="B26" s="176">
        <v>8</v>
      </c>
      <c r="C26" s="1168"/>
      <c r="D26" s="1174"/>
      <c r="E26" s="1168"/>
      <c r="F26" s="1169"/>
      <c r="G26" s="1169"/>
      <c r="H26" s="1170"/>
    </row>
    <row r="27" spans="1:8" ht="15" customHeight="1">
      <c r="A27" s="1208"/>
      <c r="B27" s="176">
        <v>9</v>
      </c>
      <c r="C27" s="1168"/>
      <c r="D27" s="1174"/>
      <c r="E27" s="1168"/>
      <c r="F27" s="1169"/>
      <c r="G27" s="1169"/>
      <c r="H27" s="1170"/>
    </row>
    <row r="28" spans="1:8" ht="15" customHeight="1">
      <c r="A28" s="1208"/>
      <c r="B28" s="176">
        <v>10</v>
      </c>
      <c r="C28" s="1168"/>
      <c r="D28" s="1174"/>
      <c r="E28" s="1168"/>
      <c r="F28" s="1169"/>
      <c r="G28" s="1169"/>
      <c r="H28" s="1170"/>
    </row>
    <row r="29" spans="1:8" ht="15" customHeight="1">
      <c r="A29" s="1208"/>
      <c r="B29" s="176">
        <v>11</v>
      </c>
      <c r="C29" s="1168"/>
      <c r="D29" s="1174"/>
      <c r="E29" s="1168"/>
      <c r="F29" s="1169"/>
      <c r="G29" s="1169"/>
      <c r="H29" s="1170"/>
    </row>
    <row r="30" spans="1:8" ht="15" customHeight="1">
      <c r="A30" s="1208"/>
      <c r="B30" s="176">
        <v>12</v>
      </c>
      <c r="C30" s="1168"/>
      <c r="D30" s="1174"/>
      <c r="E30" s="1168"/>
      <c r="F30" s="1169"/>
      <c r="G30" s="1169"/>
      <c r="H30" s="1170"/>
    </row>
    <row r="31" spans="1:8" ht="15" customHeight="1">
      <c r="A31" s="1208"/>
      <c r="B31" s="176">
        <v>13</v>
      </c>
      <c r="C31" s="1168"/>
      <c r="D31" s="1174"/>
      <c r="E31" s="1168"/>
      <c r="F31" s="1169"/>
      <c r="G31" s="1169"/>
      <c r="H31" s="1170"/>
    </row>
    <row r="32" spans="1:8" ht="15" customHeight="1">
      <c r="A32" s="1208"/>
      <c r="B32" s="176">
        <v>14</v>
      </c>
      <c r="C32" s="1168"/>
      <c r="D32" s="1174"/>
      <c r="E32" s="1168"/>
      <c r="F32" s="1169"/>
      <c r="G32" s="1169"/>
      <c r="H32" s="1170"/>
    </row>
    <row r="33" spans="1:8" ht="15" customHeight="1">
      <c r="A33" s="1208"/>
      <c r="B33" s="176">
        <v>15</v>
      </c>
      <c r="C33" s="1168"/>
      <c r="D33" s="1174"/>
      <c r="E33" s="1168"/>
      <c r="F33" s="1169"/>
      <c r="G33" s="1169"/>
      <c r="H33" s="1170"/>
    </row>
    <row r="34" spans="1:8" ht="15" customHeight="1">
      <c r="A34" s="1208"/>
      <c r="B34" s="176">
        <v>16</v>
      </c>
      <c r="C34" s="1168"/>
      <c r="D34" s="1174"/>
      <c r="E34" s="1168"/>
      <c r="F34" s="1169"/>
      <c r="G34" s="1169"/>
      <c r="H34" s="1170"/>
    </row>
    <row r="35" spans="1:8" ht="15" customHeight="1">
      <c r="A35" s="1208"/>
      <c r="B35" s="176">
        <v>17</v>
      </c>
      <c r="C35" s="1168"/>
      <c r="D35" s="1174"/>
      <c r="E35" s="1168"/>
      <c r="F35" s="1169"/>
      <c r="G35" s="1169"/>
      <c r="H35" s="1170"/>
    </row>
    <row r="36" spans="1:8" ht="15" customHeight="1">
      <c r="A36" s="1208"/>
      <c r="B36" s="176">
        <v>18</v>
      </c>
      <c r="C36" s="1168"/>
      <c r="D36" s="1174"/>
      <c r="E36" s="1168"/>
      <c r="F36" s="1169"/>
      <c r="G36" s="1169"/>
      <c r="H36" s="1170"/>
    </row>
    <row r="37" spans="1:8" ht="15" customHeight="1">
      <c r="A37" s="1208"/>
      <c r="B37" s="176">
        <v>19</v>
      </c>
      <c r="C37" s="1168"/>
      <c r="D37" s="1174"/>
      <c r="E37" s="1168"/>
      <c r="F37" s="1169"/>
      <c r="G37" s="1169"/>
      <c r="H37" s="1170"/>
    </row>
    <row r="38" spans="1:8" ht="15" customHeight="1">
      <c r="A38" s="1208"/>
      <c r="B38" s="176">
        <v>20</v>
      </c>
      <c r="C38" s="1168"/>
      <c r="D38" s="1174"/>
      <c r="E38" s="1168"/>
      <c r="F38" s="1169"/>
      <c r="G38" s="1169"/>
      <c r="H38" s="1170"/>
    </row>
    <row r="39" spans="1:8" ht="15" customHeight="1">
      <c r="A39" s="1208"/>
      <c r="B39" s="176">
        <v>21</v>
      </c>
      <c r="C39" s="1168"/>
      <c r="D39" s="1174"/>
      <c r="E39" s="1168"/>
      <c r="F39" s="1169"/>
      <c r="G39" s="1169"/>
      <c r="H39" s="1170"/>
    </row>
    <row r="40" spans="1:8" ht="15" customHeight="1">
      <c r="A40" s="1208"/>
      <c r="B40" s="176">
        <v>22</v>
      </c>
      <c r="C40" s="1168"/>
      <c r="D40" s="1174"/>
      <c r="E40" s="1168"/>
      <c r="F40" s="1169"/>
      <c r="G40" s="1169"/>
      <c r="H40" s="1170"/>
    </row>
    <row r="41" spans="1:8" ht="15" customHeight="1">
      <c r="A41" s="1208"/>
      <c r="B41" s="176">
        <v>23</v>
      </c>
      <c r="C41" s="1168"/>
      <c r="D41" s="1174"/>
      <c r="E41" s="1168"/>
      <c r="F41" s="1169"/>
      <c r="G41" s="1169"/>
      <c r="H41" s="1170"/>
    </row>
    <row r="42" spans="1:8" ht="15" customHeight="1">
      <c r="A42" s="1208"/>
      <c r="B42" s="176">
        <v>24</v>
      </c>
      <c r="C42" s="1168"/>
      <c r="D42" s="1174"/>
      <c r="E42" s="1168"/>
      <c r="F42" s="1169"/>
      <c r="G42" s="1169"/>
      <c r="H42" s="1170"/>
    </row>
    <row r="43" spans="1:8" ht="15" customHeight="1">
      <c r="A43" s="1208"/>
      <c r="B43" s="176">
        <v>25</v>
      </c>
      <c r="C43" s="1168"/>
      <c r="D43" s="1174"/>
      <c r="E43" s="1168"/>
      <c r="F43" s="1169"/>
      <c r="G43" s="1169"/>
      <c r="H43" s="1170"/>
    </row>
    <row r="44" spans="1:8" ht="15" customHeight="1">
      <c r="A44" s="1208"/>
      <c r="B44" s="176">
        <v>26</v>
      </c>
      <c r="C44" s="1168"/>
      <c r="D44" s="1174"/>
      <c r="E44" s="1168"/>
      <c r="F44" s="1169"/>
      <c r="G44" s="1169"/>
      <c r="H44" s="1170"/>
    </row>
    <row r="45" spans="1:8" ht="15" customHeight="1">
      <c r="A45" s="1208"/>
      <c r="B45" s="176">
        <v>27</v>
      </c>
      <c r="C45" s="1168"/>
      <c r="D45" s="1174"/>
      <c r="E45" s="1168"/>
      <c r="F45" s="1169"/>
      <c r="G45" s="1169"/>
      <c r="H45" s="1170"/>
    </row>
    <row r="46" spans="1:8" ht="15" customHeight="1">
      <c r="A46" s="1208"/>
      <c r="B46" s="176">
        <v>28</v>
      </c>
      <c r="C46" s="1168"/>
      <c r="D46" s="1174"/>
      <c r="E46" s="1168"/>
      <c r="F46" s="1169"/>
      <c r="G46" s="1169"/>
      <c r="H46" s="1170"/>
    </row>
    <row r="47" spans="1:8" ht="15" customHeight="1">
      <c r="A47" s="1208"/>
      <c r="B47" s="176">
        <v>29</v>
      </c>
      <c r="C47" s="1168"/>
      <c r="D47" s="1174"/>
      <c r="E47" s="1168"/>
      <c r="F47" s="1169"/>
      <c r="G47" s="1169"/>
      <c r="H47" s="1170"/>
    </row>
    <row r="48" spans="1:8" ht="15" customHeight="1">
      <c r="A48" s="1213"/>
      <c r="B48" s="266">
        <v>30</v>
      </c>
      <c r="C48" s="1196"/>
      <c r="D48" s="1197"/>
      <c r="E48" s="1196"/>
      <c r="F48" s="1198"/>
      <c r="G48" s="1198"/>
      <c r="H48" s="1199"/>
    </row>
    <row r="49" spans="1:1" ht="15" customHeight="1"/>
    <row r="50" spans="1:1" ht="15" customHeight="1">
      <c r="A50" s="267" t="s">
        <v>115</v>
      </c>
    </row>
    <row r="51" spans="1:1" ht="15" customHeight="1">
      <c r="A51" s="267" t="s">
        <v>316</v>
      </c>
    </row>
    <row r="52" spans="1:1" ht="15" customHeight="1">
      <c r="A52" s="267" t="s">
        <v>191</v>
      </c>
    </row>
    <row r="53" spans="1:1" ht="15" customHeight="1">
      <c r="A53" s="267" t="s">
        <v>94</v>
      </c>
    </row>
  </sheetData>
  <mergeCells count="93">
    <mergeCell ref="C48:D48"/>
    <mergeCell ref="E48:H48"/>
    <mergeCell ref="A9:A10"/>
    <mergeCell ref="F9:F10"/>
    <mergeCell ref="G9:H10"/>
    <mergeCell ref="A12:A16"/>
    <mergeCell ref="B13:B16"/>
    <mergeCell ref="C13:D14"/>
    <mergeCell ref="A17:A48"/>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B18:D18"/>
    <mergeCell ref="E18:H18"/>
    <mergeCell ref="C19:D19"/>
    <mergeCell ref="E19:H19"/>
    <mergeCell ref="C20:D20"/>
    <mergeCell ref="E20:H20"/>
    <mergeCell ref="C15:F15"/>
    <mergeCell ref="G15:H15"/>
    <mergeCell ref="C16:F16"/>
    <mergeCell ref="G16:H16"/>
    <mergeCell ref="B17:F17"/>
    <mergeCell ref="G17:H17"/>
    <mergeCell ref="B12:F12"/>
    <mergeCell ref="G12:H12"/>
    <mergeCell ref="E13:F13"/>
    <mergeCell ref="G13:H13"/>
    <mergeCell ref="E14:F14"/>
    <mergeCell ref="G14:H14"/>
    <mergeCell ref="A8:B8"/>
    <mergeCell ref="C8:H8"/>
    <mergeCell ref="C9:E9"/>
    <mergeCell ref="C10:E10"/>
    <mergeCell ref="A11:D11"/>
    <mergeCell ref="E11:H11"/>
    <mergeCell ref="G2:H2"/>
    <mergeCell ref="A4:H4"/>
    <mergeCell ref="A6:B6"/>
    <mergeCell ref="C6:H6"/>
    <mergeCell ref="A7:B7"/>
    <mergeCell ref="C7:H7"/>
  </mergeCells>
  <phoneticPr fontId="4"/>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0"/>
  <sheetViews>
    <sheetView showGridLines="0" view="pageBreakPreview" zoomScaleNormal="100" zoomScaleSheetLayoutView="100" workbookViewId="0"/>
  </sheetViews>
  <sheetFormatPr defaultRowHeight="13.5"/>
  <cols>
    <col min="1" max="1" width="1.75" customWidth="1"/>
    <col min="2" max="2" width="22" customWidth="1"/>
    <col min="3" max="3" width="4" customWidth="1"/>
    <col min="4" max="4" width="8.25" customWidth="1"/>
    <col min="5" max="5" width="14.75" customWidth="1"/>
    <col min="6" max="6" width="7.625" customWidth="1"/>
    <col min="7" max="7" width="14.5" customWidth="1"/>
    <col min="8" max="8" width="7.5" customWidth="1"/>
    <col min="9" max="9" width="14.625" customWidth="1"/>
    <col min="10" max="10" width="7.625" customWidth="1"/>
    <col min="11" max="11" width="8.625" customWidth="1"/>
    <col min="12" max="12" width="1.75" customWidth="1"/>
    <col min="260" max="260" width="2.25" customWidth="1"/>
    <col min="261" max="261" width="24.25" customWidth="1"/>
    <col min="262" max="262" width="4" customWidth="1"/>
    <col min="263" max="265" width="20.125" customWidth="1"/>
    <col min="266" max="266" width="3.125" customWidth="1"/>
    <col min="267" max="267" width="4.375" customWidth="1"/>
    <col min="268" max="268" width="2.5" customWidth="1"/>
    <col min="516" max="516" width="2.25" customWidth="1"/>
    <col min="517" max="517" width="24.25" customWidth="1"/>
    <col min="518" max="518" width="4" customWidth="1"/>
    <col min="519" max="521" width="20.125" customWidth="1"/>
    <col min="522" max="522" width="3.125" customWidth="1"/>
    <col min="523" max="523" width="4.375" customWidth="1"/>
    <col min="524" max="524" width="2.5" customWidth="1"/>
    <col min="772" max="772" width="2.25" customWidth="1"/>
    <col min="773" max="773" width="24.25" customWidth="1"/>
    <col min="774" max="774" width="4" customWidth="1"/>
    <col min="775" max="777" width="20.125" customWidth="1"/>
    <col min="778" max="778" width="3.125" customWidth="1"/>
    <col min="779" max="779" width="4.375" customWidth="1"/>
    <col min="780" max="780" width="2.5" customWidth="1"/>
    <col min="1028" max="1028" width="2.25" customWidth="1"/>
    <col min="1029" max="1029" width="24.25" customWidth="1"/>
    <col min="1030" max="1030" width="4" customWidth="1"/>
    <col min="1031" max="1033" width="20.125" customWidth="1"/>
    <col min="1034" max="1034" width="3.125" customWidth="1"/>
    <col min="1035" max="1035" width="4.375" customWidth="1"/>
    <col min="1036" max="1036" width="2.5" customWidth="1"/>
    <col min="1284" max="1284" width="2.25" customWidth="1"/>
    <col min="1285" max="1285" width="24.25" customWidth="1"/>
    <col min="1286" max="1286" width="4" customWidth="1"/>
    <col min="1287" max="1289" width="20.125" customWidth="1"/>
    <col min="1290" max="1290" width="3.125" customWidth="1"/>
    <col min="1291" max="1291" width="4.375" customWidth="1"/>
    <col min="1292" max="1292" width="2.5" customWidth="1"/>
    <col min="1540" max="1540" width="2.25" customWidth="1"/>
    <col min="1541" max="1541" width="24.25" customWidth="1"/>
    <col min="1542" max="1542" width="4" customWidth="1"/>
    <col min="1543" max="1545" width="20.125" customWidth="1"/>
    <col min="1546" max="1546" width="3.125" customWidth="1"/>
    <col min="1547" max="1547" width="4.375" customWidth="1"/>
    <col min="1548" max="1548" width="2.5" customWidth="1"/>
    <col min="1796" max="1796" width="2.25" customWidth="1"/>
    <col min="1797" max="1797" width="24.25" customWidth="1"/>
    <col min="1798" max="1798" width="4" customWidth="1"/>
    <col min="1799" max="1801" width="20.125" customWidth="1"/>
    <col min="1802" max="1802" width="3.125" customWidth="1"/>
    <col min="1803" max="1803" width="4.375" customWidth="1"/>
    <col min="1804" max="1804" width="2.5" customWidth="1"/>
    <col min="2052" max="2052" width="2.25" customWidth="1"/>
    <col min="2053" max="2053" width="24.25" customWidth="1"/>
    <col min="2054" max="2054" width="4" customWidth="1"/>
    <col min="2055" max="2057" width="20.125" customWidth="1"/>
    <col min="2058" max="2058" width="3.125" customWidth="1"/>
    <col min="2059" max="2059" width="4.375" customWidth="1"/>
    <col min="2060" max="2060" width="2.5" customWidth="1"/>
    <col min="2308" max="2308" width="2.25" customWidth="1"/>
    <col min="2309" max="2309" width="24.25" customWidth="1"/>
    <col min="2310" max="2310" width="4" customWidth="1"/>
    <col min="2311" max="2313" width="20.125" customWidth="1"/>
    <col min="2314" max="2314" width="3.125" customWidth="1"/>
    <col min="2315" max="2315" width="4.375" customWidth="1"/>
    <col min="2316" max="2316" width="2.5" customWidth="1"/>
    <col min="2564" max="2564" width="2.25" customWidth="1"/>
    <col min="2565" max="2565" width="24.25" customWidth="1"/>
    <col min="2566" max="2566" width="4" customWidth="1"/>
    <col min="2567" max="2569" width="20.125" customWidth="1"/>
    <col min="2570" max="2570" width="3.125" customWidth="1"/>
    <col min="2571" max="2571" width="4.375" customWidth="1"/>
    <col min="2572" max="2572" width="2.5" customWidth="1"/>
    <col min="2820" max="2820" width="2.25" customWidth="1"/>
    <col min="2821" max="2821" width="24.25" customWidth="1"/>
    <col min="2822" max="2822" width="4" customWidth="1"/>
    <col min="2823" max="2825" width="20.125" customWidth="1"/>
    <col min="2826" max="2826" width="3.125" customWidth="1"/>
    <col min="2827" max="2827" width="4.375" customWidth="1"/>
    <col min="2828" max="2828" width="2.5" customWidth="1"/>
    <col min="3076" max="3076" width="2.25" customWidth="1"/>
    <col min="3077" max="3077" width="24.25" customWidth="1"/>
    <col min="3078" max="3078" width="4" customWidth="1"/>
    <col min="3079" max="3081" width="20.125" customWidth="1"/>
    <col min="3082" max="3082" width="3.125" customWidth="1"/>
    <col min="3083" max="3083" width="4.375" customWidth="1"/>
    <col min="3084" max="3084" width="2.5" customWidth="1"/>
    <col min="3332" max="3332" width="2.25" customWidth="1"/>
    <col min="3333" max="3333" width="24.25" customWidth="1"/>
    <col min="3334" max="3334" width="4" customWidth="1"/>
    <col min="3335" max="3337" width="20.125" customWidth="1"/>
    <col min="3338" max="3338" width="3.125" customWidth="1"/>
    <col min="3339" max="3339" width="4.375" customWidth="1"/>
    <col min="3340" max="3340" width="2.5" customWidth="1"/>
    <col min="3588" max="3588" width="2.25" customWidth="1"/>
    <col min="3589" max="3589" width="24.25" customWidth="1"/>
    <col min="3590" max="3590" width="4" customWidth="1"/>
    <col min="3591" max="3593" width="20.125" customWidth="1"/>
    <col min="3594" max="3594" width="3.125" customWidth="1"/>
    <col min="3595" max="3595" width="4.375" customWidth="1"/>
    <col min="3596" max="3596" width="2.5" customWidth="1"/>
    <col min="3844" max="3844" width="2.25" customWidth="1"/>
    <col min="3845" max="3845" width="24.25" customWidth="1"/>
    <col min="3846" max="3846" width="4" customWidth="1"/>
    <col min="3847" max="3849" width="20.125" customWidth="1"/>
    <col min="3850" max="3850" width="3.125" customWidth="1"/>
    <col min="3851" max="3851" width="4.375" customWidth="1"/>
    <col min="3852" max="3852" width="2.5" customWidth="1"/>
    <col min="4100" max="4100" width="2.25" customWidth="1"/>
    <col min="4101" max="4101" width="24.25" customWidth="1"/>
    <col min="4102" max="4102" width="4" customWidth="1"/>
    <col min="4103" max="4105" width="20.125" customWidth="1"/>
    <col min="4106" max="4106" width="3.125" customWidth="1"/>
    <col min="4107" max="4107" width="4.375" customWidth="1"/>
    <col min="4108" max="4108" width="2.5" customWidth="1"/>
    <col min="4356" max="4356" width="2.25" customWidth="1"/>
    <col min="4357" max="4357" width="24.25" customWidth="1"/>
    <col min="4358" max="4358" width="4" customWidth="1"/>
    <col min="4359" max="4361" width="20.125" customWidth="1"/>
    <col min="4362" max="4362" width="3.125" customWidth="1"/>
    <col min="4363" max="4363" width="4.375" customWidth="1"/>
    <col min="4364" max="4364" width="2.5" customWidth="1"/>
    <col min="4612" max="4612" width="2.25" customWidth="1"/>
    <col min="4613" max="4613" width="24.25" customWidth="1"/>
    <col min="4614" max="4614" width="4" customWidth="1"/>
    <col min="4615" max="4617" width="20.125" customWidth="1"/>
    <col min="4618" max="4618" width="3.125" customWidth="1"/>
    <col min="4619" max="4619" width="4.375" customWidth="1"/>
    <col min="4620" max="4620" width="2.5" customWidth="1"/>
    <col min="4868" max="4868" width="2.25" customWidth="1"/>
    <col min="4869" max="4869" width="24.25" customWidth="1"/>
    <col min="4870" max="4870" width="4" customWidth="1"/>
    <col min="4871" max="4873" width="20.125" customWidth="1"/>
    <col min="4874" max="4874" width="3.125" customWidth="1"/>
    <col min="4875" max="4875" width="4.375" customWidth="1"/>
    <col min="4876" max="4876" width="2.5" customWidth="1"/>
    <col min="5124" max="5124" width="2.25" customWidth="1"/>
    <col min="5125" max="5125" width="24.25" customWidth="1"/>
    <col min="5126" max="5126" width="4" customWidth="1"/>
    <col min="5127" max="5129" width="20.125" customWidth="1"/>
    <col min="5130" max="5130" width="3.125" customWidth="1"/>
    <col min="5131" max="5131" width="4.375" customWidth="1"/>
    <col min="5132" max="5132" width="2.5" customWidth="1"/>
    <col min="5380" max="5380" width="2.25" customWidth="1"/>
    <col min="5381" max="5381" width="24.25" customWidth="1"/>
    <col min="5382" max="5382" width="4" customWidth="1"/>
    <col min="5383" max="5385" width="20.125" customWidth="1"/>
    <col min="5386" max="5386" width="3.125" customWidth="1"/>
    <col min="5387" max="5387" width="4.375" customWidth="1"/>
    <col min="5388" max="5388" width="2.5" customWidth="1"/>
    <col min="5636" max="5636" width="2.25" customWidth="1"/>
    <col min="5637" max="5637" width="24.25" customWidth="1"/>
    <col min="5638" max="5638" width="4" customWidth="1"/>
    <col min="5639" max="5641" width="20.125" customWidth="1"/>
    <col min="5642" max="5642" width="3.125" customWidth="1"/>
    <col min="5643" max="5643" width="4.375" customWidth="1"/>
    <col min="5644" max="5644" width="2.5" customWidth="1"/>
    <col min="5892" max="5892" width="2.25" customWidth="1"/>
    <col min="5893" max="5893" width="24.25" customWidth="1"/>
    <col min="5894" max="5894" width="4" customWidth="1"/>
    <col min="5895" max="5897" width="20.125" customWidth="1"/>
    <col min="5898" max="5898" width="3.125" customWidth="1"/>
    <col min="5899" max="5899" width="4.375" customWidth="1"/>
    <col min="5900" max="5900" width="2.5" customWidth="1"/>
    <col min="6148" max="6148" width="2.25" customWidth="1"/>
    <col min="6149" max="6149" width="24.25" customWidth="1"/>
    <col min="6150" max="6150" width="4" customWidth="1"/>
    <col min="6151" max="6153" width="20.125" customWidth="1"/>
    <col min="6154" max="6154" width="3.125" customWidth="1"/>
    <col min="6155" max="6155" width="4.375" customWidth="1"/>
    <col min="6156" max="6156" width="2.5" customWidth="1"/>
    <col min="6404" max="6404" width="2.25" customWidth="1"/>
    <col min="6405" max="6405" width="24.25" customWidth="1"/>
    <col min="6406" max="6406" width="4" customWidth="1"/>
    <col min="6407" max="6409" width="20.125" customWidth="1"/>
    <col min="6410" max="6410" width="3.125" customWidth="1"/>
    <col min="6411" max="6411" width="4.375" customWidth="1"/>
    <col min="6412" max="6412" width="2.5" customWidth="1"/>
    <col min="6660" max="6660" width="2.25" customWidth="1"/>
    <col min="6661" max="6661" width="24.25" customWidth="1"/>
    <col min="6662" max="6662" width="4" customWidth="1"/>
    <col min="6663" max="6665" width="20.125" customWidth="1"/>
    <col min="6666" max="6666" width="3.125" customWidth="1"/>
    <col min="6667" max="6667" width="4.375" customWidth="1"/>
    <col min="6668" max="6668" width="2.5" customWidth="1"/>
    <col min="6916" max="6916" width="2.25" customWidth="1"/>
    <col min="6917" max="6917" width="24.25" customWidth="1"/>
    <col min="6918" max="6918" width="4" customWidth="1"/>
    <col min="6919" max="6921" width="20.125" customWidth="1"/>
    <col min="6922" max="6922" width="3.125" customWidth="1"/>
    <col min="6923" max="6923" width="4.375" customWidth="1"/>
    <col min="6924" max="6924" width="2.5" customWidth="1"/>
    <col min="7172" max="7172" width="2.25" customWidth="1"/>
    <col min="7173" max="7173" width="24.25" customWidth="1"/>
    <col min="7174" max="7174" width="4" customWidth="1"/>
    <col min="7175" max="7177" width="20.125" customWidth="1"/>
    <col min="7178" max="7178" width="3.125" customWidth="1"/>
    <col min="7179" max="7179" width="4.375" customWidth="1"/>
    <col min="7180" max="7180" width="2.5" customWidth="1"/>
    <col min="7428" max="7428" width="2.25" customWidth="1"/>
    <col min="7429" max="7429" width="24.25" customWidth="1"/>
    <col min="7430" max="7430" width="4" customWidth="1"/>
    <col min="7431" max="7433" width="20.125" customWidth="1"/>
    <col min="7434" max="7434" width="3.125" customWidth="1"/>
    <col min="7435" max="7435" width="4.375" customWidth="1"/>
    <col min="7436" max="7436" width="2.5" customWidth="1"/>
    <col min="7684" max="7684" width="2.25" customWidth="1"/>
    <col min="7685" max="7685" width="24.25" customWidth="1"/>
    <col min="7686" max="7686" width="4" customWidth="1"/>
    <col min="7687" max="7689" width="20.125" customWidth="1"/>
    <col min="7690" max="7690" width="3.125" customWidth="1"/>
    <col min="7691" max="7691" width="4.375" customWidth="1"/>
    <col min="7692" max="7692" width="2.5" customWidth="1"/>
    <col min="7940" max="7940" width="2.25" customWidth="1"/>
    <col min="7941" max="7941" width="24.25" customWidth="1"/>
    <col min="7942" max="7942" width="4" customWidth="1"/>
    <col min="7943" max="7945" width="20.125" customWidth="1"/>
    <col min="7946" max="7946" width="3.125" customWidth="1"/>
    <col min="7947" max="7947" width="4.375" customWidth="1"/>
    <col min="7948" max="7948" width="2.5" customWidth="1"/>
    <col min="8196" max="8196" width="2.25" customWidth="1"/>
    <col min="8197" max="8197" width="24.25" customWidth="1"/>
    <col min="8198" max="8198" width="4" customWidth="1"/>
    <col min="8199" max="8201" width="20.125" customWidth="1"/>
    <col min="8202" max="8202" width="3.125" customWidth="1"/>
    <col min="8203" max="8203" width="4.375" customWidth="1"/>
    <col min="8204" max="8204" width="2.5" customWidth="1"/>
    <col min="8452" max="8452" width="2.25" customWidth="1"/>
    <col min="8453" max="8453" width="24.25" customWidth="1"/>
    <col min="8454" max="8454" width="4" customWidth="1"/>
    <col min="8455" max="8457" width="20.125" customWidth="1"/>
    <col min="8458" max="8458" width="3.125" customWidth="1"/>
    <col min="8459" max="8459" width="4.375" customWidth="1"/>
    <col min="8460" max="8460" width="2.5" customWidth="1"/>
    <col min="8708" max="8708" width="2.25" customWidth="1"/>
    <col min="8709" max="8709" width="24.25" customWidth="1"/>
    <col min="8710" max="8710" width="4" customWidth="1"/>
    <col min="8711" max="8713" width="20.125" customWidth="1"/>
    <col min="8714" max="8714" width="3.125" customWidth="1"/>
    <col min="8715" max="8715" width="4.375" customWidth="1"/>
    <col min="8716" max="8716" width="2.5" customWidth="1"/>
    <col min="8964" max="8964" width="2.25" customWidth="1"/>
    <col min="8965" max="8965" width="24.25" customWidth="1"/>
    <col min="8966" max="8966" width="4" customWidth="1"/>
    <col min="8967" max="8969" width="20.125" customWidth="1"/>
    <col min="8970" max="8970" width="3.125" customWidth="1"/>
    <col min="8971" max="8971" width="4.375" customWidth="1"/>
    <col min="8972" max="8972" width="2.5" customWidth="1"/>
    <col min="9220" max="9220" width="2.25" customWidth="1"/>
    <col min="9221" max="9221" width="24.25" customWidth="1"/>
    <col min="9222" max="9222" width="4" customWidth="1"/>
    <col min="9223" max="9225" width="20.125" customWidth="1"/>
    <col min="9226" max="9226" width="3.125" customWidth="1"/>
    <col min="9227" max="9227" width="4.375" customWidth="1"/>
    <col min="9228" max="9228" width="2.5" customWidth="1"/>
    <col min="9476" max="9476" width="2.25" customWidth="1"/>
    <col min="9477" max="9477" width="24.25" customWidth="1"/>
    <col min="9478" max="9478" width="4" customWidth="1"/>
    <col min="9479" max="9481" width="20.125" customWidth="1"/>
    <col min="9482" max="9482" width="3.125" customWidth="1"/>
    <col min="9483" max="9483" width="4.375" customWidth="1"/>
    <col min="9484" max="9484" width="2.5" customWidth="1"/>
    <col min="9732" max="9732" width="2.25" customWidth="1"/>
    <col min="9733" max="9733" width="24.25" customWidth="1"/>
    <col min="9734" max="9734" width="4" customWidth="1"/>
    <col min="9735" max="9737" width="20.125" customWidth="1"/>
    <col min="9738" max="9738" width="3.125" customWidth="1"/>
    <col min="9739" max="9739" width="4.375" customWidth="1"/>
    <col min="9740" max="9740" width="2.5" customWidth="1"/>
    <col min="9988" max="9988" width="2.25" customWidth="1"/>
    <col min="9989" max="9989" width="24.25" customWidth="1"/>
    <col min="9990" max="9990" width="4" customWidth="1"/>
    <col min="9991" max="9993" width="20.125" customWidth="1"/>
    <col min="9994" max="9994" width="3.125" customWidth="1"/>
    <col min="9995" max="9995" width="4.375" customWidth="1"/>
    <col min="9996" max="9996" width="2.5" customWidth="1"/>
    <col min="10244" max="10244" width="2.25" customWidth="1"/>
    <col min="10245" max="10245" width="24.25" customWidth="1"/>
    <col min="10246" max="10246" width="4" customWidth="1"/>
    <col min="10247" max="10249" width="20.125" customWidth="1"/>
    <col min="10250" max="10250" width="3.125" customWidth="1"/>
    <col min="10251" max="10251" width="4.375" customWidth="1"/>
    <col min="10252" max="10252" width="2.5" customWidth="1"/>
    <col min="10500" max="10500" width="2.25" customWidth="1"/>
    <col min="10501" max="10501" width="24.25" customWidth="1"/>
    <col min="10502" max="10502" width="4" customWidth="1"/>
    <col min="10503" max="10505" width="20.125" customWidth="1"/>
    <col min="10506" max="10506" width="3.125" customWidth="1"/>
    <col min="10507" max="10507" width="4.375" customWidth="1"/>
    <col min="10508" max="10508" width="2.5" customWidth="1"/>
    <col min="10756" max="10756" width="2.25" customWidth="1"/>
    <col min="10757" max="10757" width="24.25" customWidth="1"/>
    <col min="10758" max="10758" width="4" customWidth="1"/>
    <col min="10759" max="10761" width="20.125" customWidth="1"/>
    <col min="10762" max="10762" width="3.125" customWidth="1"/>
    <col min="10763" max="10763" width="4.375" customWidth="1"/>
    <col min="10764" max="10764" width="2.5" customWidth="1"/>
    <col min="11012" max="11012" width="2.25" customWidth="1"/>
    <col min="11013" max="11013" width="24.25" customWidth="1"/>
    <col min="11014" max="11014" width="4" customWidth="1"/>
    <col min="11015" max="11017" width="20.125" customWidth="1"/>
    <col min="11018" max="11018" width="3.125" customWidth="1"/>
    <col min="11019" max="11019" width="4.375" customWidth="1"/>
    <col min="11020" max="11020" width="2.5" customWidth="1"/>
    <col min="11268" max="11268" width="2.25" customWidth="1"/>
    <col min="11269" max="11269" width="24.25" customWidth="1"/>
    <col min="11270" max="11270" width="4" customWidth="1"/>
    <col min="11271" max="11273" width="20.125" customWidth="1"/>
    <col min="11274" max="11274" width="3.125" customWidth="1"/>
    <col min="11275" max="11275" width="4.375" customWidth="1"/>
    <col min="11276" max="11276" width="2.5" customWidth="1"/>
    <col min="11524" max="11524" width="2.25" customWidth="1"/>
    <col min="11525" max="11525" width="24.25" customWidth="1"/>
    <col min="11526" max="11526" width="4" customWidth="1"/>
    <col min="11527" max="11529" width="20.125" customWidth="1"/>
    <col min="11530" max="11530" width="3.125" customWidth="1"/>
    <col min="11531" max="11531" width="4.375" customWidth="1"/>
    <col min="11532" max="11532" width="2.5" customWidth="1"/>
    <col min="11780" max="11780" width="2.25" customWidth="1"/>
    <col min="11781" max="11781" width="24.25" customWidth="1"/>
    <col min="11782" max="11782" width="4" customWidth="1"/>
    <col min="11783" max="11785" width="20.125" customWidth="1"/>
    <col min="11786" max="11786" width="3.125" customWidth="1"/>
    <col min="11787" max="11787" width="4.375" customWidth="1"/>
    <col min="11788" max="11788" width="2.5" customWidth="1"/>
    <col min="12036" max="12036" width="2.25" customWidth="1"/>
    <col min="12037" max="12037" width="24.25" customWidth="1"/>
    <col min="12038" max="12038" width="4" customWidth="1"/>
    <col min="12039" max="12041" width="20.125" customWidth="1"/>
    <col min="12042" max="12042" width="3.125" customWidth="1"/>
    <col min="12043" max="12043" width="4.375" customWidth="1"/>
    <col min="12044" max="12044" width="2.5" customWidth="1"/>
    <col min="12292" max="12292" width="2.25" customWidth="1"/>
    <col min="12293" max="12293" width="24.25" customWidth="1"/>
    <col min="12294" max="12294" width="4" customWidth="1"/>
    <col min="12295" max="12297" width="20.125" customWidth="1"/>
    <col min="12298" max="12298" width="3.125" customWidth="1"/>
    <col min="12299" max="12299" width="4.375" customWidth="1"/>
    <col min="12300" max="12300" width="2.5" customWidth="1"/>
    <col min="12548" max="12548" width="2.25" customWidth="1"/>
    <col min="12549" max="12549" width="24.25" customWidth="1"/>
    <col min="12550" max="12550" width="4" customWidth="1"/>
    <col min="12551" max="12553" width="20.125" customWidth="1"/>
    <col min="12554" max="12554" width="3.125" customWidth="1"/>
    <col min="12555" max="12555" width="4.375" customWidth="1"/>
    <col min="12556" max="12556" width="2.5" customWidth="1"/>
    <col min="12804" max="12804" width="2.25" customWidth="1"/>
    <col min="12805" max="12805" width="24.25" customWidth="1"/>
    <col min="12806" max="12806" width="4" customWidth="1"/>
    <col min="12807" max="12809" width="20.125" customWidth="1"/>
    <col min="12810" max="12810" width="3.125" customWidth="1"/>
    <col min="12811" max="12811" width="4.375" customWidth="1"/>
    <col min="12812" max="12812" width="2.5" customWidth="1"/>
    <col min="13060" max="13060" width="2.25" customWidth="1"/>
    <col min="13061" max="13061" width="24.25" customWidth="1"/>
    <col min="13062" max="13062" width="4" customWidth="1"/>
    <col min="13063" max="13065" width="20.125" customWidth="1"/>
    <col min="13066" max="13066" width="3.125" customWidth="1"/>
    <col min="13067" max="13067" width="4.375" customWidth="1"/>
    <col min="13068" max="13068" width="2.5" customWidth="1"/>
    <col min="13316" max="13316" width="2.25" customWidth="1"/>
    <col min="13317" max="13317" width="24.25" customWidth="1"/>
    <col min="13318" max="13318" width="4" customWidth="1"/>
    <col min="13319" max="13321" width="20.125" customWidth="1"/>
    <col min="13322" max="13322" width="3.125" customWidth="1"/>
    <col min="13323" max="13323" width="4.375" customWidth="1"/>
    <col min="13324" max="13324" width="2.5" customWidth="1"/>
    <col min="13572" max="13572" width="2.25" customWidth="1"/>
    <col min="13573" max="13573" width="24.25" customWidth="1"/>
    <col min="13574" max="13574" width="4" customWidth="1"/>
    <col min="13575" max="13577" width="20.125" customWidth="1"/>
    <col min="13578" max="13578" width="3.125" customWidth="1"/>
    <col min="13579" max="13579" width="4.375" customWidth="1"/>
    <col min="13580" max="13580" width="2.5" customWidth="1"/>
    <col min="13828" max="13828" width="2.25" customWidth="1"/>
    <col min="13829" max="13829" width="24.25" customWidth="1"/>
    <col min="13830" max="13830" width="4" customWidth="1"/>
    <col min="13831" max="13833" width="20.125" customWidth="1"/>
    <col min="13834" max="13834" width="3.125" customWidth="1"/>
    <col min="13835" max="13835" width="4.375" customWidth="1"/>
    <col min="13836" max="13836" width="2.5" customWidth="1"/>
    <col min="14084" max="14084" width="2.25" customWidth="1"/>
    <col min="14085" max="14085" width="24.25" customWidth="1"/>
    <col min="14086" max="14086" width="4" customWidth="1"/>
    <col min="14087" max="14089" width="20.125" customWidth="1"/>
    <col min="14090" max="14090" width="3.125" customWidth="1"/>
    <col min="14091" max="14091" width="4.375" customWidth="1"/>
    <col min="14092" max="14092" width="2.5" customWidth="1"/>
    <col min="14340" max="14340" width="2.25" customWidth="1"/>
    <col min="14341" max="14341" width="24.25" customWidth="1"/>
    <col min="14342" max="14342" width="4" customWidth="1"/>
    <col min="14343" max="14345" width="20.125" customWidth="1"/>
    <col min="14346" max="14346" width="3.125" customWidth="1"/>
    <col min="14347" max="14347" width="4.375" customWidth="1"/>
    <col min="14348" max="14348" width="2.5" customWidth="1"/>
    <col min="14596" max="14596" width="2.25" customWidth="1"/>
    <col min="14597" max="14597" width="24.25" customWidth="1"/>
    <col min="14598" max="14598" width="4" customWidth="1"/>
    <col min="14599" max="14601" width="20.125" customWidth="1"/>
    <col min="14602" max="14602" width="3.125" customWidth="1"/>
    <col min="14603" max="14603" width="4.375" customWidth="1"/>
    <col min="14604" max="14604" width="2.5" customWidth="1"/>
    <col min="14852" max="14852" width="2.25" customWidth="1"/>
    <col min="14853" max="14853" width="24.25" customWidth="1"/>
    <col min="14854" max="14854" width="4" customWidth="1"/>
    <col min="14855" max="14857" width="20.125" customWidth="1"/>
    <col min="14858" max="14858" width="3.125" customWidth="1"/>
    <col min="14859" max="14859" width="4.375" customWidth="1"/>
    <col min="14860" max="14860" width="2.5" customWidth="1"/>
    <col min="15108" max="15108" width="2.25" customWidth="1"/>
    <col min="15109" max="15109" width="24.25" customWidth="1"/>
    <col min="15110" max="15110" width="4" customWidth="1"/>
    <col min="15111" max="15113" width="20.125" customWidth="1"/>
    <col min="15114" max="15114" width="3.125" customWidth="1"/>
    <col min="15115" max="15115" width="4.375" customWidth="1"/>
    <col min="15116" max="15116" width="2.5" customWidth="1"/>
    <col min="15364" max="15364" width="2.25" customWidth="1"/>
    <col min="15365" max="15365" width="24.25" customWidth="1"/>
    <col min="15366" max="15366" width="4" customWidth="1"/>
    <col min="15367" max="15369" width="20.125" customWidth="1"/>
    <col min="15370" max="15370" width="3.125" customWidth="1"/>
    <col min="15371" max="15371" width="4.375" customWidth="1"/>
    <col min="15372" max="15372" width="2.5" customWidth="1"/>
    <col min="15620" max="15620" width="2.25" customWidth="1"/>
    <col min="15621" max="15621" width="24.25" customWidth="1"/>
    <col min="15622" max="15622" width="4" customWidth="1"/>
    <col min="15623" max="15625" width="20.125" customWidth="1"/>
    <col min="15626" max="15626" width="3.125" customWidth="1"/>
    <col min="15627" max="15627" width="4.375" customWidth="1"/>
    <col min="15628" max="15628" width="2.5" customWidth="1"/>
    <col min="15876" max="15876" width="2.25" customWidth="1"/>
    <col min="15877" max="15877" width="24.25" customWidth="1"/>
    <col min="15878" max="15878" width="4" customWidth="1"/>
    <col min="15879" max="15881" width="20.125" customWidth="1"/>
    <col min="15882" max="15882" width="3.125" customWidth="1"/>
    <col min="15883" max="15883" width="4.375" customWidth="1"/>
    <col min="15884" max="15884" width="2.5" customWidth="1"/>
    <col min="16132" max="16132" width="2.25" customWidth="1"/>
    <col min="16133" max="16133" width="24.25" customWidth="1"/>
    <col min="16134" max="16134" width="4" customWidth="1"/>
    <col min="16135" max="16137" width="20.125" customWidth="1"/>
    <col min="16138" max="16138" width="3.125" customWidth="1"/>
    <col min="16139" max="16139" width="4.375" customWidth="1"/>
    <col min="16140" max="16140" width="2.5" customWidth="1"/>
  </cols>
  <sheetData>
    <row r="1" spans="1:11" s="308" customFormat="1" ht="20.100000000000001" customHeight="1">
      <c r="A1" s="307"/>
      <c r="B1" s="184" t="s">
        <v>755</v>
      </c>
      <c r="C1" s="184"/>
      <c r="D1" s="184"/>
      <c r="E1" s="184"/>
      <c r="F1" s="184"/>
      <c r="G1" s="184"/>
      <c r="H1" s="184"/>
      <c r="I1" s="184"/>
      <c r="J1" s="184"/>
    </row>
    <row r="2" spans="1:11" s="308" customFormat="1" ht="20.100000000000001" customHeight="1">
      <c r="A2" s="307"/>
      <c r="I2" s="1284" t="s">
        <v>493</v>
      </c>
      <c r="J2" s="1284"/>
      <c r="K2" s="1284"/>
    </row>
    <row r="3" spans="1:11" s="308" customFormat="1" ht="20.100000000000001" customHeight="1">
      <c r="A3" s="307"/>
      <c r="I3" s="309"/>
      <c r="J3" s="309"/>
      <c r="K3" s="309"/>
    </row>
    <row r="4" spans="1:11" s="308" customFormat="1" ht="20.100000000000001" customHeight="1">
      <c r="A4" s="1285" t="s">
        <v>462</v>
      </c>
      <c r="B4" s="1285"/>
      <c r="C4" s="1285"/>
      <c r="D4" s="1285"/>
      <c r="E4" s="1285"/>
      <c r="F4" s="1285"/>
      <c r="G4" s="1285"/>
      <c r="H4" s="1285"/>
      <c r="I4" s="1285"/>
      <c r="J4" s="1285"/>
      <c r="K4" s="1285"/>
    </row>
    <row r="5" spans="1:11" s="308" customFormat="1" ht="20.100000000000001" customHeight="1">
      <c r="A5" s="310"/>
      <c r="B5" s="310"/>
      <c r="C5" s="310"/>
      <c r="D5" s="310"/>
      <c r="E5" s="310"/>
      <c r="F5" s="310"/>
      <c r="G5" s="310"/>
      <c r="H5" s="310"/>
      <c r="I5" s="310"/>
      <c r="J5" s="310"/>
      <c r="K5" s="310"/>
    </row>
    <row r="6" spans="1:11" s="308" customFormat="1" ht="30" customHeight="1">
      <c r="A6" s="310"/>
      <c r="B6" s="311" t="s">
        <v>463</v>
      </c>
      <c r="C6" s="312"/>
      <c r="D6" s="313"/>
      <c r="E6" s="313"/>
      <c r="F6" s="313"/>
      <c r="G6" s="313"/>
      <c r="H6" s="313"/>
      <c r="I6" s="313"/>
      <c r="J6" s="313"/>
      <c r="K6" s="314"/>
    </row>
    <row r="7" spans="1:11" s="308" customFormat="1" ht="30" customHeight="1">
      <c r="B7" s="315" t="s">
        <v>464</v>
      </c>
      <c r="C7" s="1149" t="s">
        <v>465</v>
      </c>
      <c r="D7" s="1149"/>
      <c r="E7" s="1149"/>
      <c r="F7" s="1149"/>
      <c r="G7" s="1149"/>
      <c r="H7" s="1149"/>
      <c r="I7" s="1149"/>
      <c r="J7" s="1149"/>
      <c r="K7" s="1150"/>
    </row>
    <row r="8" spans="1:11" s="308" customFormat="1" ht="30" customHeight="1">
      <c r="B8" s="316" t="s">
        <v>466</v>
      </c>
      <c r="C8" s="1286" t="s">
        <v>467</v>
      </c>
      <c r="D8" s="1287"/>
      <c r="E8" s="1287"/>
      <c r="F8" s="1287"/>
      <c r="G8" s="1287"/>
      <c r="H8" s="1287"/>
      <c r="I8" s="1287"/>
      <c r="J8" s="1287"/>
      <c r="K8" s="1288"/>
    </row>
    <row r="9" spans="1:11" s="308" customFormat="1" ht="30" customHeight="1">
      <c r="B9" s="317" t="s">
        <v>468</v>
      </c>
      <c r="C9" s="1286" t="s">
        <v>469</v>
      </c>
      <c r="D9" s="1287"/>
      <c r="E9" s="1287"/>
      <c r="F9" s="1287"/>
      <c r="G9" s="1287"/>
      <c r="H9" s="1287"/>
      <c r="I9" s="1287"/>
      <c r="J9" s="1287"/>
      <c r="K9" s="1288"/>
    </row>
    <row r="10" spans="1:11" s="308" customFormat="1" ht="18.75" customHeight="1">
      <c r="B10" s="1281" t="s">
        <v>470</v>
      </c>
      <c r="C10" s="318"/>
      <c r="K10" s="319"/>
    </row>
    <row r="11" spans="1:11" s="308" customFormat="1" ht="32.25" customHeight="1">
      <c r="B11" s="1281"/>
      <c r="C11" s="318"/>
      <c r="D11" s="1283" t="s">
        <v>471</v>
      </c>
      <c r="E11" s="1283"/>
      <c r="F11" s="320"/>
      <c r="G11" s="321"/>
      <c r="H11" s="322" t="s">
        <v>355</v>
      </c>
      <c r="I11" s="309"/>
      <c r="J11" s="309"/>
      <c r="K11" s="319"/>
    </row>
    <row r="12" spans="1:11" s="308" customFormat="1" ht="20.25" customHeight="1">
      <c r="B12" s="1282"/>
      <c r="C12" s="323"/>
      <c r="D12" s="324" t="s">
        <v>472</v>
      </c>
      <c r="E12" s="324"/>
      <c r="F12" s="325"/>
      <c r="G12" s="325"/>
      <c r="H12" s="325"/>
      <c r="I12" s="325"/>
      <c r="J12" s="325"/>
      <c r="K12" s="326"/>
    </row>
    <row r="13" spans="1:11" s="308" customFormat="1" ht="30" customHeight="1">
      <c r="B13" s="287" t="s">
        <v>473</v>
      </c>
      <c r="C13" s="1286" t="s">
        <v>474</v>
      </c>
      <c r="D13" s="1287"/>
      <c r="E13" s="1287"/>
      <c r="F13" s="1287"/>
      <c r="G13" s="1287"/>
      <c r="H13" s="1287"/>
      <c r="I13" s="1287"/>
      <c r="J13" s="1287"/>
      <c r="K13" s="1288"/>
    </row>
    <row r="14" spans="1:11" s="308" customFormat="1">
      <c r="B14" s="1155" t="s">
        <v>475</v>
      </c>
      <c r="C14" s="327"/>
      <c r="D14" s="328"/>
      <c r="E14" s="328"/>
      <c r="F14" s="328"/>
      <c r="G14" s="328"/>
      <c r="H14" s="328"/>
      <c r="I14" s="328"/>
      <c r="J14" s="328"/>
      <c r="K14" s="329"/>
    </row>
    <row r="15" spans="1:11" s="308" customFormat="1" ht="24.75" customHeight="1" thickBot="1">
      <c r="B15" s="1281"/>
      <c r="C15" s="318"/>
      <c r="D15" s="330" t="s">
        <v>476</v>
      </c>
      <c r="K15" s="319"/>
    </row>
    <row r="16" spans="1:11" s="308" customFormat="1" ht="24" customHeight="1">
      <c r="B16" s="1281"/>
      <c r="C16" s="318"/>
      <c r="D16" s="331"/>
      <c r="E16" s="1290" t="s">
        <v>477</v>
      </c>
      <c r="F16" s="1291"/>
      <c r="G16" s="332" t="s">
        <v>478</v>
      </c>
      <c r="H16" s="333"/>
      <c r="I16" s="334" t="s">
        <v>479</v>
      </c>
      <c r="J16" s="335"/>
      <c r="K16" s="319"/>
    </row>
    <row r="17" spans="2:11" s="308" customFormat="1" ht="24" customHeight="1">
      <c r="B17" s="1281"/>
      <c r="C17" s="318"/>
      <c r="D17" s="336" t="s">
        <v>480</v>
      </c>
      <c r="E17" s="321"/>
      <c r="F17" s="260" t="s">
        <v>355</v>
      </c>
      <c r="G17" s="321"/>
      <c r="H17" s="337" t="s">
        <v>355</v>
      </c>
      <c r="I17" s="338">
        <f>E17+G17</f>
        <v>0</v>
      </c>
      <c r="J17" s="339" t="s">
        <v>355</v>
      </c>
      <c r="K17" s="319"/>
    </row>
    <row r="18" spans="2:11" s="308" customFormat="1" ht="24" customHeight="1" thickBot="1">
      <c r="B18" s="1281"/>
      <c r="C18" s="318"/>
      <c r="D18" s="340" t="s">
        <v>481</v>
      </c>
      <c r="E18" s="321"/>
      <c r="F18" s="322" t="s">
        <v>482</v>
      </c>
      <c r="G18" s="321"/>
      <c r="H18" s="341" t="s">
        <v>482</v>
      </c>
      <c r="I18" s="342">
        <f>E18+G18</f>
        <v>0</v>
      </c>
      <c r="J18" s="343" t="s">
        <v>482</v>
      </c>
      <c r="K18" s="319"/>
    </row>
    <row r="19" spans="2:11" s="308" customFormat="1" ht="24.75" customHeight="1" thickBot="1">
      <c r="B19" s="1281"/>
      <c r="C19" s="318"/>
      <c r="D19" s="330" t="s">
        <v>483</v>
      </c>
      <c r="G19" s="344"/>
      <c r="H19" s="344"/>
      <c r="I19" s="344"/>
      <c r="J19" s="344"/>
      <c r="K19" s="319"/>
    </row>
    <row r="20" spans="2:11" s="308" customFormat="1" ht="24" customHeight="1">
      <c r="B20" s="1281"/>
      <c r="C20" s="318"/>
      <c r="D20" s="345"/>
      <c r="E20" s="346" t="s">
        <v>484</v>
      </c>
      <c r="F20" s="347"/>
      <c r="G20" s="348"/>
      <c r="H20" s="345"/>
      <c r="I20" s="346" t="s">
        <v>485</v>
      </c>
      <c r="J20" s="347"/>
      <c r="K20" s="319"/>
    </row>
    <row r="21" spans="2:11" s="308" customFormat="1" ht="24" customHeight="1">
      <c r="B21" s="1281"/>
      <c r="C21" s="318"/>
      <c r="D21" s="349" t="s">
        <v>480</v>
      </c>
      <c r="E21" s="350"/>
      <c r="F21" s="339" t="s">
        <v>355</v>
      </c>
      <c r="G21" s="348"/>
      <c r="H21" s="349" t="s">
        <v>480</v>
      </c>
      <c r="I21" s="350"/>
      <c r="J21" s="339" t="s">
        <v>355</v>
      </c>
      <c r="K21" s="319"/>
    </row>
    <row r="22" spans="2:11" s="308" customFormat="1" ht="24" customHeight="1" thickBot="1">
      <c r="B22" s="1281"/>
      <c r="C22" s="318"/>
      <c r="D22" s="351" t="s">
        <v>481</v>
      </c>
      <c r="E22" s="352"/>
      <c r="F22" s="343" t="s">
        <v>482</v>
      </c>
      <c r="G22" s="348"/>
      <c r="H22" s="351" t="s">
        <v>481</v>
      </c>
      <c r="I22" s="352"/>
      <c r="J22" s="343" t="s">
        <v>482</v>
      </c>
      <c r="K22" s="319"/>
    </row>
    <row r="23" spans="2:11" s="308" customFormat="1" ht="29.25" customHeight="1" thickBot="1">
      <c r="B23" s="1281"/>
      <c r="C23" s="318"/>
      <c r="D23" s="330" t="s">
        <v>486</v>
      </c>
      <c r="E23" s="344"/>
      <c r="F23" s="344"/>
      <c r="G23" s="344"/>
      <c r="H23" s="344"/>
      <c r="I23" s="344"/>
      <c r="J23" s="344"/>
      <c r="K23" s="319"/>
    </row>
    <row r="24" spans="2:11" s="308" customFormat="1" ht="24" customHeight="1">
      <c r="B24" s="1281"/>
      <c r="C24" s="318"/>
      <c r="D24" s="344"/>
      <c r="E24" s="344"/>
      <c r="F24" s="344"/>
      <c r="G24" s="344"/>
      <c r="H24" s="345"/>
      <c r="I24" s="346" t="s">
        <v>487</v>
      </c>
      <c r="J24" s="347"/>
      <c r="K24" s="319"/>
    </row>
    <row r="25" spans="2:11" s="308" customFormat="1" ht="24" customHeight="1">
      <c r="B25" s="1281"/>
      <c r="C25" s="318"/>
      <c r="D25" s="344"/>
      <c r="E25" s="344"/>
      <c r="F25" s="344"/>
      <c r="G25" s="344"/>
      <c r="H25" s="349" t="s">
        <v>480</v>
      </c>
      <c r="I25" s="260">
        <f>I17+E21+I21</f>
        <v>0</v>
      </c>
      <c r="J25" s="339" t="s">
        <v>355</v>
      </c>
      <c r="K25" s="319"/>
    </row>
    <row r="26" spans="2:11" s="308" customFormat="1" ht="24" customHeight="1" thickBot="1">
      <c r="B26" s="1281"/>
      <c r="C26" s="318"/>
      <c r="D26" s="353"/>
      <c r="E26" s="348"/>
      <c r="F26" s="353"/>
      <c r="G26" s="348"/>
      <c r="H26" s="351" t="s">
        <v>481</v>
      </c>
      <c r="I26" s="354">
        <f>I18+E22+I22</f>
        <v>0</v>
      </c>
      <c r="J26" s="343" t="s">
        <v>482</v>
      </c>
      <c r="K26" s="319"/>
    </row>
    <row r="27" spans="2:11" s="308" customFormat="1" ht="15.75" customHeight="1">
      <c r="B27" s="1281"/>
      <c r="C27" s="318"/>
      <c r="D27" s="353"/>
      <c r="E27" s="348"/>
      <c r="F27" s="353"/>
      <c r="G27" s="348"/>
      <c r="H27" s="344"/>
      <c r="I27" s="344"/>
      <c r="J27" s="344"/>
      <c r="K27" s="319"/>
    </row>
    <row r="28" spans="2:11" s="308" customFormat="1" ht="29.25" customHeight="1" thickBot="1">
      <c r="B28" s="1281"/>
      <c r="C28" s="355"/>
      <c r="D28" s="356" t="s">
        <v>488</v>
      </c>
      <c r="E28" s="357"/>
      <c r="F28" s="357"/>
      <c r="G28" s="357"/>
      <c r="H28" s="357"/>
      <c r="I28" s="357"/>
      <c r="J28" s="357"/>
      <c r="K28" s="358"/>
    </row>
    <row r="29" spans="2:11" s="308" customFormat="1" ht="29.25" customHeight="1">
      <c r="B29" s="1281"/>
      <c r="C29" s="318"/>
      <c r="D29" s="359"/>
      <c r="E29" s="359"/>
      <c r="F29" s="360"/>
      <c r="G29" s="1292" t="s">
        <v>489</v>
      </c>
      <c r="H29" s="1293"/>
      <c r="I29" s="1294" t="s">
        <v>490</v>
      </c>
      <c r="J29" s="1293"/>
      <c r="K29" s="319"/>
    </row>
    <row r="30" spans="2:11" s="308" customFormat="1" ht="29.25" customHeight="1">
      <c r="B30" s="1281"/>
      <c r="C30" s="318"/>
      <c r="D30" s="361"/>
      <c r="E30" s="361"/>
      <c r="F30" s="362" t="s">
        <v>480</v>
      </c>
      <c r="G30" s="363"/>
      <c r="H30" s="337" t="s">
        <v>355</v>
      </c>
      <c r="I30" s="338">
        <f>G30</f>
        <v>0</v>
      </c>
      <c r="J30" s="339" t="s">
        <v>355</v>
      </c>
      <c r="K30" s="319"/>
    </row>
    <row r="31" spans="2:11" s="308" customFormat="1" ht="29.25" customHeight="1" thickBot="1">
      <c r="B31" s="1281"/>
      <c r="C31" s="318"/>
      <c r="D31" s="364"/>
      <c r="E31" s="364"/>
      <c r="F31" s="365" t="s">
        <v>481</v>
      </c>
      <c r="G31" s="366"/>
      <c r="H31" s="367" t="s">
        <v>482</v>
      </c>
      <c r="I31" s="342">
        <f>G31</f>
        <v>0</v>
      </c>
      <c r="J31" s="343" t="s">
        <v>482</v>
      </c>
      <c r="K31" s="319"/>
    </row>
    <row r="32" spans="2:11" s="308" customFormat="1" ht="29.25" customHeight="1">
      <c r="B32" s="1281"/>
      <c r="C32" s="318"/>
      <c r="D32" s="353"/>
      <c r="E32" s="344"/>
      <c r="F32" s="344"/>
      <c r="G32" s="344"/>
      <c r="H32" s="344"/>
      <c r="I32" s="344"/>
      <c r="J32" s="344"/>
      <c r="K32" s="319"/>
    </row>
    <row r="33" spans="2:11" s="308" customFormat="1" ht="29.25" customHeight="1">
      <c r="B33" s="1281"/>
      <c r="C33" s="318"/>
      <c r="D33" s="1295" t="s">
        <v>491</v>
      </c>
      <c r="E33" s="1296"/>
      <c r="F33" s="1296"/>
      <c r="G33" s="1296"/>
      <c r="H33" s="1297"/>
      <c r="I33" s="1298" t="str">
        <f>IF(I26&lt;=I31,"可","不可")</f>
        <v>可</v>
      </c>
      <c r="J33" s="1299"/>
      <c r="K33" s="319"/>
    </row>
    <row r="34" spans="2:11" s="308" customFormat="1">
      <c r="B34" s="1282"/>
      <c r="C34" s="323"/>
      <c r="D34" s="325"/>
      <c r="E34" s="325"/>
      <c r="F34" s="325"/>
      <c r="G34" s="325"/>
      <c r="H34" s="325"/>
      <c r="I34" s="325"/>
      <c r="J34" s="325"/>
      <c r="K34" s="326"/>
    </row>
    <row r="35" spans="2:11" s="308" customFormat="1">
      <c r="B35" s="328"/>
      <c r="C35" s="328"/>
      <c r="D35" s="328"/>
      <c r="E35" s="328"/>
      <c r="F35" s="328"/>
      <c r="G35" s="328"/>
      <c r="H35" s="328"/>
      <c r="I35" s="328"/>
      <c r="J35" s="328"/>
      <c r="K35" s="328"/>
    </row>
    <row r="36" spans="2:11" s="308" customFormat="1" ht="17.25" customHeight="1">
      <c r="B36" s="1289" t="s">
        <v>492</v>
      </c>
      <c r="C36" s="1289"/>
      <c r="D36" s="1289"/>
      <c r="E36" s="1289"/>
      <c r="F36" s="1289"/>
      <c r="G36" s="1289"/>
      <c r="H36" s="1289"/>
      <c r="I36" s="1289"/>
      <c r="J36" s="1289"/>
      <c r="K36" s="1289"/>
    </row>
    <row r="37" spans="2:11" s="308" customFormat="1" ht="17.25" customHeight="1">
      <c r="B37" s="1289"/>
      <c r="C37" s="1289"/>
      <c r="D37" s="1289"/>
      <c r="E37" s="1289"/>
      <c r="F37" s="1289"/>
      <c r="G37" s="1289"/>
      <c r="H37" s="1289"/>
      <c r="I37" s="1289"/>
      <c r="J37" s="1289"/>
      <c r="K37" s="1289"/>
    </row>
    <row r="38" spans="2:11" s="308" customFormat="1" ht="17.25" customHeight="1">
      <c r="B38" s="1289"/>
      <c r="C38" s="1289"/>
      <c r="D38" s="1289"/>
      <c r="E38" s="1289"/>
      <c r="F38" s="1289"/>
      <c r="G38" s="1289"/>
      <c r="H38" s="1289"/>
      <c r="I38" s="1289"/>
      <c r="J38" s="1289"/>
      <c r="K38" s="1289"/>
    </row>
    <row r="39" spans="2:11" s="308" customFormat="1" ht="17.25" customHeight="1">
      <c r="B39" s="1289"/>
      <c r="C39" s="1289"/>
      <c r="D39" s="1289"/>
      <c r="E39" s="1289"/>
      <c r="F39" s="1289"/>
      <c r="G39" s="1289"/>
      <c r="H39" s="1289"/>
      <c r="I39" s="1289"/>
      <c r="J39" s="1289"/>
      <c r="K39" s="1289"/>
    </row>
    <row r="40" spans="2:11" s="308" customFormat="1" ht="17.25" customHeight="1">
      <c r="B40" s="1289"/>
      <c r="C40" s="1289"/>
      <c r="D40" s="1289"/>
      <c r="E40" s="1289"/>
      <c r="F40" s="1289"/>
      <c r="G40" s="1289"/>
      <c r="H40" s="1289"/>
      <c r="I40" s="1289"/>
      <c r="J40" s="1289"/>
      <c r="K40" s="1289"/>
    </row>
  </sheetData>
  <mergeCells count="15">
    <mergeCell ref="B36:K40"/>
    <mergeCell ref="C13:K13"/>
    <mergeCell ref="B14:B34"/>
    <mergeCell ref="E16:F16"/>
    <mergeCell ref="G29:H29"/>
    <mergeCell ref="I29:J29"/>
    <mergeCell ref="D33:H33"/>
    <mergeCell ref="I33:J33"/>
    <mergeCell ref="B10:B12"/>
    <mergeCell ref="D11:E11"/>
    <mergeCell ref="I2:K2"/>
    <mergeCell ref="A4:K4"/>
    <mergeCell ref="C7:K7"/>
    <mergeCell ref="C8:K8"/>
    <mergeCell ref="C9:K9"/>
  </mergeCells>
  <phoneticPr fontId="16"/>
  <pageMargins left="0.7" right="0.7" top="0.75" bottom="0.75" header="0.3" footer="0.3"/>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9"/>
  <sheetViews>
    <sheetView showGridLines="0" view="pageBreakPreview" zoomScaleSheetLayoutView="100" workbookViewId="0">
      <selection activeCell="B2" sqref="B2"/>
    </sheetView>
  </sheetViews>
  <sheetFormatPr defaultRowHeight="13.5"/>
  <cols>
    <col min="1" max="1" width="1.125" style="262" customWidth="1"/>
    <col min="2" max="2" width="24.25" style="262" customWidth="1"/>
    <col min="3" max="3" width="4" style="262" customWidth="1"/>
    <col min="4" max="5" width="15.25" style="262" customWidth="1"/>
    <col min="6" max="6" width="15.125" style="262" customWidth="1"/>
    <col min="7" max="7" width="15.25" style="262" customWidth="1"/>
    <col min="8" max="8" width="3.125" style="262" customWidth="1"/>
    <col min="9" max="9" width="3.75" style="262" customWidth="1"/>
    <col min="10" max="10" width="2.5" style="262" customWidth="1"/>
    <col min="11" max="256" width="9" style="262" customWidth="1"/>
    <col min="257" max="257" width="1.125" style="262" customWidth="1"/>
    <col min="258" max="258" width="24.25" style="262" customWidth="1"/>
    <col min="259" max="259" width="4" style="262" customWidth="1"/>
    <col min="260" max="261" width="15.25" style="262" customWidth="1"/>
    <col min="262" max="262" width="15.125" style="262" customWidth="1"/>
    <col min="263" max="263" width="15.25" style="262" customWidth="1"/>
    <col min="264" max="264" width="3.125" style="262" customWidth="1"/>
    <col min="265" max="265" width="3.75" style="262" customWidth="1"/>
    <col min="266" max="266" width="2.5" style="262" customWidth="1"/>
    <col min="267" max="512" width="9" style="262" customWidth="1"/>
    <col min="513" max="513" width="1.125" style="262" customWidth="1"/>
    <col min="514" max="514" width="24.25" style="262" customWidth="1"/>
    <col min="515" max="515" width="4" style="262" customWidth="1"/>
    <col min="516" max="517" width="15.25" style="262" customWidth="1"/>
    <col min="518" max="518" width="15.125" style="262" customWidth="1"/>
    <col min="519" max="519" width="15.25" style="262" customWidth="1"/>
    <col min="520" max="520" width="3.125" style="262" customWidth="1"/>
    <col min="521" max="521" width="3.75" style="262" customWidth="1"/>
    <col min="522" max="522" width="2.5" style="262" customWidth="1"/>
    <col min="523" max="768" width="9" style="262" customWidth="1"/>
    <col min="769" max="769" width="1.125" style="262" customWidth="1"/>
    <col min="770" max="770" width="24.25" style="262" customWidth="1"/>
    <col min="771" max="771" width="4" style="262" customWidth="1"/>
    <col min="772" max="773" width="15.25" style="262" customWidth="1"/>
    <col min="774" max="774" width="15.125" style="262" customWidth="1"/>
    <col min="775" max="775" width="15.25" style="262" customWidth="1"/>
    <col min="776" max="776" width="3.125" style="262" customWidth="1"/>
    <col min="777" max="777" width="3.75" style="262" customWidth="1"/>
    <col min="778" max="778" width="2.5" style="262" customWidth="1"/>
    <col min="779" max="1024" width="9" style="262" customWidth="1"/>
    <col min="1025" max="1025" width="1.125" style="262" customWidth="1"/>
    <col min="1026" max="1026" width="24.25" style="262" customWidth="1"/>
    <col min="1027" max="1027" width="4" style="262" customWidth="1"/>
    <col min="1028" max="1029" width="15.25" style="262" customWidth="1"/>
    <col min="1030" max="1030" width="15.125" style="262" customWidth="1"/>
    <col min="1031" max="1031" width="15.25" style="262" customWidth="1"/>
    <col min="1032" max="1032" width="3.125" style="262" customWidth="1"/>
    <col min="1033" max="1033" width="3.75" style="262" customWidth="1"/>
    <col min="1034" max="1034" width="2.5" style="262" customWidth="1"/>
    <col min="1035" max="1280" width="9" style="262" customWidth="1"/>
    <col min="1281" max="1281" width="1.125" style="262" customWidth="1"/>
    <col min="1282" max="1282" width="24.25" style="262" customWidth="1"/>
    <col min="1283" max="1283" width="4" style="262" customWidth="1"/>
    <col min="1284" max="1285" width="15.25" style="262" customWidth="1"/>
    <col min="1286" max="1286" width="15.125" style="262" customWidth="1"/>
    <col min="1287" max="1287" width="15.25" style="262" customWidth="1"/>
    <col min="1288" max="1288" width="3.125" style="262" customWidth="1"/>
    <col min="1289" max="1289" width="3.75" style="262" customWidth="1"/>
    <col min="1290" max="1290" width="2.5" style="262" customWidth="1"/>
    <col min="1291" max="1536" width="9" style="262" customWidth="1"/>
    <col min="1537" max="1537" width="1.125" style="262" customWidth="1"/>
    <col min="1538" max="1538" width="24.25" style="262" customWidth="1"/>
    <col min="1539" max="1539" width="4" style="262" customWidth="1"/>
    <col min="1540" max="1541" width="15.25" style="262" customWidth="1"/>
    <col min="1542" max="1542" width="15.125" style="262" customWidth="1"/>
    <col min="1543" max="1543" width="15.25" style="262" customWidth="1"/>
    <col min="1544" max="1544" width="3.125" style="262" customWidth="1"/>
    <col min="1545" max="1545" width="3.75" style="262" customWidth="1"/>
    <col min="1546" max="1546" width="2.5" style="262" customWidth="1"/>
    <col min="1547" max="1792" width="9" style="262" customWidth="1"/>
    <col min="1793" max="1793" width="1.125" style="262" customWidth="1"/>
    <col min="1794" max="1794" width="24.25" style="262" customWidth="1"/>
    <col min="1795" max="1795" width="4" style="262" customWidth="1"/>
    <col min="1796" max="1797" width="15.25" style="262" customWidth="1"/>
    <col min="1798" max="1798" width="15.125" style="262" customWidth="1"/>
    <col min="1799" max="1799" width="15.25" style="262" customWidth="1"/>
    <col min="1800" max="1800" width="3.125" style="262" customWidth="1"/>
    <col min="1801" max="1801" width="3.75" style="262" customWidth="1"/>
    <col min="1802" max="1802" width="2.5" style="262" customWidth="1"/>
    <col min="1803" max="2048" width="9" style="262" customWidth="1"/>
    <col min="2049" max="2049" width="1.125" style="262" customWidth="1"/>
    <col min="2050" max="2050" width="24.25" style="262" customWidth="1"/>
    <col min="2051" max="2051" width="4" style="262" customWidth="1"/>
    <col min="2052" max="2053" width="15.25" style="262" customWidth="1"/>
    <col min="2054" max="2054" width="15.125" style="262" customWidth="1"/>
    <col min="2055" max="2055" width="15.25" style="262" customWidth="1"/>
    <col min="2056" max="2056" width="3.125" style="262" customWidth="1"/>
    <col min="2057" max="2057" width="3.75" style="262" customWidth="1"/>
    <col min="2058" max="2058" width="2.5" style="262" customWidth="1"/>
    <col min="2059" max="2304" width="9" style="262" customWidth="1"/>
    <col min="2305" max="2305" width="1.125" style="262" customWidth="1"/>
    <col min="2306" max="2306" width="24.25" style="262" customWidth="1"/>
    <col min="2307" max="2307" width="4" style="262" customWidth="1"/>
    <col min="2308" max="2309" width="15.25" style="262" customWidth="1"/>
    <col min="2310" max="2310" width="15.125" style="262" customWidth="1"/>
    <col min="2311" max="2311" width="15.25" style="262" customWidth="1"/>
    <col min="2312" max="2312" width="3.125" style="262" customWidth="1"/>
    <col min="2313" max="2313" width="3.75" style="262" customWidth="1"/>
    <col min="2314" max="2314" width="2.5" style="262" customWidth="1"/>
    <col min="2315" max="2560" width="9" style="262" customWidth="1"/>
    <col min="2561" max="2561" width="1.125" style="262" customWidth="1"/>
    <col min="2562" max="2562" width="24.25" style="262" customWidth="1"/>
    <col min="2563" max="2563" width="4" style="262" customWidth="1"/>
    <col min="2564" max="2565" width="15.25" style="262" customWidth="1"/>
    <col min="2566" max="2566" width="15.125" style="262" customWidth="1"/>
    <col min="2567" max="2567" width="15.25" style="262" customWidth="1"/>
    <col min="2568" max="2568" width="3.125" style="262" customWidth="1"/>
    <col min="2569" max="2569" width="3.75" style="262" customWidth="1"/>
    <col min="2570" max="2570" width="2.5" style="262" customWidth="1"/>
    <col min="2571" max="2816" width="9" style="262" customWidth="1"/>
    <col min="2817" max="2817" width="1.125" style="262" customWidth="1"/>
    <col min="2818" max="2818" width="24.25" style="262" customWidth="1"/>
    <col min="2819" max="2819" width="4" style="262" customWidth="1"/>
    <col min="2820" max="2821" width="15.25" style="262" customWidth="1"/>
    <col min="2822" max="2822" width="15.125" style="262" customWidth="1"/>
    <col min="2823" max="2823" width="15.25" style="262" customWidth="1"/>
    <col min="2824" max="2824" width="3.125" style="262" customWidth="1"/>
    <col min="2825" max="2825" width="3.75" style="262" customWidth="1"/>
    <col min="2826" max="2826" width="2.5" style="262" customWidth="1"/>
    <col min="2827" max="3072" width="9" style="262" customWidth="1"/>
    <col min="3073" max="3073" width="1.125" style="262" customWidth="1"/>
    <col min="3074" max="3074" width="24.25" style="262" customWidth="1"/>
    <col min="3075" max="3075" width="4" style="262" customWidth="1"/>
    <col min="3076" max="3077" width="15.25" style="262" customWidth="1"/>
    <col min="3078" max="3078" width="15.125" style="262" customWidth="1"/>
    <col min="3079" max="3079" width="15.25" style="262" customWidth="1"/>
    <col min="3080" max="3080" width="3.125" style="262" customWidth="1"/>
    <col min="3081" max="3081" width="3.75" style="262" customWidth="1"/>
    <col min="3082" max="3082" width="2.5" style="262" customWidth="1"/>
    <col min="3083" max="3328" width="9" style="262" customWidth="1"/>
    <col min="3329" max="3329" width="1.125" style="262" customWidth="1"/>
    <col min="3330" max="3330" width="24.25" style="262" customWidth="1"/>
    <col min="3331" max="3331" width="4" style="262" customWidth="1"/>
    <col min="3332" max="3333" width="15.25" style="262" customWidth="1"/>
    <col min="3334" max="3334" width="15.125" style="262" customWidth="1"/>
    <col min="3335" max="3335" width="15.25" style="262" customWidth="1"/>
    <col min="3336" max="3336" width="3.125" style="262" customWidth="1"/>
    <col min="3337" max="3337" width="3.75" style="262" customWidth="1"/>
    <col min="3338" max="3338" width="2.5" style="262" customWidth="1"/>
    <col min="3339" max="3584" width="9" style="262" customWidth="1"/>
    <col min="3585" max="3585" width="1.125" style="262" customWidth="1"/>
    <col min="3586" max="3586" width="24.25" style="262" customWidth="1"/>
    <col min="3587" max="3587" width="4" style="262" customWidth="1"/>
    <col min="3588" max="3589" width="15.25" style="262" customWidth="1"/>
    <col min="3590" max="3590" width="15.125" style="262" customWidth="1"/>
    <col min="3591" max="3591" width="15.25" style="262" customWidth="1"/>
    <col min="3592" max="3592" width="3.125" style="262" customWidth="1"/>
    <col min="3593" max="3593" width="3.75" style="262" customWidth="1"/>
    <col min="3594" max="3594" width="2.5" style="262" customWidth="1"/>
    <col min="3595" max="3840" width="9" style="262" customWidth="1"/>
    <col min="3841" max="3841" width="1.125" style="262" customWidth="1"/>
    <col min="3842" max="3842" width="24.25" style="262" customWidth="1"/>
    <col min="3843" max="3843" width="4" style="262" customWidth="1"/>
    <col min="3844" max="3845" width="15.25" style="262" customWidth="1"/>
    <col min="3846" max="3846" width="15.125" style="262" customWidth="1"/>
    <col min="3847" max="3847" width="15.25" style="262" customWidth="1"/>
    <col min="3848" max="3848" width="3.125" style="262" customWidth="1"/>
    <col min="3849" max="3849" width="3.75" style="262" customWidth="1"/>
    <col min="3850" max="3850" width="2.5" style="262" customWidth="1"/>
    <col min="3851" max="4096" width="9" style="262" customWidth="1"/>
    <col min="4097" max="4097" width="1.125" style="262" customWidth="1"/>
    <col min="4098" max="4098" width="24.25" style="262" customWidth="1"/>
    <col min="4099" max="4099" width="4" style="262" customWidth="1"/>
    <col min="4100" max="4101" width="15.25" style="262" customWidth="1"/>
    <col min="4102" max="4102" width="15.125" style="262" customWidth="1"/>
    <col min="4103" max="4103" width="15.25" style="262" customWidth="1"/>
    <col min="4104" max="4104" width="3.125" style="262" customWidth="1"/>
    <col min="4105" max="4105" width="3.75" style="262" customWidth="1"/>
    <col min="4106" max="4106" width="2.5" style="262" customWidth="1"/>
    <col min="4107" max="4352" width="9" style="262" customWidth="1"/>
    <col min="4353" max="4353" width="1.125" style="262" customWidth="1"/>
    <col min="4354" max="4354" width="24.25" style="262" customWidth="1"/>
    <col min="4355" max="4355" width="4" style="262" customWidth="1"/>
    <col min="4356" max="4357" width="15.25" style="262" customWidth="1"/>
    <col min="4358" max="4358" width="15.125" style="262" customWidth="1"/>
    <col min="4359" max="4359" width="15.25" style="262" customWidth="1"/>
    <col min="4360" max="4360" width="3.125" style="262" customWidth="1"/>
    <col min="4361" max="4361" width="3.75" style="262" customWidth="1"/>
    <col min="4362" max="4362" width="2.5" style="262" customWidth="1"/>
    <col min="4363" max="4608" width="9" style="262" customWidth="1"/>
    <col min="4609" max="4609" width="1.125" style="262" customWidth="1"/>
    <col min="4610" max="4610" width="24.25" style="262" customWidth="1"/>
    <col min="4611" max="4611" width="4" style="262" customWidth="1"/>
    <col min="4612" max="4613" width="15.25" style="262" customWidth="1"/>
    <col min="4614" max="4614" width="15.125" style="262" customWidth="1"/>
    <col min="4615" max="4615" width="15.25" style="262" customWidth="1"/>
    <col min="4616" max="4616" width="3.125" style="262" customWidth="1"/>
    <col min="4617" max="4617" width="3.75" style="262" customWidth="1"/>
    <col min="4618" max="4618" width="2.5" style="262" customWidth="1"/>
    <col min="4619" max="4864" width="9" style="262" customWidth="1"/>
    <col min="4865" max="4865" width="1.125" style="262" customWidth="1"/>
    <col min="4866" max="4866" width="24.25" style="262" customWidth="1"/>
    <col min="4867" max="4867" width="4" style="262" customWidth="1"/>
    <col min="4868" max="4869" width="15.25" style="262" customWidth="1"/>
    <col min="4870" max="4870" width="15.125" style="262" customWidth="1"/>
    <col min="4871" max="4871" width="15.25" style="262" customWidth="1"/>
    <col min="4872" max="4872" width="3.125" style="262" customWidth="1"/>
    <col min="4873" max="4873" width="3.75" style="262" customWidth="1"/>
    <col min="4874" max="4874" width="2.5" style="262" customWidth="1"/>
    <col min="4875" max="5120" width="9" style="262" customWidth="1"/>
    <col min="5121" max="5121" width="1.125" style="262" customWidth="1"/>
    <col min="5122" max="5122" width="24.25" style="262" customWidth="1"/>
    <col min="5123" max="5123" width="4" style="262" customWidth="1"/>
    <col min="5124" max="5125" width="15.25" style="262" customWidth="1"/>
    <col min="5126" max="5126" width="15.125" style="262" customWidth="1"/>
    <col min="5127" max="5127" width="15.25" style="262" customWidth="1"/>
    <col min="5128" max="5128" width="3.125" style="262" customWidth="1"/>
    <col min="5129" max="5129" width="3.75" style="262" customWidth="1"/>
    <col min="5130" max="5130" width="2.5" style="262" customWidth="1"/>
    <col min="5131" max="5376" width="9" style="262" customWidth="1"/>
    <col min="5377" max="5377" width="1.125" style="262" customWidth="1"/>
    <col min="5378" max="5378" width="24.25" style="262" customWidth="1"/>
    <col min="5379" max="5379" width="4" style="262" customWidth="1"/>
    <col min="5380" max="5381" width="15.25" style="262" customWidth="1"/>
    <col min="5382" max="5382" width="15.125" style="262" customWidth="1"/>
    <col min="5383" max="5383" width="15.25" style="262" customWidth="1"/>
    <col min="5384" max="5384" width="3.125" style="262" customWidth="1"/>
    <col min="5385" max="5385" width="3.75" style="262" customWidth="1"/>
    <col min="5386" max="5386" width="2.5" style="262" customWidth="1"/>
    <col min="5387" max="5632" width="9" style="262" customWidth="1"/>
    <col min="5633" max="5633" width="1.125" style="262" customWidth="1"/>
    <col min="5634" max="5634" width="24.25" style="262" customWidth="1"/>
    <col min="5635" max="5635" width="4" style="262" customWidth="1"/>
    <col min="5636" max="5637" width="15.25" style="262" customWidth="1"/>
    <col min="5638" max="5638" width="15.125" style="262" customWidth="1"/>
    <col min="5639" max="5639" width="15.25" style="262" customWidth="1"/>
    <col min="5640" max="5640" width="3.125" style="262" customWidth="1"/>
    <col min="5641" max="5641" width="3.75" style="262" customWidth="1"/>
    <col min="5642" max="5642" width="2.5" style="262" customWidth="1"/>
    <col min="5643" max="5888" width="9" style="262" customWidth="1"/>
    <col min="5889" max="5889" width="1.125" style="262" customWidth="1"/>
    <col min="5890" max="5890" width="24.25" style="262" customWidth="1"/>
    <col min="5891" max="5891" width="4" style="262" customWidth="1"/>
    <col min="5892" max="5893" width="15.25" style="262" customWidth="1"/>
    <col min="5894" max="5894" width="15.125" style="262" customWidth="1"/>
    <col min="5895" max="5895" width="15.25" style="262" customWidth="1"/>
    <col min="5896" max="5896" width="3.125" style="262" customWidth="1"/>
    <col min="5897" max="5897" width="3.75" style="262" customWidth="1"/>
    <col min="5898" max="5898" width="2.5" style="262" customWidth="1"/>
    <col min="5899" max="6144" width="9" style="262" customWidth="1"/>
    <col min="6145" max="6145" width="1.125" style="262" customWidth="1"/>
    <col min="6146" max="6146" width="24.25" style="262" customWidth="1"/>
    <col min="6147" max="6147" width="4" style="262" customWidth="1"/>
    <col min="6148" max="6149" width="15.25" style="262" customWidth="1"/>
    <col min="6150" max="6150" width="15.125" style="262" customWidth="1"/>
    <col min="6151" max="6151" width="15.25" style="262" customWidth="1"/>
    <col min="6152" max="6152" width="3.125" style="262" customWidth="1"/>
    <col min="6153" max="6153" width="3.75" style="262" customWidth="1"/>
    <col min="6154" max="6154" width="2.5" style="262" customWidth="1"/>
    <col min="6155" max="6400" width="9" style="262" customWidth="1"/>
    <col min="6401" max="6401" width="1.125" style="262" customWidth="1"/>
    <col min="6402" max="6402" width="24.25" style="262" customWidth="1"/>
    <col min="6403" max="6403" width="4" style="262" customWidth="1"/>
    <col min="6404" max="6405" width="15.25" style="262" customWidth="1"/>
    <col min="6406" max="6406" width="15.125" style="262" customWidth="1"/>
    <col min="6407" max="6407" width="15.25" style="262" customWidth="1"/>
    <col min="6408" max="6408" width="3.125" style="262" customWidth="1"/>
    <col min="6409" max="6409" width="3.75" style="262" customWidth="1"/>
    <col min="6410" max="6410" width="2.5" style="262" customWidth="1"/>
    <col min="6411" max="6656" width="9" style="262" customWidth="1"/>
    <col min="6657" max="6657" width="1.125" style="262" customWidth="1"/>
    <col min="6658" max="6658" width="24.25" style="262" customWidth="1"/>
    <col min="6659" max="6659" width="4" style="262" customWidth="1"/>
    <col min="6660" max="6661" width="15.25" style="262" customWidth="1"/>
    <col min="6662" max="6662" width="15.125" style="262" customWidth="1"/>
    <col min="6663" max="6663" width="15.25" style="262" customWidth="1"/>
    <col min="6664" max="6664" width="3.125" style="262" customWidth="1"/>
    <col min="6665" max="6665" width="3.75" style="262" customWidth="1"/>
    <col min="6666" max="6666" width="2.5" style="262" customWidth="1"/>
    <col min="6667" max="6912" width="9" style="262" customWidth="1"/>
    <col min="6913" max="6913" width="1.125" style="262" customWidth="1"/>
    <col min="6914" max="6914" width="24.25" style="262" customWidth="1"/>
    <col min="6915" max="6915" width="4" style="262" customWidth="1"/>
    <col min="6916" max="6917" width="15.25" style="262" customWidth="1"/>
    <col min="6918" max="6918" width="15.125" style="262" customWidth="1"/>
    <col min="6919" max="6919" width="15.25" style="262" customWidth="1"/>
    <col min="6920" max="6920" width="3.125" style="262" customWidth="1"/>
    <col min="6921" max="6921" width="3.75" style="262" customWidth="1"/>
    <col min="6922" max="6922" width="2.5" style="262" customWidth="1"/>
    <col min="6923" max="7168" width="9" style="262" customWidth="1"/>
    <col min="7169" max="7169" width="1.125" style="262" customWidth="1"/>
    <col min="7170" max="7170" width="24.25" style="262" customWidth="1"/>
    <col min="7171" max="7171" width="4" style="262" customWidth="1"/>
    <col min="7172" max="7173" width="15.25" style="262" customWidth="1"/>
    <col min="7174" max="7174" width="15.125" style="262" customWidth="1"/>
    <col min="7175" max="7175" width="15.25" style="262" customWidth="1"/>
    <col min="7176" max="7176" width="3.125" style="262" customWidth="1"/>
    <col min="7177" max="7177" width="3.75" style="262" customWidth="1"/>
    <col min="7178" max="7178" width="2.5" style="262" customWidth="1"/>
    <col min="7179" max="7424" width="9" style="262" customWidth="1"/>
    <col min="7425" max="7425" width="1.125" style="262" customWidth="1"/>
    <col min="7426" max="7426" width="24.25" style="262" customWidth="1"/>
    <col min="7427" max="7427" width="4" style="262" customWidth="1"/>
    <col min="7428" max="7429" width="15.25" style="262" customWidth="1"/>
    <col min="7430" max="7430" width="15.125" style="262" customWidth="1"/>
    <col min="7431" max="7431" width="15.25" style="262" customWidth="1"/>
    <col min="7432" max="7432" width="3.125" style="262" customWidth="1"/>
    <col min="7433" max="7433" width="3.75" style="262" customWidth="1"/>
    <col min="7434" max="7434" width="2.5" style="262" customWidth="1"/>
    <col min="7435" max="7680" width="9" style="262" customWidth="1"/>
    <col min="7681" max="7681" width="1.125" style="262" customWidth="1"/>
    <col min="7682" max="7682" width="24.25" style="262" customWidth="1"/>
    <col min="7683" max="7683" width="4" style="262" customWidth="1"/>
    <col min="7684" max="7685" width="15.25" style="262" customWidth="1"/>
    <col min="7686" max="7686" width="15.125" style="262" customWidth="1"/>
    <col min="7687" max="7687" width="15.25" style="262" customWidth="1"/>
    <col min="7688" max="7688" width="3.125" style="262" customWidth="1"/>
    <col min="7689" max="7689" width="3.75" style="262" customWidth="1"/>
    <col min="7690" max="7690" width="2.5" style="262" customWidth="1"/>
    <col min="7691" max="7936" width="9" style="262" customWidth="1"/>
    <col min="7937" max="7937" width="1.125" style="262" customWidth="1"/>
    <col min="7938" max="7938" width="24.25" style="262" customWidth="1"/>
    <col min="7939" max="7939" width="4" style="262" customWidth="1"/>
    <col min="7940" max="7941" width="15.25" style="262" customWidth="1"/>
    <col min="7942" max="7942" width="15.125" style="262" customWidth="1"/>
    <col min="7943" max="7943" width="15.25" style="262" customWidth="1"/>
    <col min="7944" max="7944" width="3.125" style="262" customWidth="1"/>
    <col min="7945" max="7945" width="3.75" style="262" customWidth="1"/>
    <col min="7946" max="7946" width="2.5" style="262" customWidth="1"/>
    <col min="7947" max="8192" width="9" style="262" customWidth="1"/>
    <col min="8193" max="8193" width="1.125" style="262" customWidth="1"/>
    <col min="8194" max="8194" width="24.25" style="262" customWidth="1"/>
    <col min="8195" max="8195" width="4" style="262" customWidth="1"/>
    <col min="8196" max="8197" width="15.25" style="262" customWidth="1"/>
    <col min="8198" max="8198" width="15.125" style="262" customWidth="1"/>
    <col min="8199" max="8199" width="15.25" style="262" customWidth="1"/>
    <col min="8200" max="8200" width="3.125" style="262" customWidth="1"/>
    <col min="8201" max="8201" width="3.75" style="262" customWidth="1"/>
    <col min="8202" max="8202" width="2.5" style="262" customWidth="1"/>
    <col min="8203" max="8448" width="9" style="262" customWidth="1"/>
    <col min="8449" max="8449" width="1.125" style="262" customWidth="1"/>
    <col min="8450" max="8450" width="24.25" style="262" customWidth="1"/>
    <col min="8451" max="8451" width="4" style="262" customWidth="1"/>
    <col min="8452" max="8453" width="15.25" style="262" customWidth="1"/>
    <col min="8454" max="8454" width="15.125" style="262" customWidth="1"/>
    <col min="8455" max="8455" width="15.25" style="262" customWidth="1"/>
    <col min="8456" max="8456" width="3.125" style="262" customWidth="1"/>
    <col min="8457" max="8457" width="3.75" style="262" customWidth="1"/>
    <col min="8458" max="8458" width="2.5" style="262" customWidth="1"/>
    <col min="8459" max="8704" width="9" style="262" customWidth="1"/>
    <col min="8705" max="8705" width="1.125" style="262" customWidth="1"/>
    <col min="8706" max="8706" width="24.25" style="262" customWidth="1"/>
    <col min="8707" max="8707" width="4" style="262" customWidth="1"/>
    <col min="8708" max="8709" width="15.25" style="262" customWidth="1"/>
    <col min="8710" max="8710" width="15.125" style="262" customWidth="1"/>
    <col min="8711" max="8711" width="15.25" style="262" customWidth="1"/>
    <col min="8712" max="8712" width="3.125" style="262" customWidth="1"/>
    <col min="8713" max="8713" width="3.75" style="262" customWidth="1"/>
    <col min="8714" max="8714" width="2.5" style="262" customWidth="1"/>
    <col min="8715" max="8960" width="9" style="262" customWidth="1"/>
    <col min="8961" max="8961" width="1.125" style="262" customWidth="1"/>
    <col min="8962" max="8962" width="24.25" style="262" customWidth="1"/>
    <col min="8963" max="8963" width="4" style="262" customWidth="1"/>
    <col min="8964" max="8965" width="15.25" style="262" customWidth="1"/>
    <col min="8966" max="8966" width="15.125" style="262" customWidth="1"/>
    <col min="8967" max="8967" width="15.25" style="262" customWidth="1"/>
    <col min="8968" max="8968" width="3.125" style="262" customWidth="1"/>
    <col min="8969" max="8969" width="3.75" style="262" customWidth="1"/>
    <col min="8970" max="8970" width="2.5" style="262" customWidth="1"/>
    <col min="8971" max="9216" width="9" style="262" customWidth="1"/>
    <col min="9217" max="9217" width="1.125" style="262" customWidth="1"/>
    <col min="9218" max="9218" width="24.25" style="262" customWidth="1"/>
    <col min="9219" max="9219" width="4" style="262" customWidth="1"/>
    <col min="9220" max="9221" width="15.25" style="262" customWidth="1"/>
    <col min="9222" max="9222" width="15.125" style="262" customWidth="1"/>
    <col min="9223" max="9223" width="15.25" style="262" customWidth="1"/>
    <col min="9224" max="9224" width="3.125" style="262" customWidth="1"/>
    <col min="9225" max="9225" width="3.75" style="262" customWidth="1"/>
    <col min="9226" max="9226" width="2.5" style="262" customWidth="1"/>
    <col min="9227" max="9472" width="9" style="262" customWidth="1"/>
    <col min="9473" max="9473" width="1.125" style="262" customWidth="1"/>
    <col min="9474" max="9474" width="24.25" style="262" customWidth="1"/>
    <col min="9475" max="9475" width="4" style="262" customWidth="1"/>
    <col min="9476" max="9477" width="15.25" style="262" customWidth="1"/>
    <col min="9478" max="9478" width="15.125" style="262" customWidth="1"/>
    <col min="9479" max="9479" width="15.25" style="262" customWidth="1"/>
    <col min="9480" max="9480" width="3.125" style="262" customWidth="1"/>
    <col min="9481" max="9481" width="3.75" style="262" customWidth="1"/>
    <col min="9482" max="9482" width="2.5" style="262" customWidth="1"/>
    <col min="9483" max="9728" width="9" style="262" customWidth="1"/>
    <col min="9729" max="9729" width="1.125" style="262" customWidth="1"/>
    <col min="9730" max="9730" width="24.25" style="262" customWidth="1"/>
    <col min="9731" max="9731" width="4" style="262" customWidth="1"/>
    <col min="9732" max="9733" width="15.25" style="262" customWidth="1"/>
    <col min="9734" max="9734" width="15.125" style="262" customWidth="1"/>
    <col min="9735" max="9735" width="15.25" style="262" customWidth="1"/>
    <col min="9736" max="9736" width="3.125" style="262" customWidth="1"/>
    <col min="9737" max="9737" width="3.75" style="262" customWidth="1"/>
    <col min="9738" max="9738" width="2.5" style="262" customWidth="1"/>
    <col min="9739" max="9984" width="9" style="262" customWidth="1"/>
    <col min="9985" max="9985" width="1.125" style="262" customWidth="1"/>
    <col min="9986" max="9986" width="24.25" style="262" customWidth="1"/>
    <col min="9987" max="9987" width="4" style="262" customWidth="1"/>
    <col min="9988" max="9989" width="15.25" style="262" customWidth="1"/>
    <col min="9990" max="9990" width="15.125" style="262" customWidth="1"/>
    <col min="9991" max="9991" width="15.25" style="262" customWidth="1"/>
    <col min="9992" max="9992" width="3.125" style="262" customWidth="1"/>
    <col min="9993" max="9993" width="3.75" style="262" customWidth="1"/>
    <col min="9994" max="9994" width="2.5" style="262" customWidth="1"/>
    <col min="9995" max="10240" width="9" style="262" customWidth="1"/>
    <col min="10241" max="10241" width="1.125" style="262" customWidth="1"/>
    <col min="10242" max="10242" width="24.25" style="262" customWidth="1"/>
    <col min="10243" max="10243" width="4" style="262" customWidth="1"/>
    <col min="10244" max="10245" width="15.25" style="262" customWidth="1"/>
    <col min="10246" max="10246" width="15.125" style="262" customWidth="1"/>
    <col min="10247" max="10247" width="15.25" style="262" customWidth="1"/>
    <col min="10248" max="10248" width="3.125" style="262" customWidth="1"/>
    <col min="10249" max="10249" width="3.75" style="262" customWidth="1"/>
    <col min="10250" max="10250" width="2.5" style="262" customWidth="1"/>
    <col min="10251" max="10496" width="9" style="262" customWidth="1"/>
    <col min="10497" max="10497" width="1.125" style="262" customWidth="1"/>
    <col min="10498" max="10498" width="24.25" style="262" customWidth="1"/>
    <col min="10499" max="10499" width="4" style="262" customWidth="1"/>
    <col min="10500" max="10501" width="15.25" style="262" customWidth="1"/>
    <col min="10502" max="10502" width="15.125" style="262" customWidth="1"/>
    <col min="10503" max="10503" width="15.25" style="262" customWidth="1"/>
    <col min="10504" max="10504" width="3.125" style="262" customWidth="1"/>
    <col min="10505" max="10505" width="3.75" style="262" customWidth="1"/>
    <col min="10506" max="10506" width="2.5" style="262" customWidth="1"/>
    <col min="10507" max="10752" width="9" style="262" customWidth="1"/>
    <col min="10753" max="10753" width="1.125" style="262" customWidth="1"/>
    <col min="10754" max="10754" width="24.25" style="262" customWidth="1"/>
    <col min="10755" max="10755" width="4" style="262" customWidth="1"/>
    <col min="10756" max="10757" width="15.25" style="262" customWidth="1"/>
    <col min="10758" max="10758" width="15.125" style="262" customWidth="1"/>
    <col min="10759" max="10759" width="15.25" style="262" customWidth="1"/>
    <col min="10760" max="10760" width="3.125" style="262" customWidth="1"/>
    <col min="10761" max="10761" width="3.75" style="262" customWidth="1"/>
    <col min="10762" max="10762" width="2.5" style="262" customWidth="1"/>
    <col min="10763" max="11008" width="9" style="262" customWidth="1"/>
    <col min="11009" max="11009" width="1.125" style="262" customWidth="1"/>
    <col min="11010" max="11010" width="24.25" style="262" customWidth="1"/>
    <col min="11011" max="11011" width="4" style="262" customWidth="1"/>
    <col min="11012" max="11013" width="15.25" style="262" customWidth="1"/>
    <col min="11014" max="11014" width="15.125" style="262" customWidth="1"/>
    <col min="11015" max="11015" width="15.25" style="262" customWidth="1"/>
    <col min="11016" max="11016" width="3.125" style="262" customWidth="1"/>
    <col min="11017" max="11017" width="3.75" style="262" customWidth="1"/>
    <col min="11018" max="11018" width="2.5" style="262" customWidth="1"/>
    <col min="11019" max="11264" width="9" style="262" customWidth="1"/>
    <col min="11265" max="11265" width="1.125" style="262" customWidth="1"/>
    <col min="11266" max="11266" width="24.25" style="262" customWidth="1"/>
    <col min="11267" max="11267" width="4" style="262" customWidth="1"/>
    <col min="11268" max="11269" width="15.25" style="262" customWidth="1"/>
    <col min="11270" max="11270" width="15.125" style="262" customWidth="1"/>
    <col min="11271" max="11271" width="15.25" style="262" customWidth="1"/>
    <col min="11272" max="11272" width="3.125" style="262" customWidth="1"/>
    <col min="11273" max="11273" width="3.75" style="262" customWidth="1"/>
    <col min="11274" max="11274" width="2.5" style="262" customWidth="1"/>
    <col min="11275" max="11520" width="9" style="262" customWidth="1"/>
    <col min="11521" max="11521" width="1.125" style="262" customWidth="1"/>
    <col min="11522" max="11522" width="24.25" style="262" customWidth="1"/>
    <col min="11523" max="11523" width="4" style="262" customWidth="1"/>
    <col min="11524" max="11525" width="15.25" style="262" customWidth="1"/>
    <col min="11526" max="11526" width="15.125" style="262" customWidth="1"/>
    <col min="11527" max="11527" width="15.25" style="262" customWidth="1"/>
    <col min="11528" max="11528" width="3.125" style="262" customWidth="1"/>
    <col min="11529" max="11529" width="3.75" style="262" customWidth="1"/>
    <col min="11530" max="11530" width="2.5" style="262" customWidth="1"/>
    <col min="11531" max="11776" width="9" style="262" customWidth="1"/>
    <col min="11777" max="11777" width="1.125" style="262" customWidth="1"/>
    <col min="11778" max="11778" width="24.25" style="262" customWidth="1"/>
    <col min="11779" max="11779" width="4" style="262" customWidth="1"/>
    <col min="11780" max="11781" width="15.25" style="262" customWidth="1"/>
    <col min="11782" max="11782" width="15.125" style="262" customWidth="1"/>
    <col min="11783" max="11783" width="15.25" style="262" customWidth="1"/>
    <col min="11784" max="11784" width="3.125" style="262" customWidth="1"/>
    <col min="11785" max="11785" width="3.75" style="262" customWidth="1"/>
    <col min="11786" max="11786" width="2.5" style="262" customWidth="1"/>
    <col min="11787" max="12032" width="9" style="262" customWidth="1"/>
    <col min="12033" max="12033" width="1.125" style="262" customWidth="1"/>
    <col min="12034" max="12034" width="24.25" style="262" customWidth="1"/>
    <col min="12035" max="12035" width="4" style="262" customWidth="1"/>
    <col min="12036" max="12037" width="15.25" style="262" customWidth="1"/>
    <col min="12038" max="12038" width="15.125" style="262" customWidth="1"/>
    <col min="12039" max="12039" width="15.25" style="262" customWidth="1"/>
    <col min="12040" max="12040" width="3.125" style="262" customWidth="1"/>
    <col min="12041" max="12041" width="3.75" style="262" customWidth="1"/>
    <col min="12042" max="12042" width="2.5" style="262" customWidth="1"/>
    <col min="12043" max="12288" width="9" style="262" customWidth="1"/>
    <col min="12289" max="12289" width="1.125" style="262" customWidth="1"/>
    <col min="12290" max="12290" width="24.25" style="262" customWidth="1"/>
    <col min="12291" max="12291" width="4" style="262" customWidth="1"/>
    <col min="12292" max="12293" width="15.25" style="262" customWidth="1"/>
    <col min="12294" max="12294" width="15.125" style="262" customWidth="1"/>
    <col min="12295" max="12295" width="15.25" style="262" customWidth="1"/>
    <col min="12296" max="12296" width="3.125" style="262" customWidth="1"/>
    <col min="12297" max="12297" width="3.75" style="262" customWidth="1"/>
    <col min="12298" max="12298" width="2.5" style="262" customWidth="1"/>
    <col min="12299" max="12544" width="9" style="262" customWidth="1"/>
    <col min="12545" max="12545" width="1.125" style="262" customWidth="1"/>
    <col min="12546" max="12546" width="24.25" style="262" customWidth="1"/>
    <col min="12547" max="12547" width="4" style="262" customWidth="1"/>
    <col min="12548" max="12549" width="15.25" style="262" customWidth="1"/>
    <col min="12550" max="12550" width="15.125" style="262" customWidth="1"/>
    <col min="12551" max="12551" width="15.25" style="262" customWidth="1"/>
    <col min="12552" max="12552" width="3.125" style="262" customWidth="1"/>
    <col min="12553" max="12553" width="3.75" style="262" customWidth="1"/>
    <col min="12554" max="12554" width="2.5" style="262" customWidth="1"/>
    <col min="12555" max="12800" width="9" style="262" customWidth="1"/>
    <col min="12801" max="12801" width="1.125" style="262" customWidth="1"/>
    <col min="12802" max="12802" width="24.25" style="262" customWidth="1"/>
    <col min="12803" max="12803" width="4" style="262" customWidth="1"/>
    <col min="12804" max="12805" width="15.25" style="262" customWidth="1"/>
    <col min="12806" max="12806" width="15.125" style="262" customWidth="1"/>
    <col min="12807" max="12807" width="15.25" style="262" customWidth="1"/>
    <col min="12808" max="12808" width="3.125" style="262" customWidth="1"/>
    <col min="12809" max="12809" width="3.75" style="262" customWidth="1"/>
    <col min="12810" max="12810" width="2.5" style="262" customWidth="1"/>
    <col min="12811" max="13056" width="9" style="262" customWidth="1"/>
    <col min="13057" max="13057" width="1.125" style="262" customWidth="1"/>
    <col min="13058" max="13058" width="24.25" style="262" customWidth="1"/>
    <col min="13059" max="13059" width="4" style="262" customWidth="1"/>
    <col min="13060" max="13061" width="15.25" style="262" customWidth="1"/>
    <col min="13062" max="13062" width="15.125" style="262" customWidth="1"/>
    <col min="13063" max="13063" width="15.25" style="262" customWidth="1"/>
    <col min="13064" max="13064" width="3.125" style="262" customWidth="1"/>
    <col min="13065" max="13065" width="3.75" style="262" customWidth="1"/>
    <col min="13066" max="13066" width="2.5" style="262" customWidth="1"/>
    <col min="13067" max="13312" width="9" style="262" customWidth="1"/>
    <col min="13313" max="13313" width="1.125" style="262" customWidth="1"/>
    <col min="13314" max="13314" width="24.25" style="262" customWidth="1"/>
    <col min="13315" max="13315" width="4" style="262" customWidth="1"/>
    <col min="13316" max="13317" width="15.25" style="262" customWidth="1"/>
    <col min="13318" max="13318" width="15.125" style="262" customWidth="1"/>
    <col min="13319" max="13319" width="15.25" style="262" customWidth="1"/>
    <col min="13320" max="13320" width="3.125" style="262" customWidth="1"/>
    <col min="13321" max="13321" width="3.75" style="262" customWidth="1"/>
    <col min="13322" max="13322" width="2.5" style="262" customWidth="1"/>
    <col min="13323" max="13568" width="9" style="262" customWidth="1"/>
    <col min="13569" max="13569" width="1.125" style="262" customWidth="1"/>
    <col min="13570" max="13570" width="24.25" style="262" customWidth="1"/>
    <col min="13571" max="13571" width="4" style="262" customWidth="1"/>
    <col min="13572" max="13573" width="15.25" style="262" customWidth="1"/>
    <col min="13574" max="13574" width="15.125" style="262" customWidth="1"/>
    <col min="13575" max="13575" width="15.25" style="262" customWidth="1"/>
    <col min="13576" max="13576" width="3.125" style="262" customWidth="1"/>
    <col min="13577" max="13577" width="3.75" style="262" customWidth="1"/>
    <col min="13578" max="13578" width="2.5" style="262" customWidth="1"/>
    <col min="13579" max="13824" width="9" style="262" customWidth="1"/>
    <col min="13825" max="13825" width="1.125" style="262" customWidth="1"/>
    <col min="13826" max="13826" width="24.25" style="262" customWidth="1"/>
    <col min="13827" max="13827" width="4" style="262" customWidth="1"/>
    <col min="13828" max="13829" width="15.25" style="262" customWidth="1"/>
    <col min="13830" max="13830" width="15.125" style="262" customWidth="1"/>
    <col min="13831" max="13831" width="15.25" style="262" customWidth="1"/>
    <col min="13832" max="13832" width="3.125" style="262" customWidth="1"/>
    <col min="13833" max="13833" width="3.75" style="262" customWidth="1"/>
    <col min="13834" max="13834" width="2.5" style="262" customWidth="1"/>
    <col min="13835" max="14080" width="9" style="262" customWidth="1"/>
    <col min="14081" max="14081" width="1.125" style="262" customWidth="1"/>
    <col min="14082" max="14082" width="24.25" style="262" customWidth="1"/>
    <col min="14083" max="14083" width="4" style="262" customWidth="1"/>
    <col min="14084" max="14085" width="15.25" style="262" customWidth="1"/>
    <col min="14086" max="14086" width="15.125" style="262" customWidth="1"/>
    <col min="14087" max="14087" width="15.25" style="262" customWidth="1"/>
    <col min="14088" max="14088" width="3.125" style="262" customWidth="1"/>
    <col min="14089" max="14089" width="3.75" style="262" customWidth="1"/>
    <col min="14090" max="14090" width="2.5" style="262" customWidth="1"/>
    <col min="14091" max="14336" width="9" style="262" customWidth="1"/>
    <col min="14337" max="14337" width="1.125" style="262" customWidth="1"/>
    <col min="14338" max="14338" width="24.25" style="262" customWidth="1"/>
    <col min="14339" max="14339" width="4" style="262" customWidth="1"/>
    <col min="14340" max="14341" width="15.25" style="262" customWidth="1"/>
    <col min="14342" max="14342" width="15.125" style="262" customWidth="1"/>
    <col min="14343" max="14343" width="15.25" style="262" customWidth="1"/>
    <col min="14344" max="14344" width="3.125" style="262" customWidth="1"/>
    <col min="14345" max="14345" width="3.75" style="262" customWidth="1"/>
    <col min="14346" max="14346" width="2.5" style="262" customWidth="1"/>
    <col min="14347" max="14592" width="9" style="262" customWidth="1"/>
    <col min="14593" max="14593" width="1.125" style="262" customWidth="1"/>
    <col min="14594" max="14594" width="24.25" style="262" customWidth="1"/>
    <col min="14595" max="14595" width="4" style="262" customWidth="1"/>
    <col min="14596" max="14597" width="15.25" style="262" customWidth="1"/>
    <col min="14598" max="14598" width="15.125" style="262" customWidth="1"/>
    <col min="14599" max="14599" width="15.25" style="262" customWidth="1"/>
    <col min="14600" max="14600" width="3.125" style="262" customWidth="1"/>
    <col min="14601" max="14601" width="3.75" style="262" customWidth="1"/>
    <col min="14602" max="14602" width="2.5" style="262" customWidth="1"/>
    <col min="14603" max="14848" width="9" style="262" customWidth="1"/>
    <col min="14849" max="14849" width="1.125" style="262" customWidth="1"/>
    <col min="14850" max="14850" width="24.25" style="262" customWidth="1"/>
    <col min="14851" max="14851" width="4" style="262" customWidth="1"/>
    <col min="14852" max="14853" width="15.25" style="262" customWidth="1"/>
    <col min="14854" max="14854" width="15.125" style="262" customWidth="1"/>
    <col min="14855" max="14855" width="15.25" style="262" customWidth="1"/>
    <col min="14856" max="14856" width="3.125" style="262" customWidth="1"/>
    <col min="14857" max="14857" width="3.75" style="262" customWidth="1"/>
    <col min="14858" max="14858" width="2.5" style="262" customWidth="1"/>
    <col min="14859" max="15104" width="9" style="262" customWidth="1"/>
    <col min="15105" max="15105" width="1.125" style="262" customWidth="1"/>
    <col min="15106" max="15106" width="24.25" style="262" customWidth="1"/>
    <col min="15107" max="15107" width="4" style="262" customWidth="1"/>
    <col min="15108" max="15109" width="15.25" style="262" customWidth="1"/>
    <col min="15110" max="15110" width="15.125" style="262" customWidth="1"/>
    <col min="15111" max="15111" width="15.25" style="262" customWidth="1"/>
    <col min="15112" max="15112" width="3.125" style="262" customWidth="1"/>
    <col min="15113" max="15113" width="3.75" style="262" customWidth="1"/>
    <col min="15114" max="15114" width="2.5" style="262" customWidth="1"/>
    <col min="15115" max="15360" width="9" style="262" customWidth="1"/>
    <col min="15361" max="15361" width="1.125" style="262" customWidth="1"/>
    <col min="15362" max="15362" width="24.25" style="262" customWidth="1"/>
    <col min="15363" max="15363" width="4" style="262" customWidth="1"/>
    <col min="15364" max="15365" width="15.25" style="262" customWidth="1"/>
    <col min="15366" max="15366" width="15.125" style="262" customWidth="1"/>
    <col min="15367" max="15367" width="15.25" style="262" customWidth="1"/>
    <col min="15368" max="15368" width="3.125" style="262" customWidth="1"/>
    <col min="15369" max="15369" width="3.75" style="262" customWidth="1"/>
    <col min="15370" max="15370" width="2.5" style="262" customWidth="1"/>
    <col min="15371" max="15616" width="9" style="262" customWidth="1"/>
    <col min="15617" max="15617" width="1.125" style="262" customWidth="1"/>
    <col min="15618" max="15618" width="24.25" style="262" customWidth="1"/>
    <col min="15619" max="15619" width="4" style="262" customWidth="1"/>
    <col min="15620" max="15621" width="15.25" style="262" customWidth="1"/>
    <col min="15622" max="15622" width="15.125" style="262" customWidth="1"/>
    <col min="15623" max="15623" width="15.25" style="262" customWidth="1"/>
    <col min="15624" max="15624" width="3.125" style="262" customWidth="1"/>
    <col min="15625" max="15625" width="3.75" style="262" customWidth="1"/>
    <col min="15626" max="15626" width="2.5" style="262" customWidth="1"/>
    <col min="15627" max="15872" width="9" style="262" customWidth="1"/>
    <col min="15873" max="15873" width="1.125" style="262" customWidth="1"/>
    <col min="15874" max="15874" width="24.25" style="262" customWidth="1"/>
    <col min="15875" max="15875" width="4" style="262" customWidth="1"/>
    <col min="15876" max="15877" width="15.25" style="262" customWidth="1"/>
    <col min="15878" max="15878" width="15.125" style="262" customWidth="1"/>
    <col min="15879" max="15879" width="15.25" style="262" customWidth="1"/>
    <col min="15880" max="15880" width="3.125" style="262" customWidth="1"/>
    <col min="15881" max="15881" width="3.75" style="262" customWidth="1"/>
    <col min="15882" max="15882" width="2.5" style="262" customWidth="1"/>
    <col min="15883" max="16128" width="9" style="262" customWidth="1"/>
    <col min="16129" max="16129" width="1.125" style="262" customWidth="1"/>
    <col min="16130" max="16130" width="24.25" style="262" customWidth="1"/>
    <col min="16131" max="16131" width="4" style="262" customWidth="1"/>
    <col min="16132" max="16133" width="15.25" style="262" customWidth="1"/>
    <col min="16134" max="16134" width="15.125" style="262" customWidth="1"/>
    <col min="16135" max="16135" width="15.25" style="262" customWidth="1"/>
    <col min="16136" max="16136" width="3.125" style="262" customWidth="1"/>
    <col min="16137" max="16137" width="3.75" style="262" customWidth="1"/>
    <col min="16138" max="16138" width="2.5" style="262" customWidth="1"/>
    <col min="16139" max="16384" width="9" style="262" customWidth="1"/>
  </cols>
  <sheetData>
    <row r="1" spans="1:10" ht="16.5">
      <c r="A1" s="233"/>
      <c r="B1" s="262" t="s">
        <v>778</v>
      </c>
    </row>
    <row r="2" spans="1:10" ht="16.5">
      <c r="A2" s="233"/>
      <c r="G2" s="989" t="s">
        <v>319</v>
      </c>
      <c r="H2" s="989"/>
    </row>
    <row r="3" spans="1:10" ht="16.5">
      <c r="A3" s="990" t="s">
        <v>275</v>
      </c>
      <c r="B3" s="990"/>
      <c r="C3" s="990"/>
      <c r="D3" s="990"/>
      <c r="E3" s="990"/>
      <c r="F3" s="990"/>
      <c r="G3" s="990"/>
      <c r="H3" s="990"/>
    </row>
    <row r="4" spans="1:10" ht="16.5">
      <c r="A4" s="169"/>
      <c r="B4" s="169"/>
      <c r="C4" s="169"/>
      <c r="D4" s="169"/>
      <c r="E4" s="169"/>
      <c r="F4" s="169"/>
      <c r="G4" s="169"/>
      <c r="H4" s="169"/>
    </row>
    <row r="5" spans="1:10" ht="16.5">
      <c r="A5" s="169"/>
      <c r="B5" s="237" t="s">
        <v>74</v>
      </c>
      <c r="C5" s="991"/>
      <c r="D5" s="992"/>
      <c r="E5" s="992"/>
      <c r="F5" s="992"/>
      <c r="G5" s="992"/>
      <c r="H5" s="993"/>
    </row>
    <row r="6" spans="1:10" ht="43.5" customHeight="1">
      <c r="B6" s="268" t="s">
        <v>76</v>
      </c>
      <c r="C6" s="1149" t="s">
        <v>113</v>
      </c>
      <c r="D6" s="1149"/>
      <c r="E6" s="1149"/>
      <c r="F6" s="1149"/>
      <c r="G6" s="1149"/>
      <c r="H6" s="1150"/>
    </row>
    <row r="7" spans="1:10" ht="19.5" customHeight="1">
      <c r="B7" s="1214" t="s">
        <v>172</v>
      </c>
      <c r="C7" s="269"/>
      <c r="D7" s="270"/>
      <c r="E7" s="270"/>
      <c r="F7" s="270"/>
      <c r="G7" s="270"/>
      <c r="H7" s="271"/>
    </row>
    <row r="8" spans="1:10" ht="33" customHeight="1">
      <c r="B8" s="1215"/>
      <c r="C8" s="272"/>
      <c r="D8" s="257"/>
      <c r="E8" s="257" t="s">
        <v>32</v>
      </c>
      <c r="F8" s="257" t="s">
        <v>80</v>
      </c>
      <c r="G8" s="257" t="s">
        <v>77</v>
      </c>
      <c r="H8" s="273"/>
    </row>
    <row r="9" spans="1:10">
      <c r="B9" s="1215"/>
      <c r="C9" s="272"/>
      <c r="D9" s="257" t="s">
        <v>174</v>
      </c>
      <c r="E9" s="274" t="s">
        <v>175</v>
      </c>
      <c r="F9" s="274" t="s">
        <v>175</v>
      </c>
      <c r="G9" s="275" t="s">
        <v>175</v>
      </c>
      <c r="H9" s="273"/>
    </row>
    <row r="10" spans="1:10" ht="27">
      <c r="B10" s="1215"/>
      <c r="C10" s="276"/>
      <c r="D10" s="277" t="s">
        <v>176</v>
      </c>
      <c r="E10" s="274" t="s">
        <v>175</v>
      </c>
      <c r="F10" s="278" t="s">
        <v>175</v>
      </c>
      <c r="G10" s="279" t="s">
        <v>35</v>
      </c>
      <c r="H10" s="280"/>
    </row>
    <row r="11" spans="1:10" ht="19.5" customHeight="1">
      <c r="B11" s="1216"/>
      <c r="C11" s="281"/>
      <c r="D11" s="270"/>
      <c r="E11" s="270"/>
      <c r="F11" s="270"/>
      <c r="G11" s="282"/>
      <c r="H11" s="283"/>
    </row>
    <row r="12" spans="1:10" ht="17.25" customHeight="1">
      <c r="B12" s="1214" t="s">
        <v>179</v>
      </c>
      <c r="C12" s="269"/>
      <c r="D12" s="284"/>
      <c r="E12" s="284"/>
      <c r="F12" s="284"/>
      <c r="G12" s="284"/>
      <c r="H12" s="285"/>
    </row>
    <row r="13" spans="1:10" ht="42" customHeight="1">
      <c r="B13" s="1215"/>
      <c r="C13" s="286" t="s">
        <v>181</v>
      </c>
      <c r="D13" s="262" t="s">
        <v>183</v>
      </c>
      <c r="F13" s="287"/>
      <c r="G13" s="262" t="s">
        <v>33</v>
      </c>
      <c r="H13" s="288"/>
    </row>
    <row r="14" spans="1:10" ht="17.25" customHeight="1">
      <c r="B14" s="1216"/>
      <c r="C14" s="289"/>
      <c r="D14" s="290"/>
      <c r="E14" s="290"/>
      <c r="F14" s="290"/>
      <c r="G14" s="290"/>
      <c r="H14" s="291"/>
    </row>
    <row r="16" spans="1:10" ht="17.25" customHeight="1">
      <c r="B16" s="182" t="s">
        <v>57</v>
      </c>
      <c r="C16" s="240"/>
      <c r="D16" s="240"/>
      <c r="E16" s="240"/>
      <c r="F16" s="240"/>
      <c r="G16" s="240"/>
      <c r="H16" s="240"/>
      <c r="I16" s="240"/>
      <c r="J16" s="240"/>
    </row>
    <row r="17" spans="2:10" ht="36" customHeight="1">
      <c r="B17" s="984" t="s">
        <v>157</v>
      </c>
      <c r="C17" s="996"/>
      <c r="D17" s="996"/>
      <c r="E17" s="996"/>
      <c r="F17" s="996"/>
      <c r="G17" s="996"/>
      <c r="H17" s="996"/>
      <c r="I17" s="240"/>
      <c r="J17" s="240"/>
    </row>
    <row r="18" spans="2:10" ht="7.5" customHeight="1">
      <c r="B18" s="984"/>
      <c r="C18" s="1046"/>
      <c r="D18" s="1046"/>
      <c r="E18" s="1046"/>
      <c r="F18" s="1046"/>
      <c r="G18" s="1046"/>
      <c r="H18" s="1046"/>
    </row>
    <row r="19" spans="2:10">
      <c r="B19" s="182"/>
    </row>
  </sheetData>
  <mergeCells count="8">
    <mergeCell ref="B18:H18"/>
    <mergeCell ref="B7:B11"/>
    <mergeCell ref="B12:B14"/>
    <mergeCell ref="G2:H2"/>
    <mergeCell ref="A3:H3"/>
    <mergeCell ref="C5:H5"/>
    <mergeCell ref="C6:H6"/>
    <mergeCell ref="B17:H17"/>
  </mergeCells>
  <phoneticPr fontId="4"/>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36"/>
  <sheetViews>
    <sheetView showGridLines="0" view="pageBreakPreview" zoomScale="90" zoomScaleSheetLayoutView="90" workbookViewId="0">
      <selection activeCell="A2" sqref="A2:D2"/>
    </sheetView>
  </sheetViews>
  <sheetFormatPr defaultRowHeight="12"/>
  <cols>
    <col min="1" max="1" width="3.875" style="292" customWidth="1"/>
    <col min="2" max="2" width="17.875" style="292" customWidth="1"/>
    <col min="3" max="3" width="50.25" style="292" customWidth="1"/>
    <col min="4" max="4" width="13.75" style="292" customWidth="1"/>
    <col min="5" max="5" width="9" style="292" customWidth="1"/>
    <col min="6" max="16384" width="9" style="292"/>
  </cols>
  <sheetData>
    <row r="1" spans="1:4" ht="18" customHeight="1">
      <c r="B1" s="262" t="s">
        <v>779</v>
      </c>
    </row>
    <row r="2" spans="1:4" s="263" customFormat="1" ht="37.5" customHeight="1">
      <c r="A2" s="1217" t="s">
        <v>459</v>
      </c>
      <c r="B2" s="1094"/>
      <c r="C2" s="1094"/>
      <c r="D2" s="1094"/>
    </row>
    <row r="3" spans="1:4" s="263" customFormat="1" ht="15" customHeight="1">
      <c r="A3" s="293"/>
      <c r="D3" s="294" t="s">
        <v>257</v>
      </c>
    </row>
    <row r="4" spans="1:4" s="181" customFormat="1" ht="12.75" customHeight="1"/>
    <row r="5" spans="1:4" s="181" customFormat="1" ht="14.25" customHeight="1">
      <c r="A5" s="1243" t="s">
        <v>15</v>
      </c>
      <c r="B5" s="1244"/>
      <c r="C5" s="1218" t="s">
        <v>65</v>
      </c>
      <c r="D5" s="1219"/>
    </row>
    <row r="6" spans="1:4" s="181" customFormat="1" ht="23.25" customHeight="1">
      <c r="A6" s="1245"/>
      <c r="B6" s="1246"/>
      <c r="C6" s="1220"/>
      <c r="D6" s="1221"/>
    </row>
    <row r="7" spans="1:4" s="181" customFormat="1" ht="23.25" customHeight="1">
      <c r="A7" s="1247"/>
      <c r="B7" s="1248"/>
      <c r="C7" s="1222" t="s">
        <v>327</v>
      </c>
      <c r="D7" s="1223"/>
    </row>
    <row r="8" spans="1:4" s="181" customFormat="1" ht="15" customHeight="1"/>
    <row r="9" spans="1:4" s="263" customFormat="1" ht="44.25" customHeight="1">
      <c r="A9" s="1224" t="s">
        <v>43</v>
      </c>
      <c r="B9" s="1224"/>
      <c r="C9" s="1224"/>
      <c r="D9" s="1224"/>
    </row>
    <row r="10" spans="1:4" ht="8.25" customHeight="1">
      <c r="B10" s="295"/>
      <c r="C10" s="295"/>
      <c r="D10" s="295"/>
    </row>
    <row r="11" spans="1:4" ht="18.600000000000001" customHeight="1">
      <c r="B11" s="1249" t="s">
        <v>197</v>
      </c>
      <c r="C11" s="1250"/>
      <c r="D11" s="1253" t="s">
        <v>330</v>
      </c>
    </row>
    <row r="12" spans="1:4" ht="14.25" customHeight="1">
      <c r="B12" s="1251"/>
      <c r="C12" s="1252"/>
      <c r="D12" s="1254"/>
    </row>
    <row r="13" spans="1:4" ht="25.5" customHeight="1">
      <c r="B13" s="1227" t="s">
        <v>178</v>
      </c>
      <c r="C13" s="1228"/>
      <c r="D13" s="296" t="s">
        <v>320</v>
      </c>
    </row>
    <row r="14" spans="1:4" ht="25.5" customHeight="1">
      <c r="B14" s="1229" t="s">
        <v>202</v>
      </c>
      <c r="C14" s="1230"/>
      <c r="D14" s="297" t="s">
        <v>320</v>
      </c>
    </row>
    <row r="15" spans="1:4" ht="25.5" customHeight="1">
      <c r="B15" s="1231" t="s">
        <v>322</v>
      </c>
      <c r="C15" s="1232"/>
      <c r="D15" s="297" t="s">
        <v>320</v>
      </c>
    </row>
    <row r="16" spans="1:4" ht="25.5" customHeight="1">
      <c r="B16" s="1233" t="s">
        <v>323</v>
      </c>
      <c r="C16" s="1234"/>
      <c r="D16" s="297" t="s">
        <v>320</v>
      </c>
    </row>
    <row r="17" spans="2:4" ht="25.5" customHeight="1">
      <c r="B17" s="1231" t="s">
        <v>324</v>
      </c>
      <c r="C17" s="1232"/>
      <c r="D17" s="297" t="s">
        <v>320</v>
      </c>
    </row>
    <row r="18" spans="2:4" ht="25.5" customHeight="1">
      <c r="B18" s="1229" t="s">
        <v>325</v>
      </c>
      <c r="C18" s="1262"/>
      <c r="D18" s="298" t="s">
        <v>320</v>
      </c>
    </row>
    <row r="19" spans="2:4" ht="25.5" customHeight="1">
      <c r="B19" s="1255" t="s">
        <v>326</v>
      </c>
      <c r="C19" s="299" t="s">
        <v>123</v>
      </c>
      <c r="D19" s="297" t="s">
        <v>320</v>
      </c>
    </row>
    <row r="20" spans="2:4" ht="25.5" customHeight="1">
      <c r="B20" s="1255"/>
      <c r="C20" s="299" t="s">
        <v>213</v>
      </c>
      <c r="D20" s="297" t="s">
        <v>320</v>
      </c>
    </row>
    <row r="21" spans="2:4" s="300" customFormat="1" ht="25.5" customHeight="1">
      <c r="B21" s="1231" t="s">
        <v>237</v>
      </c>
      <c r="C21" s="1232"/>
      <c r="D21" s="297" t="s">
        <v>320</v>
      </c>
    </row>
    <row r="22" spans="2:4" ht="25.5" customHeight="1">
      <c r="B22" s="1256" t="s">
        <v>2</v>
      </c>
      <c r="C22" s="299" t="s">
        <v>328</v>
      </c>
      <c r="D22" s="297" t="s">
        <v>320</v>
      </c>
    </row>
    <row r="23" spans="2:4" ht="25.5" customHeight="1">
      <c r="B23" s="1257"/>
      <c r="C23" s="299" t="s">
        <v>34</v>
      </c>
      <c r="D23" s="297" t="s">
        <v>320</v>
      </c>
    </row>
    <row r="24" spans="2:4" ht="25.5" customHeight="1">
      <c r="B24" s="1231" t="s">
        <v>120</v>
      </c>
      <c r="C24" s="1232"/>
      <c r="D24" s="298" t="s">
        <v>320</v>
      </c>
    </row>
    <row r="25" spans="2:4" ht="25.5" customHeight="1">
      <c r="B25" s="1257" t="s">
        <v>42</v>
      </c>
      <c r="C25" s="1263"/>
      <c r="D25" s="297" t="s">
        <v>320</v>
      </c>
    </row>
    <row r="26" spans="2:4" ht="25.5" customHeight="1">
      <c r="B26" s="1229" t="s">
        <v>192</v>
      </c>
      <c r="C26" s="299" t="s">
        <v>196</v>
      </c>
      <c r="D26" s="297" t="s">
        <v>320</v>
      </c>
    </row>
    <row r="27" spans="2:4" ht="25.5" customHeight="1">
      <c r="B27" s="1255"/>
      <c r="C27" s="301" t="s">
        <v>201</v>
      </c>
      <c r="D27" s="298" t="s">
        <v>320</v>
      </c>
    </row>
    <row r="28" spans="2:4" ht="25.5" customHeight="1">
      <c r="B28" s="1229" t="s">
        <v>37</v>
      </c>
      <c r="C28" s="301" t="s">
        <v>127</v>
      </c>
      <c r="D28" s="298" t="s">
        <v>320</v>
      </c>
    </row>
    <row r="29" spans="2:4" ht="25.5" customHeight="1">
      <c r="B29" s="1255"/>
      <c r="C29" s="301" t="s">
        <v>195</v>
      </c>
      <c r="D29" s="298" t="s">
        <v>320</v>
      </c>
    </row>
    <row r="30" spans="2:4" ht="25.5" customHeight="1">
      <c r="B30" s="1255"/>
      <c r="C30" s="299" t="s">
        <v>329</v>
      </c>
      <c r="D30" s="297" t="s">
        <v>320</v>
      </c>
    </row>
    <row r="31" spans="2:4" ht="25.5" customHeight="1">
      <c r="B31" s="1225" t="s">
        <v>749</v>
      </c>
      <c r="C31" s="1226"/>
      <c r="D31" s="302" t="s">
        <v>320</v>
      </c>
    </row>
    <row r="32" spans="2:4" ht="62.25" customHeight="1">
      <c r="B32" s="1235" t="s">
        <v>85</v>
      </c>
      <c r="C32" s="1236"/>
      <c r="D32" s="1236"/>
    </row>
    <row r="33" spans="1:4" ht="20.25" customHeight="1">
      <c r="A33" s="1258" t="s">
        <v>285</v>
      </c>
      <c r="B33" s="1259"/>
      <c r="C33" s="1237" t="s">
        <v>158</v>
      </c>
      <c r="D33" s="1238"/>
    </row>
    <row r="34" spans="1:4" ht="20.25" customHeight="1">
      <c r="A34" s="1260"/>
      <c r="B34" s="1261"/>
      <c r="C34" s="1239" t="s">
        <v>159</v>
      </c>
      <c r="D34" s="1240"/>
    </row>
    <row r="35" spans="1:4" ht="27" customHeight="1">
      <c r="A35" s="1241" t="s">
        <v>231</v>
      </c>
      <c r="B35" s="1242"/>
      <c r="C35" s="1242"/>
      <c r="D35" s="1242"/>
    </row>
    <row r="36" spans="1:4" ht="14.25" customHeight="1"/>
  </sheetData>
  <mergeCells count="27">
    <mergeCell ref="B32:D32"/>
    <mergeCell ref="C33:D33"/>
    <mergeCell ref="C34:D34"/>
    <mergeCell ref="A35:D35"/>
    <mergeCell ref="A5:B7"/>
    <mergeCell ref="B11:C12"/>
    <mergeCell ref="D11:D12"/>
    <mergeCell ref="B19:B20"/>
    <mergeCell ref="B22:B23"/>
    <mergeCell ref="B26:B27"/>
    <mergeCell ref="B28:B30"/>
    <mergeCell ref="A33:B34"/>
    <mergeCell ref="B18:C18"/>
    <mergeCell ref="B21:C21"/>
    <mergeCell ref="B24:C24"/>
    <mergeCell ref="B25:C25"/>
    <mergeCell ref="B31:C31"/>
    <mergeCell ref="B13:C13"/>
    <mergeCell ref="B14:C14"/>
    <mergeCell ref="B15:C15"/>
    <mergeCell ref="B16:C16"/>
    <mergeCell ref="B17:C17"/>
    <mergeCell ref="A2:D2"/>
    <mergeCell ref="C5:D5"/>
    <mergeCell ref="C6:D6"/>
    <mergeCell ref="C7:D7"/>
    <mergeCell ref="A9:D9"/>
  </mergeCells>
  <phoneticPr fontId="5"/>
  <pageMargins left="0.70866141732283472" right="0.70866141732283472" top="0.35433070866141736" bottom="0.55118110236220474" header="0.31496062992125984" footer="0.31496062992125984"/>
  <pageSetup paperSize="9" scale="9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50"/>
  <sheetViews>
    <sheetView showGridLines="0" view="pageBreakPreview" zoomScaleSheetLayoutView="100" workbookViewId="0">
      <selection activeCell="O8" sqref="O8:P8"/>
    </sheetView>
  </sheetViews>
  <sheetFormatPr defaultRowHeight="13.5"/>
  <cols>
    <col min="1" max="1" width="1.125" style="6" customWidth="1"/>
    <col min="2" max="14" width="2.625" style="6" customWidth="1"/>
    <col min="15" max="16" width="26.625" style="6" customWidth="1"/>
    <col min="17" max="45" width="2.625" style="6" customWidth="1"/>
    <col min="46" max="256" width="9" style="6" customWidth="1"/>
    <col min="257" max="257" width="1.125" style="6" customWidth="1"/>
    <col min="258" max="270" width="2.625" style="6" customWidth="1"/>
    <col min="271" max="272" width="26.625" style="6" customWidth="1"/>
    <col min="273" max="301" width="2.625" style="6" customWidth="1"/>
    <col min="302" max="512" width="9" style="6" customWidth="1"/>
    <col min="513" max="513" width="1.125" style="6" customWidth="1"/>
    <col min="514" max="526" width="2.625" style="6" customWidth="1"/>
    <col min="527" max="528" width="26.625" style="6" customWidth="1"/>
    <col min="529" max="557" width="2.625" style="6" customWidth="1"/>
    <col min="558" max="768" width="9" style="6" customWidth="1"/>
    <col min="769" max="769" width="1.125" style="6" customWidth="1"/>
    <col min="770" max="782" width="2.625" style="6" customWidth="1"/>
    <col min="783" max="784" width="26.625" style="6" customWidth="1"/>
    <col min="785" max="813" width="2.625" style="6" customWidth="1"/>
    <col min="814" max="1024" width="9" style="6" customWidth="1"/>
    <col min="1025" max="1025" width="1.125" style="6" customWidth="1"/>
    <col min="1026" max="1038" width="2.625" style="6" customWidth="1"/>
    <col min="1039" max="1040" width="26.625" style="6" customWidth="1"/>
    <col min="1041" max="1069" width="2.625" style="6" customWidth="1"/>
    <col min="1070" max="1280" width="9" style="6" customWidth="1"/>
    <col min="1281" max="1281" width="1.125" style="6" customWidth="1"/>
    <col min="1282" max="1294" width="2.625" style="6" customWidth="1"/>
    <col min="1295" max="1296" width="26.625" style="6" customWidth="1"/>
    <col min="1297" max="1325" width="2.625" style="6" customWidth="1"/>
    <col min="1326" max="1536" width="9" style="6" customWidth="1"/>
    <col min="1537" max="1537" width="1.125" style="6" customWidth="1"/>
    <col min="1538" max="1550" width="2.625" style="6" customWidth="1"/>
    <col min="1551" max="1552" width="26.625" style="6" customWidth="1"/>
    <col min="1553" max="1581" width="2.625" style="6" customWidth="1"/>
    <col min="1582" max="1792" width="9" style="6" customWidth="1"/>
    <col min="1793" max="1793" width="1.125" style="6" customWidth="1"/>
    <col min="1794" max="1806" width="2.625" style="6" customWidth="1"/>
    <col min="1807" max="1808" width="26.625" style="6" customWidth="1"/>
    <col min="1809" max="1837" width="2.625" style="6" customWidth="1"/>
    <col min="1838" max="2048" width="9" style="6" customWidth="1"/>
    <col min="2049" max="2049" width="1.125" style="6" customWidth="1"/>
    <col min="2050" max="2062" width="2.625" style="6" customWidth="1"/>
    <col min="2063" max="2064" width="26.625" style="6" customWidth="1"/>
    <col min="2065" max="2093" width="2.625" style="6" customWidth="1"/>
    <col min="2094" max="2304" width="9" style="6" customWidth="1"/>
    <col min="2305" max="2305" width="1.125" style="6" customWidth="1"/>
    <col min="2306" max="2318" width="2.625" style="6" customWidth="1"/>
    <col min="2319" max="2320" width="26.625" style="6" customWidth="1"/>
    <col min="2321" max="2349" width="2.625" style="6" customWidth="1"/>
    <col min="2350" max="2560" width="9" style="6" customWidth="1"/>
    <col min="2561" max="2561" width="1.125" style="6" customWidth="1"/>
    <col min="2562" max="2574" width="2.625" style="6" customWidth="1"/>
    <col min="2575" max="2576" width="26.625" style="6" customWidth="1"/>
    <col min="2577" max="2605" width="2.625" style="6" customWidth="1"/>
    <col min="2606" max="2816" width="9" style="6" customWidth="1"/>
    <col min="2817" max="2817" width="1.125" style="6" customWidth="1"/>
    <col min="2818" max="2830" width="2.625" style="6" customWidth="1"/>
    <col min="2831" max="2832" width="26.625" style="6" customWidth="1"/>
    <col min="2833" max="2861" width="2.625" style="6" customWidth="1"/>
    <col min="2862" max="3072" width="9" style="6" customWidth="1"/>
    <col min="3073" max="3073" width="1.125" style="6" customWidth="1"/>
    <col min="3074" max="3086" width="2.625" style="6" customWidth="1"/>
    <col min="3087" max="3088" width="26.625" style="6" customWidth="1"/>
    <col min="3089" max="3117" width="2.625" style="6" customWidth="1"/>
    <col min="3118" max="3328" width="9" style="6" customWidth="1"/>
    <col min="3329" max="3329" width="1.125" style="6" customWidth="1"/>
    <col min="3330" max="3342" width="2.625" style="6" customWidth="1"/>
    <col min="3343" max="3344" width="26.625" style="6" customWidth="1"/>
    <col min="3345" max="3373" width="2.625" style="6" customWidth="1"/>
    <col min="3374" max="3584" width="9" style="6" customWidth="1"/>
    <col min="3585" max="3585" width="1.125" style="6" customWidth="1"/>
    <col min="3586" max="3598" width="2.625" style="6" customWidth="1"/>
    <col min="3599" max="3600" width="26.625" style="6" customWidth="1"/>
    <col min="3601" max="3629" width="2.625" style="6" customWidth="1"/>
    <col min="3630" max="3840" width="9" style="6" customWidth="1"/>
    <col min="3841" max="3841" width="1.125" style="6" customWidth="1"/>
    <col min="3842" max="3854" width="2.625" style="6" customWidth="1"/>
    <col min="3855" max="3856" width="26.625" style="6" customWidth="1"/>
    <col min="3857" max="3885" width="2.625" style="6" customWidth="1"/>
    <col min="3886" max="4096" width="9" style="6" customWidth="1"/>
    <col min="4097" max="4097" width="1.125" style="6" customWidth="1"/>
    <col min="4098" max="4110" width="2.625" style="6" customWidth="1"/>
    <col min="4111" max="4112" width="26.625" style="6" customWidth="1"/>
    <col min="4113" max="4141" width="2.625" style="6" customWidth="1"/>
    <col min="4142" max="4352" width="9" style="6" customWidth="1"/>
    <col min="4353" max="4353" width="1.125" style="6" customWidth="1"/>
    <col min="4354" max="4366" width="2.625" style="6" customWidth="1"/>
    <col min="4367" max="4368" width="26.625" style="6" customWidth="1"/>
    <col min="4369" max="4397" width="2.625" style="6" customWidth="1"/>
    <col min="4398" max="4608" width="9" style="6" customWidth="1"/>
    <col min="4609" max="4609" width="1.125" style="6" customWidth="1"/>
    <col min="4610" max="4622" width="2.625" style="6" customWidth="1"/>
    <col min="4623" max="4624" width="26.625" style="6" customWidth="1"/>
    <col min="4625" max="4653" width="2.625" style="6" customWidth="1"/>
    <col min="4654" max="4864" width="9" style="6" customWidth="1"/>
    <col min="4865" max="4865" width="1.125" style="6" customWidth="1"/>
    <col min="4866" max="4878" width="2.625" style="6" customWidth="1"/>
    <col min="4879" max="4880" width="26.625" style="6" customWidth="1"/>
    <col min="4881" max="4909" width="2.625" style="6" customWidth="1"/>
    <col min="4910" max="5120" width="9" style="6" customWidth="1"/>
    <col min="5121" max="5121" width="1.125" style="6" customWidth="1"/>
    <col min="5122" max="5134" width="2.625" style="6" customWidth="1"/>
    <col min="5135" max="5136" width="26.625" style="6" customWidth="1"/>
    <col min="5137" max="5165" width="2.625" style="6" customWidth="1"/>
    <col min="5166" max="5376" width="9" style="6" customWidth="1"/>
    <col min="5377" max="5377" width="1.125" style="6" customWidth="1"/>
    <col min="5378" max="5390" width="2.625" style="6" customWidth="1"/>
    <col min="5391" max="5392" width="26.625" style="6" customWidth="1"/>
    <col min="5393" max="5421" width="2.625" style="6" customWidth="1"/>
    <col min="5422" max="5632" width="9" style="6" customWidth="1"/>
    <col min="5633" max="5633" width="1.125" style="6" customWidth="1"/>
    <col min="5634" max="5646" width="2.625" style="6" customWidth="1"/>
    <col min="5647" max="5648" width="26.625" style="6" customWidth="1"/>
    <col min="5649" max="5677" width="2.625" style="6" customWidth="1"/>
    <col min="5678" max="5888" width="9" style="6" customWidth="1"/>
    <col min="5889" max="5889" width="1.125" style="6" customWidth="1"/>
    <col min="5890" max="5902" width="2.625" style="6" customWidth="1"/>
    <col min="5903" max="5904" width="26.625" style="6" customWidth="1"/>
    <col min="5905" max="5933" width="2.625" style="6" customWidth="1"/>
    <col min="5934" max="6144" width="9" style="6" customWidth="1"/>
    <col min="6145" max="6145" width="1.125" style="6" customWidth="1"/>
    <col min="6146" max="6158" width="2.625" style="6" customWidth="1"/>
    <col min="6159" max="6160" width="26.625" style="6" customWidth="1"/>
    <col min="6161" max="6189" width="2.625" style="6" customWidth="1"/>
    <col min="6190" max="6400" width="9" style="6" customWidth="1"/>
    <col min="6401" max="6401" width="1.125" style="6" customWidth="1"/>
    <col min="6402" max="6414" width="2.625" style="6" customWidth="1"/>
    <col min="6415" max="6416" width="26.625" style="6" customWidth="1"/>
    <col min="6417" max="6445" width="2.625" style="6" customWidth="1"/>
    <col min="6446" max="6656" width="9" style="6" customWidth="1"/>
    <col min="6657" max="6657" width="1.125" style="6" customWidth="1"/>
    <col min="6658" max="6670" width="2.625" style="6" customWidth="1"/>
    <col min="6671" max="6672" width="26.625" style="6" customWidth="1"/>
    <col min="6673" max="6701" width="2.625" style="6" customWidth="1"/>
    <col min="6702" max="6912" width="9" style="6" customWidth="1"/>
    <col min="6913" max="6913" width="1.125" style="6" customWidth="1"/>
    <col min="6914" max="6926" width="2.625" style="6" customWidth="1"/>
    <col min="6927" max="6928" width="26.625" style="6" customWidth="1"/>
    <col min="6929" max="6957" width="2.625" style="6" customWidth="1"/>
    <col min="6958" max="7168" width="9" style="6" customWidth="1"/>
    <col min="7169" max="7169" width="1.125" style="6" customWidth="1"/>
    <col min="7170" max="7182" width="2.625" style="6" customWidth="1"/>
    <col min="7183" max="7184" width="26.625" style="6" customWidth="1"/>
    <col min="7185" max="7213" width="2.625" style="6" customWidth="1"/>
    <col min="7214" max="7424" width="9" style="6" customWidth="1"/>
    <col min="7425" max="7425" width="1.125" style="6" customWidth="1"/>
    <col min="7426" max="7438" width="2.625" style="6" customWidth="1"/>
    <col min="7439" max="7440" width="26.625" style="6" customWidth="1"/>
    <col min="7441" max="7469" width="2.625" style="6" customWidth="1"/>
    <col min="7470" max="7680" width="9" style="6" customWidth="1"/>
    <col min="7681" max="7681" width="1.125" style="6" customWidth="1"/>
    <col min="7682" max="7694" width="2.625" style="6" customWidth="1"/>
    <col min="7695" max="7696" width="26.625" style="6" customWidth="1"/>
    <col min="7697" max="7725" width="2.625" style="6" customWidth="1"/>
    <col min="7726" max="7936" width="9" style="6" customWidth="1"/>
    <col min="7937" max="7937" width="1.125" style="6" customWidth="1"/>
    <col min="7938" max="7950" width="2.625" style="6" customWidth="1"/>
    <col min="7951" max="7952" width="26.625" style="6" customWidth="1"/>
    <col min="7953" max="7981" width="2.625" style="6" customWidth="1"/>
    <col min="7982" max="8192" width="9" style="6" customWidth="1"/>
    <col min="8193" max="8193" width="1.125" style="6" customWidth="1"/>
    <col min="8194" max="8206" width="2.625" style="6" customWidth="1"/>
    <col min="8207" max="8208" width="26.625" style="6" customWidth="1"/>
    <col min="8209" max="8237" width="2.625" style="6" customWidth="1"/>
    <col min="8238" max="8448" width="9" style="6" customWidth="1"/>
    <col min="8449" max="8449" width="1.125" style="6" customWidth="1"/>
    <col min="8450" max="8462" width="2.625" style="6" customWidth="1"/>
    <col min="8463" max="8464" width="26.625" style="6" customWidth="1"/>
    <col min="8465" max="8493" width="2.625" style="6" customWidth="1"/>
    <col min="8494" max="8704" width="9" style="6" customWidth="1"/>
    <col min="8705" max="8705" width="1.125" style="6" customWidth="1"/>
    <col min="8706" max="8718" width="2.625" style="6" customWidth="1"/>
    <col min="8719" max="8720" width="26.625" style="6" customWidth="1"/>
    <col min="8721" max="8749" width="2.625" style="6" customWidth="1"/>
    <col min="8750" max="8960" width="9" style="6" customWidth="1"/>
    <col min="8961" max="8961" width="1.125" style="6" customWidth="1"/>
    <col min="8962" max="8974" width="2.625" style="6" customWidth="1"/>
    <col min="8975" max="8976" width="26.625" style="6" customWidth="1"/>
    <col min="8977" max="9005" width="2.625" style="6" customWidth="1"/>
    <col min="9006" max="9216" width="9" style="6" customWidth="1"/>
    <col min="9217" max="9217" width="1.125" style="6" customWidth="1"/>
    <col min="9218" max="9230" width="2.625" style="6" customWidth="1"/>
    <col min="9231" max="9232" width="26.625" style="6" customWidth="1"/>
    <col min="9233" max="9261" width="2.625" style="6" customWidth="1"/>
    <col min="9262" max="9472" width="9" style="6" customWidth="1"/>
    <col min="9473" max="9473" width="1.125" style="6" customWidth="1"/>
    <col min="9474" max="9486" width="2.625" style="6" customWidth="1"/>
    <col min="9487" max="9488" width="26.625" style="6" customWidth="1"/>
    <col min="9489" max="9517" width="2.625" style="6" customWidth="1"/>
    <col min="9518" max="9728" width="9" style="6" customWidth="1"/>
    <col min="9729" max="9729" width="1.125" style="6" customWidth="1"/>
    <col min="9730" max="9742" width="2.625" style="6" customWidth="1"/>
    <col min="9743" max="9744" width="26.625" style="6" customWidth="1"/>
    <col min="9745" max="9773" width="2.625" style="6" customWidth="1"/>
    <col min="9774" max="9984" width="9" style="6" customWidth="1"/>
    <col min="9985" max="9985" width="1.125" style="6" customWidth="1"/>
    <col min="9986" max="9998" width="2.625" style="6" customWidth="1"/>
    <col min="9999" max="10000" width="26.625" style="6" customWidth="1"/>
    <col min="10001" max="10029" width="2.625" style="6" customWidth="1"/>
    <col min="10030" max="10240" width="9" style="6" customWidth="1"/>
    <col min="10241" max="10241" width="1.125" style="6" customWidth="1"/>
    <col min="10242" max="10254" width="2.625" style="6" customWidth="1"/>
    <col min="10255" max="10256" width="26.625" style="6" customWidth="1"/>
    <col min="10257" max="10285" width="2.625" style="6" customWidth="1"/>
    <col min="10286" max="10496" width="9" style="6" customWidth="1"/>
    <col min="10497" max="10497" width="1.125" style="6" customWidth="1"/>
    <col min="10498" max="10510" width="2.625" style="6" customWidth="1"/>
    <col min="10511" max="10512" width="26.625" style="6" customWidth="1"/>
    <col min="10513" max="10541" width="2.625" style="6" customWidth="1"/>
    <col min="10542" max="10752" width="9" style="6" customWidth="1"/>
    <col min="10753" max="10753" width="1.125" style="6" customWidth="1"/>
    <col min="10754" max="10766" width="2.625" style="6" customWidth="1"/>
    <col min="10767" max="10768" width="26.625" style="6" customWidth="1"/>
    <col min="10769" max="10797" width="2.625" style="6" customWidth="1"/>
    <col min="10798" max="11008" width="9" style="6" customWidth="1"/>
    <col min="11009" max="11009" width="1.125" style="6" customWidth="1"/>
    <col min="11010" max="11022" width="2.625" style="6" customWidth="1"/>
    <col min="11023" max="11024" width="26.625" style="6" customWidth="1"/>
    <col min="11025" max="11053" width="2.625" style="6" customWidth="1"/>
    <col min="11054" max="11264" width="9" style="6" customWidth="1"/>
    <col min="11265" max="11265" width="1.125" style="6" customWidth="1"/>
    <col min="11266" max="11278" width="2.625" style="6" customWidth="1"/>
    <col min="11279" max="11280" width="26.625" style="6" customWidth="1"/>
    <col min="11281" max="11309" width="2.625" style="6" customWidth="1"/>
    <col min="11310" max="11520" width="9" style="6" customWidth="1"/>
    <col min="11521" max="11521" width="1.125" style="6" customWidth="1"/>
    <col min="11522" max="11534" width="2.625" style="6" customWidth="1"/>
    <col min="11535" max="11536" width="26.625" style="6" customWidth="1"/>
    <col min="11537" max="11565" width="2.625" style="6" customWidth="1"/>
    <col min="11566" max="11776" width="9" style="6" customWidth="1"/>
    <col min="11777" max="11777" width="1.125" style="6" customWidth="1"/>
    <col min="11778" max="11790" width="2.625" style="6" customWidth="1"/>
    <col min="11791" max="11792" width="26.625" style="6" customWidth="1"/>
    <col min="11793" max="11821" width="2.625" style="6" customWidth="1"/>
    <col min="11822" max="12032" width="9" style="6" customWidth="1"/>
    <col min="12033" max="12033" width="1.125" style="6" customWidth="1"/>
    <col min="12034" max="12046" width="2.625" style="6" customWidth="1"/>
    <col min="12047" max="12048" width="26.625" style="6" customWidth="1"/>
    <col min="12049" max="12077" width="2.625" style="6" customWidth="1"/>
    <col min="12078" max="12288" width="9" style="6" customWidth="1"/>
    <col min="12289" max="12289" width="1.125" style="6" customWidth="1"/>
    <col min="12290" max="12302" width="2.625" style="6" customWidth="1"/>
    <col min="12303" max="12304" width="26.625" style="6" customWidth="1"/>
    <col min="12305" max="12333" width="2.625" style="6" customWidth="1"/>
    <col min="12334" max="12544" width="9" style="6" customWidth="1"/>
    <col min="12545" max="12545" width="1.125" style="6" customWidth="1"/>
    <col min="12546" max="12558" width="2.625" style="6" customWidth="1"/>
    <col min="12559" max="12560" width="26.625" style="6" customWidth="1"/>
    <col min="12561" max="12589" width="2.625" style="6" customWidth="1"/>
    <col min="12590" max="12800" width="9" style="6" customWidth="1"/>
    <col min="12801" max="12801" width="1.125" style="6" customWidth="1"/>
    <col min="12802" max="12814" width="2.625" style="6" customWidth="1"/>
    <col min="12815" max="12816" width="26.625" style="6" customWidth="1"/>
    <col min="12817" max="12845" width="2.625" style="6" customWidth="1"/>
    <col min="12846" max="13056" width="9" style="6" customWidth="1"/>
    <col min="13057" max="13057" width="1.125" style="6" customWidth="1"/>
    <col min="13058" max="13070" width="2.625" style="6" customWidth="1"/>
    <col min="13071" max="13072" width="26.625" style="6" customWidth="1"/>
    <col min="13073" max="13101" width="2.625" style="6" customWidth="1"/>
    <col min="13102" max="13312" width="9" style="6" customWidth="1"/>
    <col min="13313" max="13313" width="1.125" style="6" customWidth="1"/>
    <col min="13314" max="13326" width="2.625" style="6" customWidth="1"/>
    <col min="13327" max="13328" width="26.625" style="6" customWidth="1"/>
    <col min="13329" max="13357" width="2.625" style="6" customWidth="1"/>
    <col min="13358" max="13568" width="9" style="6" customWidth="1"/>
    <col min="13569" max="13569" width="1.125" style="6" customWidth="1"/>
    <col min="13570" max="13582" width="2.625" style="6" customWidth="1"/>
    <col min="13583" max="13584" width="26.625" style="6" customWidth="1"/>
    <col min="13585" max="13613" width="2.625" style="6" customWidth="1"/>
    <col min="13614" max="13824" width="9" style="6" customWidth="1"/>
    <col min="13825" max="13825" width="1.125" style="6" customWidth="1"/>
    <col min="13826" max="13838" width="2.625" style="6" customWidth="1"/>
    <col min="13839" max="13840" width="26.625" style="6" customWidth="1"/>
    <col min="13841" max="13869" width="2.625" style="6" customWidth="1"/>
    <col min="13870" max="14080" width="9" style="6" customWidth="1"/>
    <col min="14081" max="14081" width="1.125" style="6" customWidth="1"/>
    <col min="14082" max="14094" width="2.625" style="6" customWidth="1"/>
    <col min="14095" max="14096" width="26.625" style="6" customWidth="1"/>
    <col min="14097" max="14125" width="2.625" style="6" customWidth="1"/>
    <col min="14126" max="14336" width="9" style="6" customWidth="1"/>
    <col min="14337" max="14337" width="1.125" style="6" customWidth="1"/>
    <col min="14338" max="14350" width="2.625" style="6" customWidth="1"/>
    <col min="14351" max="14352" width="26.625" style="6" customWidth="1"/>
    <col min="14353" max="14381" width="2.625" style="6" customWidth="1"/>
    <col min="14382" max="14592" width="9" style="6" customWidth="1"/>
    <col min="14593" max="14593" width="1.125" style="6" customWidth="1"/>
    <col min="14594" max="14606" width="2.625" style="6" customWidth="1"/>
    <col min="14607" max="14608" width="26.625" style="6" customWidth="1"/>
    <col min="14609" max="14637" width="2.625" style="6" customWidth="1"/>
    <col min="14638" max="14848" width="9" style="6" customWidth="1"/>
    <col min="14849" max="14849" width="1.125" style="6" customWidth="1"/>
    <col min="14850" max="14862" width="2.625" style="6" customWidth="1"/>
    <col min="14863" max="14864" width="26.625" style="6" customWidth="1"/>
    <col min="14865" max="14893" width="2.625" style="6" customWidth="1"/>
    <col min="14894" max="15104" width="9" style="6" customWidth="1"/>
    <col min="15105" max="15105" width="1.125" style="6" customWidth="1"/>
    <col min="15106" max="15118" width="2.625" style="6" customWidth="1"/>
    <col min="15119" max="15120" width="26.625" style="6" customWidth="1"/>
    <col min="15121" max="15149" width="2.625" style="6" customWidth="1"/>
    <col min="15150" max="15360" width="9" style="6" customWidth="1"/>
    <col min="15361" max="15361" width="1.125" style="6" customWidth="1"/>
    <col min="15362" max="15374" width="2.625" style="6" customWidth="1"/>
    <col min="15375" max="15376" width="26.625" style="6" customWidth="1"/>
    <col min="15377" max="15405" width="2.625" style="6" customWidth="1"/>
    <col min="15406" max="15616" width="9" style="6" customWidth="1"/>
    <col min="15617" max="15617" width="1.125" style="6" customWidth="1"/>
    <col min="15618" max="15630" width="2.625" style="6" customWidth="1"/>
    <col min="15631" max="15632" width="26.625" style="6" customWidth="1"/>
    <col min="15633" max="15661" width="2.625" style="6" customWidth="1"/>
    <col min="15662" max="15872" width="9" style="6" customWidth="1"/>
    <col min="15873" max="15873" width="1.125" style="6" customWidth="1"/>
    <col min="15874" max="15886" width="2.625" style="6" customWidth="1"/>
    <col min="15887" max="15888" width="26.625" style="6" customWidth="1"/>
    <col min="15889" max="15917" width="2.625" style="6" customWidth="1"/>
    <col min="15918" max="16128" width="9" style="6" customWidth="1"/>
    <col min="16129" max="16129" width="1.125" style="6" customWidth="1"/>
    <col min="16130" max="16142" width="2.625" style="6" customWidth="1"/>
    <col min="16143" max="16144" width="26.625" style="6" customWidth="1"/>
    <col min="16145" max="16173" width="2.625" style="6" customWidth="1"/>
    <col min="16174" max="16384" width="9" style="6" customWidth="1"/>
  </cols>
  <sheetData>
    <row r="1" spans="1:16">
      <c r="B1" s="1092" t="s">
        <v>494</v>
      </c>
      <c r="C1" s="1092"/>
      <c r="D1" s="1092"/>
      <c r="E1" s="1092"/>
      <c r="F1" s="1092"/>
      <c r="G1" s="1092"/>
      <c r="H1" s="1092"/>
      <c r="I1" s="1092"/>
      <c r="J1" s="1092"/>
    </row>
    <row r="2" spans="1:16" s="262" customFormat="1" ht="33" customHeight="1">
      <c r="A2" s="233"/>
      <c r="B2" s="660" t="s">
        <v>319</v>
      </c>
      <c r="C2" s="1264"/>
      <c r="D2" s="1264"/>
      <c r="E2" s="1264"/>
      <c r="F2" s="1264"/>
      <c r="G2" s="1264"/>
      <c r="H2" s="1264"/>
      <c r="I2" s="1264"/>
      <c r="J2" s="1264"/>
      <c r="K2" s="1264"/>
      <c r="L2" s="1264"/>
      <c r="M2" s="1264"/>
      <c r="N2" s="1264"/>
      <c r="O2" s="1264"/>
      <c r="P2" s="1264"/>
    </row>
    <row r="3" spans="1:16" s="262" customFormat="1" ht="21.75" customHeight="1">
      <c r="A3" s="233"/>
      <c r="B3" s="660"/>
      <c r="C3" s="985"/>
      <c r="D3" s="985"/>
      <c r="E3" s="985"/>
      <c r="F3" s="985"/>
      <c r="G3" s="985"/>
      <c r="H3" s="985"/>
      <c r="I3" s="985"/>
      <c r="J3" s="985"/>
      <c r="K3" s="985"/>
      <c r="L3" s="985"/>
      <c r="M3" s="985"/>
      <c r="N3" s="985"/>
      <c r="O3" s="985"/>
      <c r="P3" s="985"/>
    </row>
    <row r="4" spans="1:16" s="241" customFormat="1" ht="21" customHeight="1">
      <c r="B4" s="1094" t="s">
        <v>298</v>
      </c>
      <c r="C4" s="1094"/>
      <c r="D4" s="1094"/>
      <c r="E4" s="1094"/>
      <c r="F4" s="1094"/>
      <c r="G4" s="1094"/>
      <c r="H4" s="1094"/>
      <c r="I4" s="1094"/>
      <c r="J4" s="1094"/>
      <c r="K4" s="1094"/>
      <c r="L4" s="1094"/>
      <c r="M4" s="1094"/>
      <c r="N4" s="1094"/>
      <c r="O4" s="1094"/>
      <c r="P4" s="1094"/>
    </row>
    <row r="5" spans="1:16" s="262" customFormat="1" ht="27" customHeight="1">
      <c r="A5" s="169"/>
      <c r="B5" s="1095"/>
      <c r="C5" s="1265"/>
      <c r="D5" s="1265"/>
      <c r="E5" s="1265"/>
      <c r="F5" s="1265"/>
      <c r="G5" s="1265"/>
      <c r="H5" s="1265"/>
      <c r="I5" s="1265"/>
      <c r="J5" s="1265"/>
      <c r="K5" s="1265"/>
      <c r="L5" s="1265"/>
      <c r="M5" s="1265"/>
      <c r="N5" s="1265"/>
      <c r="O5" s="1265"/>
      <c r="P5" s="1265"/>
    </row>
    <row r="6" spans="1:16" s="262" customFormat="1" ht="36" customHeight="1">
      <c r="A6" s="169"/>
      <c r="B6" s="1097" t="s">
        <v>74</v>
      </c>
      <c r="C6" s="1266"/>
      <c r="D6" s="1266"/>
      <c r="E6" s="1266"/>
      <c r="F6" s="1266"/>
      <c r="G6" s="1266"/>
      <c r="H6" s="1266"/>
      <c r="I6" s="1266"/>
      <c r="J6" s="1266"/>
      <c r="K6" s="1266"/>
      <c r="L6" s="1266"/>
      <c r="M6" s="1266"/>
      <c r="N6" s="1267"/>
      <c r="O6" s="1268"/>
      <c r="P6" s="1269"/>
    </row>
    <row r="7" spans="1:16" s="262" customFormat="1" ht="36" customHeight="1">
      <c r="B7" s="1270" t="s">
        <v>39</v>
      </c>
      <c r="C7" s="1271"/>
      <c r="D7" s="1271"/>
      <c r="E7" s="1271"/>
      <c r="F7" s="1271"/>
      <c r="G7" s="1271"/>
      <c r="H7" s="1271"/>
      <c r="I7" s="1271"/>
      <c r="J7" s="1271"/>
      <c r="K7" s="1271"/>
      <c r="L7" s="1271"/>
      <c r="M7" s="1271"/>
      <c r="N7" s="1272"/>
      <c r="O7" s="1273" t="s">
        <v>780</v>
      </c>
      <c r="P7" s="1274"/>
    </row>
    <row r="8" spans="1:16" ht="36" customHeight="1">
      <c r="B8" s="1008" t="s">
        <v>193</v>
      </c>
      <c r="C8" s="1009"/>
      <c r="D8" s="1009"/>
      <c r="E8" s="1009"/>
      <c r="F8" s="1009"/>
      <c r="G8" s="1009"/>
      <c r="H8" s="1009"/>
      <c r="I8" s="1009"/>
      <c r="J8" s="1009"/>
      <c r="K8" s="1009"/>
      <c r="L8" s="1009"/>
      <c r="M8" s="1009"/>
      <c r="N8" s="1010"/>
      <c r="O8" s="1273" t="s">
        <v>194</v>
      </c>
      <c r="P8" s="1275"/>
    </row>
    <row r="9" spans="1:16" ht="21" customHeight="1">
      <c r="B9" s="1114" t="s">
        <v>126</v>
      </c>
      <c r="C9" s="1115"/>
      <c r="D9" s="1115"/>
      <c r="E9" s="1115"/>
      <c r="F9" s="1115"/>
      <c r="G9" s="1115" t="s">
        <v>19</v>
      </c>
      <c r="H9" s="1115"/>
      <c r="I9" s="1115"/>
      <c r="J9" s="1115"/>
      <c r="K9" s="1115"/>
      <c r="L9" s="1115"/>
      <c r="M9" s="1115"/>
      <c r="N9" s="1115"/>
      <c r="O9" s="1278" t="s">
        <v>291</v>
      </c>
      <c r="P9" s="1280" t="s">
        <v>83</v>
      </c>
    </row>
    <row r="10" spans="1:16" ht="21" customHeight="1">
      <c r="B10" s="1114"/>
      <c r="C10" s="1115"/>
      <c r="D10" s="1115"/>
      <c r="E10" s="1115"/>
      <c r="F10" s="1115"/>
      <c r="G10" s="1115"/>
      <c r="H10" s="1115"/>
      <c r="I10" s="1115"/>
      <c r="J10" s="1115"/>
      <c r="K10" s="1115"/>
      <c r="L10" s="1115"/>
      <c r="M10" s="1115"/>
      <c r="N10" s="1115"/>
      <c r="O10" s="954"/>
      <c r="P10" s="1280"/>
    </row>
    <row r="11" spans="1:16" ht="21" customHeight="1">
      <c r="B11" s="1114"/>
      <c r="C11" s="1115"/>
      <c r="D11" s="1115"/>
      <c r="E11" s="1115"/>
      <c r="F11" s="1115"/>
      <c r="G11" s="1115"/>
      <c r="H11" s="1115"/>
      <c r="I11" s="1115"/>
      <c r="J11" s="1115"/>
      <c r="K11" s="1115"/>
      <c r="L11" s="1115"/>
      <c r="M11" s="1115"/>
      <c r="N11" s="1115"/>
      <c r="O11" s="1279"/>
      <c r="P11" s="1280"/>
    </row>
    <row r="12" spans="1:16" ht="21" customHeight="1">
      <c r="B12" s="1276"/>
      <c r="C12" s="1277"/>
      <c r="D12" s="1277"/>
      <c r="E12" s="1277"/>
      <c r="F12" s="1277"/>
      <c r="G12" s="1277"/>
      <c r="H12" s="1277"/>
      <c r="I12" s="1277"/>
      <c r="J12" s="1277"/>
      <c r="K12" s="1277"/>
      <c r="L12" s="1277"/>
      <c r="M12" s="1277"/>
      <c r="N12" s="1277"/>
      <c r="O12" s="303"/>
      <c r="P12" s="304"/>
    </row>
    <row r="13" spans="1:16" ht="21" customHeight="1">
      <c r="B13" s="1276"/>
      <c r="C13" s="1277"/>
      <c r="D13" s="1277"/>
      <c r="E13" s="1277"/>
      <c r="F13" s="1277"/>
      <c r="G13" s="1277"/>
      <c r="H13" s="1277"/>
      <c r="I13" s="1277"/>
      <c r="J13" s="1277"/>
      <c r="K13" s="1277"/>
      <c r="L13" s="1277"/>
      <c r="M13" s="1277"/>
      <c r="N13" s="1277"/>
      <c r="O13" s="303"/>
      <c r="P13" s="304"/>
    </row>
    <row r="14" spans="1:16" ht="21" customHeight="1">
      <c r="B14" s="1276"/>
      <c r="C14" s="1277"/>
      <c r="D14" s="1277"/>
      <c r="E14" s="1277"/>
      <c r="F14" s="1277"/>
      <c r="G14" s="1277"/>
      <c r="H14" s="1277"/>
      <c r="I14" s="1277"/>
      <c r="J14" s="1277"/>
      <c r="K14" s="1277"/>
      <c r="L14" s="1277"/>
      <c r="M14" s="1277"/>
      <c r="N14" s="1277"/>
      <c r="O14" s="303"/>
      <c r="P14" s="304"/>
    </row>
    <row r="15" spans="1:16" ht="21" customHeight="1">
      <c r="B15" s="1276"/>
      <c r="C15" s="1277"/>
      <c r="D15" s="1277"/>
      <c r="E15" s="1277"/>
      <c r="F15" s="1277"/>
      <c r="G15" s="1277"/>
      <c r="H15" s="1277"/>
      <c r="I15" s="1277"/>
      <c r="J15" s="1277"/>
      <c r="K15" s="1277"/>
      <c r="L15" s="1277"/>
      <c r="M15" s="1277"/>
      <c r="N15" s="1277"/>
      <c r="O15" s="303"/>
      <c r="P15" s="305"/>
    </row>
    <row r="16" spans="1:16" ht="21" customHeight="1">
      <c r="B16" s="1276"/>
      <c r="C16" s="1277"/>
      <c r="D16" s="1277"/>
      <c r="E16" s="1277"/>
      <c r="F16" s="1277"/>
      <c r="G16" s="1277"/>
      <c r="H16" s="1277"/>
      <c r="I16" s="1277"/>
      <c r="J16" s="1277"/>
      <c r="K16" s="1277"/>
      <c r="L16" s="1277"/>
      <c r="M16" s="1277"/>
      <c r="N16" s="1277"/>
      <c r="O16" s="303"/>
      <c r="P16" s="305"/>
    </row>
    <row r="17" spans="2:16" ht="21" customHeight="1">
      <c r="B17" s="1276"/>
      <c r="C17" s="1277"/>
      <c r="D17" s="1277"/>
      <c r="E17" s="1277"/>
      <c r="F17" s="1277"/>
      <c r="G17" s="1277"/>
      <c r="H17" s="1277"/>
      <c r="I17" s="1277"/>
      <c r="J17" s="1277"/>
      <c r="K17" s="1277"/>
      <c r="L17" s="1277"/>
      <c r="M17" s="1277"/>
      <c r="N17" s="1277"/>
      <c r="O17" s="303"/>
      <c r="P17" s="305"/>
    </row>
    <row r="18" spans="2:16" ht="21" customHeight="1">
      <c r="B18" s="1276"/>
      <c r="C18" s="1277"/>
      <c r="D18" s="1277"/>
      <c r="E18" s="1277"/>
      <c r="F18" s="1277"/>
      <c r="G18" s="1277"/>
      <c r="H18" s="1277"/>
      <c r="I18" s="1277"/>
      <c r="J18" s="1277"/>
      <c r="K18" s="1277"/>
      <c r="L18" s="1277"/>
      <c r="M18" s="1277"/>
      <c r="N18" s="1277"/>
      <c r="O18" s="303"/>
      <c r="P18" s="305"/>
    </row>
    <row r="19" spans="2:16" ht="21" customHeight="1">
      <c r="B19" s="1276"/>
      <c r="C19" s="1277"/>
      <c r="D19" s="1277"/>
      <c r="E19" s="1277"/>
      <c r="F19" s="1277"/>
      <c r="G19" s="1277"/>
      <c r="H19" s="1277"/>
      <c r="I19" s="1277"/>
      <c r="J19" s="1277"/>
      <c r="K19" s="1277"/>
      <c r="L19" s="1277"/>
      <c r="M19" s="1277"/>
      <c r="N19" s="1277"/>
      <c r="O19" s="303"/>
      <c r="P19" s="305"/>
    </row>
    <row r="20" spans="2:16" ht="21" customHeight="1">
      <c r="B20" s="1276"/>
      <c r="C20" s="1277"/>
      <c r="D20" s="1277"/>
      <c r="E20" s="1277"/>
      <c r="F20" s="1277"/>
      <c r="G20" s="1277"/>
      <c r="H20" s="1277"/>
      <c r="I20" s="1277"/>
      <c r="J20" s="1277"/>
      <c r="K20" s="1277"/>
      <c r="L20" s="1277"/>
      <c r="M20" s="1277"/>
      <c r="N20" s="1277"/>
      <c r="O20" s="303"/>
      <c r="P20" s="305"/>
    </row>
    <row r="21" spans="2:16" ht="21" customHeight="1">
      <c r="B21" s="1128"/>
      <c r="C21" s="1129"/>
      <c r="D21" s="1129"/>
      <c r="E21" s="1129"/>
      <c r="F21" s="1129"/>
      <c r="G21" s="1129"/>
      <c r="H21" s="1129"/>
      <c r="I21" s="1129"/>
      <c r="J21" s="1129"/>
      <c r="K21" s="1129"/>
      <c r="L21" s="1129"/>
      <c r="M21" s="1129"/>
      <c r="N21" s="1129"/>
      <c r="O21" s="245"/>
      <c r="P21" s="246"/>
    </row>
    <row r="22" spans="2:16" ht="21" customHeight="1">
      <c r="B22" s="1128"/>
      <c r="C22" s="1129"/>
      <c r="D22" s="1129"/>
      <c r="E22" s="1129"/>
      <c r="F22" s="1129"/>
      <c r="G22" s="1129"/>
      <c r="H22" s="1129"/>
      <c r="I22" s="1129"/>
      <c r="J22" s="1129"/>
      <c r="K22" s="1129"/>
      <c r="L22" s="1129"/>
      <c r="M22" s="1129"/>
      <c r="N22" s="1129"/>
      <c r="O22" s="245"/>
      <c r="P22" s="246"/>
    </row>
    <row r="23" spans="2:16" ht="21" customHeight="1">
      <c r="B23" s="1130"/>
      <c r="C23" s="1131"/>
      <c r="D23" s="1131"/>
      <c r="E23" s="1131"/>
      <c r="F23" s="1131"/>
      <c r="G23" s="1131"/>
      <c r="H23" s="1131"/>
      <c r="I23" s="1131"/>
      <c r="J23" s="1131"/>
      <c r="K23" s="1131"/>
      <c r="L23" s="1131"/>
      <c r="M23" s="1131"/>
      <c r="N23" s="1131"/>
      <c r="O23" s="247"/>
      <c r="P23" s="248"/>
    </row>
    <row r="24" spans="2:16" ht="21" customHeight="1">
      <c r="B24" s="249"/>
      <c r="C24" s="249"/>
      <c r="D24" s="249"/>
      <c r="E24" s="249"/>
      <c r="F24" s="249"/>
      <c r="G24" s="249"/>
      <c r="H24" s="249"/>
      <c r="I24" s="249"/>
      <c r="J24" s="249"/>
      <c r="K24" s="249"/>
      <c r="L24" s="249"/>
      <c r="M24" s="249"/>
      <c r="N24" s="249"/>
      <c r="O24" s="249"/>
      <c r="P24" s="249"/>
    </row>
    <row r="25" spans="2:16" ht="21" customHeight="1">
      <c r="B25" s="1120" t="s">
        <v>453</v>
      </c>
      <c r="C25" s="1121"/>
      <c r="D25" s="1121"/>
      <c r="E25" s="1121"/>
      <c r="F25" s="1121"/>
      <c r="G25" s="1121"/>
      <c r="H25" s="1121"/>
      <c r="I25" s="1121"/>
      <c r="J25" s="1121"/>
      <c r="K25" s="1121"/>
      <c r="L25" s="1121"/>
      <c r="M25" s="1121"/>
      <c r="N25" s="1122"/>
      <c r="O25" s="1126" t="s">
        <v>260</v>
      </c>
      <c r="P25" s="250"/>
    </row>
    <row r="26" spans="2:16" ht="42.75" customHeight="1">
      <c r="B26" s="1123"/>
      <c r="C26" s="1124"/>
      <c r="D26" s="1124"/>
      <c r="E26" s="1124"/>
      <c r="F26" s="1124"/>
      <c r="G26" s="1124"/>
      <c r="H26" s="1124"/>
      <c r="I26" s="1124"/>
      <c r="J26" s="1124"/>
      <c r="K26" s="1124"/>
      <c r="L26" s="1124"/>
      <c r="M26" s="1124"/>
      <c r="N26" s="1125"/>
      <c r="O26" s="1127"/>
      <c r="P26" s="251" t="s">
        <v>454</v>
      </c>
    </row>
    <row r="27" spans="2:16" ht="24.75" customHeight="1">
      <c r="B27" s="1110"/>
      <c r="C27" s="1111"/>
      <c r="D27" s="1111"/>
      <c r="E27" s="1111"/>
      <c r="F27" s="1111"/>
      <c r="G27" s="1111"/>
      <c r="H27" s="1111"/>
      <c r="I27" s="1111"/>
      <c r="J27" s="1111"/>
      <c r="K27" s="1111"/>
      <c r="L27" s="1111"/>
      <c r="M27" s="1111"/>
      <c r="N27" s="1112"/>
      <c r="O27" s="252"/>
      <c r="P27" s="253"/>
    </row>
    <row r="28" spans="2:16" ht="13.5" customHeight="1">
      <c r="B28" s="249"/>
      <c r="C28" s="249"/>
      <c r="D28" s="249"/>
      <c r="E28" s="249"/>
      <c r="F28" s="249"/>
      <c r="G28" s="249"/>
      <c r="H28" s="249"/>
      <c r="I28" s="249"/>
      <c r="J28" s="249"/>
      <c r="K28" s="249"/>
      <c r="L28" s="249"/>
      <c r="M28" s="249"/>
      <c r="N28" s="249"/>
      <c r="O28" s="254"/>
      <c r="P28" s="254"/>
    </row>
    <row r="29" spans="2:16" ht="27" customHeight="1">
      <c r="B29" s="1113" t="s">
        <v>748</v>
      </c>
      <c r="C29" s="1109"/>
      <c r="D29" s="1109"/>
      <c r="E29" s="1109"/>
      <c r="F29" s="1109"/>
      <c r="G29" s="1109"/>
      <c r="H29" s="1109"/>
      <c r="I29" s="1109"/>
      <c r="J29" s="1109"/>
      <c r="K29" s="1109"/>
      <c r="L29" s="1109"/>
      <c r="M29" s="1109"/>
      <c r="N29" s="1109"/>
      <c r="O29" s="1109"/>
      <c r="P29" s="1109"/>
    </row>
    <row r="30" spans="2:16" ht="20.25" customHeight="1">
      <c r="B30" s="1113" t="s">
        <v>294</v>
      </c>
      <c r="C30" s="1109"/>
      <c r="D30" s="1109"/>
      <c r="E30" s="1109"/>
      <c r="F30" s="1109"/>
      <c r="G30" s="1109"/>
      <c r="H30" s="1109"/>
      <c r="I30" s="1109"/>
      <c r="J30" s="1109"/>
      <c r="K30" s="1109"/>
      <c r="L30" s="1109"/>
      <c r="M30" s="1109"/>
      <c r="N30" s="1109"/>
      <c r="O30" s="1109"/>
      <c r="P30" s="1109"/>
    </row>
    <row r="31" spans="2:16" ht="13.5" customHeight="1">
      <c r="B31" s="255"/>
      <c r="C31" s="1"/>
      <c r="D31" s="1"/>
      <c r="E31" s="1"/>
      <c r="F31" s="1"/>
      <c r="G31" s="1"/>
      <c r="H31" s="1"/>
      <c r="I31" s="1"/>
      <c r="J31" s="1"/>
      <c r="K31" s="1"/>
      <c r="L31" s="1"/>
      <c r="M31" s="1"/>
      <c r="N31" s="1"/>
      <c r="O31" s="1"/>
      <c r="P31" s="1"/>
    </row>
    <row r="32" spans="2:16" ht="21" customHeight="1">
      <c r="B32" s="1090" t="s">
        <v>295</v>
      </c>
      <c r="C32" s="1109"/>
      <c r="D32" s="1109"/>
      <c r="E32" s="1109"/>
      <c r="F32" s="1109"/>
      <c r="G32" s="1109"/>
      <c r="H32" s="1109"/>
      <c r="I32" s="1109"/>
      <c r="J32" s="1109"/>
      <c r="K32" s="1109"/>
      <c r="L32" s="1109"/>
      <c r="M32" s="1109"/>
      <c r="N32" s="1109"/>
      <c r="O32" s="1109"/>
      <c r="P32" s="1109"/>
    </row>
    <row r="33" spans="2:16" ht="21" customHeight="1">
      <c r="B33" s="1109"/>
      <c r="C33" s="1109"/>
      <c r="D33" s="1109"/>
      <c r="E33" s="1109"/>
      <c r="F33" s="1109"/>
      <c r="G33" s="1109"/>
      <c r="H33" s="1109"/>
      <c r="I33" s="1109"/>
      <c r="J33" s="1109"/>
      <c r="K33" s="1109"/>
      <c r="L33" s="1109"/>
      <c r="M33" s="1109"/>
      <c r="N33" s="1109"/>
      <c r="O33" s="1109"/>
      <c r="P33" s="1109"/>
    </row>
    <row r="34" spans="2:16" ht="21" customHeight="1">
      <c r="B34" s="1109"/>
      <c r="C34" s="1109"/>
      <c r="D34" s="1109"/>
      <c r="E34" s="1109"/>
      <c r="F34" s="1109"/>
      <c r="G34" s="1109"/>
      <c r="H34" s="1109"/>
      <c r="I34" s="1109"/>
      <c r="J34" s="1109"/>
      <c r="K34" s="1109"/>
      <c r="L34" s="1109"/>
      <c r="M34" s="1109"/>
      <c r="N34" s="1109"/>
      <c r="O34" s="1109"/>
      <c r="P34" s="1109"/>
    </row>
    <row r="35" spans="2:16" ht="21" customHeight="1">
      <c r="B35" s="1109"/>
      <c r="C35" s="1109"/>
      <c r="D35" s="1109"/>
      <c r="E35" s="1109"/>
      <c r="F35" s="1109"/>
      <c r="G35" s="1109"/>
      <c r="H35" s="1109"/>
      <c r="I35" s="1109"/>
      <c r="J35" s="1109"/>
      <c r="K35" s="1109"/>
      <c r="L35" s="1109"/>
      <c r="M35" s="1109"/>
      <c r="N35" s="1109"/>
      <c r="O35" s="1109"/>
      <c r="P35" s="1109"/>
    </row>
    <row r="36" spans="2:16" ht="21" customHeight="1">
      <c r="B36" s="1109"/>
      <c r="C36" s="1109"/>
      <c r="D36" s="1109"/>
      <c r="E36" s="1109"/>
      <c r="F36" s="1109"/>
      <c r="G36" s="1109"/>
      <c r="H36" s="1109"/>
      <c r="I36" s="1109"/>
      <c r="J36" s="1109"/>
      <c r="K36" s="1109"/>
      <c r="L36" s="1109"/>
      <c r="M36" s="1109"/>
      <c r="N36" s="1109"/>
      <c r="O36" s="1109"/>
      <c r="P36" s="1109"/>
    </row>
    <row r="37" spans="2:16" ht="21" customHeight="1">
      <c r="B37" s="306"/>
      <c r="C37" s="306"/>
      <c r="D37" s="306"/>
      <c r="E37" s="306"/>
      <c r="F37" s="306"/>
      <c r="G37" s="306"/>
      <c r="H37" s="306"/>
      <c r="I37" s="306"/>
      <c r="J37" s="306"/>
      <c r="K37" s="306"/>
      <c r="L37" s="306"/>
      <c r="M37" s="306"/>
      <c r="N37" s="306"/>
      <c r="O37" s="306"/>
      <c r="P37" s="306"/>
    </row>
    <row r="38" spans="2:16" ht="21" customHeight="1">
      <c r="B38" s="306"/>
      <c r="C38" s="306"/>
      <c r="D38" s="306"/>
      <c r="E38" s="306"/>
      <c r="F38" s="306"/>
      <c r="G38" s="306"/>
      <c r="H38" s="306"/>
      <c r="I38" s="306"/>
      <c r="J38" s="306"/>
      <c r="K38" s="306"/>
      <c r="L38" s="306"/>
      <c r="M38" s="306"/>
      <c r="N38" s="306"/>
      <c r="O38" s="306"/>
      <c r="P38" s="306"/>
    </row>
    <row r="39" spans="2:16" ht="21" customHeight="1">
      <c r="B39" s="306"/>
      <c r="C39" s="306"/>
      <c r="D39" s="306"/>
      <c r="E39" s="306"/>
      <c r="F39" s="306"/>
      <c r="G39" s="306"/>
      <c r="H39" s="306"/>
      <c r="I39" s="306"/>
      <c r="J39" s="306"/>
      <c r="K39" s="306"/>
      <c r="L39" s="306"/>
      <c r="M39" s="306"/>
      <c r="N39" s="306"/>
      <c r="O39" s="306"/>
      <c r="P39" s="306"/>
    </row>
    <row r="40" spans="2:16" ht="21" customHeight="1">
      <c r="B40" s="306"/>
      <c r="C40" s="306"/>
      <c r="D40" s="306"/>
      <c r="E40" s="306"/>
      <c r="F40" s="306"/>
      <c r="G40" s="306"/>
      <c r="H40" s="306"/>
      <c r="I40" s="306"/>
      <c r="J40" s="306"/>
      <c r="K40" s="306"/>
      <c r="L40" s="306"/>
      <c r="M40" s="306"/>
      <c r="N40" s="306"/>
      <c r="O40" s="306"/>
      <c r="P40" s="306"/>
    </row>
    <row r="41" spans="2:16" ht="21" customHeight="1">
      <c r="B41" s="306"/>
      <c r="C41" s="306"/>
      <c r="D41" s="306"/>
      <c r="E41" s="306"/>
      <c r="F41" s="306"/>
      <c r="G41" s="306"/>
      <c r="H41" s="306"/>
      <c r="I41" s="306"/>
      <c r="J41" s="306"/>
      <c r="K41" s="306"/>
      <c r="L41" s="306"/>
      <c r="M41" s="306"/>
      <c r="N41" s="306"/>
      <c r="O41" s="306"/>
      <c r="P41" s="306"/>
    </row>
    <row r="42" spans="2:16" ht="16.5" customHeight="1">
      <c r="B42" s="306"/>
      <c r="C42" s="306"/>
      <c r="D42" s="306"/>
      <c r="E42" s="306"/>
      <c r="F42" s="306"/>
      <c r="G42" s="306"/>
      <c r="H42" s="306"/>
      <c r="I42" s="306"/>
      <c r="J42" s="306"/>
      <c r="K42" s="306"/>
      <c r="L42" s="306"/>
      <c r="M42" s="306"/>
      <c r="N42" s="306"/>
      <c r="O42" s="306"/>
      <c r="P42" s="306"/>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5">
    <mergeCell ref="B32:P36"/>
    <mergeCell ref="B27:N27"/>
    <mergeCell ref="B29:P29"/>
    <mergeCell ref="B30:P30"/>
    <mergeCell ref="B9:F11"/>
    <mergeCell ref="G9:N11"/>
    <mergeCell ref="O9:O11"/>
    <mergeCell ref="P9:P11"/>
    <mergeCell ref="B25:N26"/>
    <mergeCell ref="O25:O26"/>
    <mergeCell ref="B21:F21"/>
    <mergeCell ref="G21:N21"/>
    <mergeCell ref="B22:F22"/>
    <mergeCell ref="G22:N22"/>
    <mergeCell ref="B23:F23"/>
    <mergeCell ref="G23:N23"/>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6:N6"/>
    <mergeCell ref="O6:P6"/>
    <mergeCell ref="B7:N7"/>
    <mergeCell ref="O7:P7"/>
    <mergeCell ref="B8:N8"/>
    <mergeCell ref="O8:P8"/>
    <mergeCell ref="B1:J1"/>
    <mergeCell ref="B2:P2"/>
    <mergeCell ref="B3:P3"/>
    <mergeCell ref="B4:P4"/>
    <mergeCell ref="B5:P5"/>
  </mergeCells>
  <phoneticPr fontId="4"/>
  <pageMargins left="0.7" right="0.7" top="0.75" bottom="0.75" header="0.3" footer="0.3"/>
  <pageSetup paperSize="9" scale="9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
  <sheetViews>
    <sheetView showGridLines="0" view="pageBreakPreview" zoomScaleNormal="100" zoomScaleSheetLayoutView="100" workbookViewId="0"/>
  </sheetViews>
  <sheetFormatPr defaultRowHeight="13.5"/>
  <cols>
    <col min="1" max="1" width="8.5" style="612" customWidth="1"/>
    <col min="2" max="2" width="15.625" style="612" customWidth="1"/>
    <col min="3" max="3" width="9.75" style="612" customWidth="1"/>
    <col min="4" max="4" width="15.25" style="612" customWidth="1"/>
    <col min="5" max="5" width="17.5" style="612" customWidth="1"/>
    <col min="6" max="6" width="12.75" style="612" customWidth="1"/>
    <col min="7" max="7" width="11" style="612" customWidth="1"/>
    <col min="8" max="8" width="5" style="612" customWidth="1"/>
    <col min="9" max="9" width="3.625" style="612" customWidth="1"/>
    <col min="10" max="10" width="8.375" style="612" customWidth="1"/>
    <col min="11" max="11" width="1" style="612" customWidth="1"/>
    <col min="12" max="12" width="2.5" style="612" customWidth="1"/>
    <col min="13" max="259" width="9" style="612"/>
    <col min="260" max="260" width="1.125" style="612" customWidth="1"/>
    <col min="261" max="262" width="15.625" style="612" customWidth="1"/>
    <col min="263" max="263" width="15.25" style="612" customWidth="1"/>
    <col min="264" max="264" width="17.5" style="612" customWidth="1"/>
    <col min="265" max="265" width="15.125" style="612" customWidth="1"/>
    <col min="266" max="266" width="15.25" style="612" customWidth="1"/>
    <col min="267" max="267" width="3.75" style="612" customWidth="1"/>
    <col min="268" max="268" width="2.5" style="612" customWidth="1"/>
    <col min="269" max="515" width="9" style="612"/>
    <col min="516" max="516" width="1.125" style="612" customWidth="1"/>
    <col min="517" max="518" width="15.625" style="612" customWidth="1"/>
    <col min="519" max="519" width="15.25" style="612" customWidth="1"/>
    <col min="520" max="520" width="17.5" style="612" customWidth="1"/>
    <col min="521" max="521" width="15.125" style="612" customWidth="1"/>
    <col min="522" max="522" width="15.25" style="612" customWidth="1"/>
    <col min="523" max="523" width="3.75" style="612" customWidth="1"/>
    <col min="524" max="524" width="2.5" style="612" customWidth="1"/>
    <col min="525" max="771" width="9" style="612"/>
    <col min="772" max="772" width="1.125" style="612" customWidth="1"/>
    <col min="773" max="774" width="15.625" style="612" customWidth="1"/>
    <col min="775" max="775" width="15.25" style="612" customWidth="1"/>
    <col min="776" max="776" width="17.5" style="612" customWidth="1"/>
    <col min="777" max="777" width="15.125" style="612" customWidth="1"/>
    <col min="778" max="778" width="15.25" style="612" customWidth="1"/>
    <col min="779" max="779" width="3.75" style="612" customWidth="1"/>
    <col min="780" max="780" width="2.5" style="612" customWidth="1"/>
    <col min="781" max="1027" width="9" style="612"/>
    <col min="1028" max="1028" width="1.125" style="612" customWidth="1"/>
    <col min="1029" max="1030" width="15.625" style="612" customWidth="1"/>
    <col min="1031" max="1031" width="15.25" style="612" customWidth="1"/>
    <col min="1032" max="1032" width="17.5" style="612" customWidth="1"/>
    <col min="1033" max="1033" width="15.125" style="612" customWidth="1"/>
    <col min="1034" max="1034" width="15.25" style="612" customWidth="1"/>
    <col min="1035" max="1035" width="3.75" style="612" customWidth="1"/>
    <col min="1036" max="1036" width="2.5" style="612" customWidth="1"/>
    <col min="1037" max="1283" width="9" style="612"/>
    <col min="1284" max="1284" width="1.125" style="612" customWidth="1"/>
    <col min="1285" max="1286" width="15.625" style="612" customWidth="1"/>
    <col min="1287" max="1287" width="15.25" style="612" customWidth="1"/>
    <col min="1288" max="1288" width="17.5" style="612" customWidth="1"/>
    <col min="1289" max="1289" width="15.125" style="612" customWidth="1"/>
    <col min="1290" max="1290" width="15.25" style="612" customWidth="1"/>
    <col min="1291" max="1291" width="3.75" style="612" customWidth="1"/>
    <col min="1292" max="1292" width="2.5" style="612" customWidth="1"/>
    <col min="1293" max="1539" width="9" style="612"/>
    <col min="1540" max="1540" width="1.125" style="612" customWidth="1"/>
    <col min="1541" max="1542" width="15.625" style="612" customWidth="1"/>
    <col min="1543" max="1543" width="15.25" style="612" customWidth="1"/>
    <col min="1544" max="1544" width="17.5" style="612" customWidth="1"/>
    <col min="1545" max="1545" width="15.125" style="612" customWidth="1"/>
    <col min="1546" max="1546" width="15.25" style="612" customWidth="1"/>
    <col min="1547" max="1547" width="3.75" style="612" customWidth="1"/>
    <col min="1548" max="1548" width="2.5" style="612" customWidth="1"/>
    <col min="1549" max="1795" width="9" style="612"/>
    <col min="1796" max="1796" width="1.125" style="612" customWidth="1"/>
    <col min="1797" max="1798" width="15.625" style="612" customWidth="1"/>
    <col min="1799" max="1799" width="15.25" style="612" customWidth="1"/>
    <col min="1800" max="1800" width="17.5" style="612" customWidth="1"/>
    <col min="1801" max="1801" width="15.125" style="612" customWidth="1"/>
    <col min="1802" max="1802" width="15.25" style="612" customWidth="1"/>
    <col min="1803" max="1803" width="3.75" style="612" customWidth="1"/>
    <col min="1804" max="1804" width="2.5" style="612" customWidth="1"/>
    <col min="1805" max="2051" width="9" style="612"/>
    <col min="2052" max="2052" width="1.125" style="612" customWidth="1"/>
    <col min="2053" max="2054" width="15.625" style="612" customWidth="1"/>
    <col min="2055" max="2055" width="15.25" style="612" customWidth="1"/>
    <col min="2056" max="2056" width="17.5" style="612" customWidth="1"/>
    <col min="2057" max="2057" width="15.125" style="612" customWidth="1"/>
    <col min="2058" max="2058" width="15.25" style="612" customWidth="1"/>
    <col min="2059" max="2059" width="3.75" style="612" customWidth="1"/>
    <col min="2060" max="2060" width="2.5" style="612" customWidth="1"/>
    <col min="2061" max="2307" width="9" style="612"/>
    <col min="2308" max="2308" width="1.125" style="612" customWidth="1"/>
    <col min="2309" max="2310" width="15.625" style="612" customWidth="1"/>
    <col min="2311" max="2311" width="15.25" style="612" customWidth="1"/>
    <col min="2312" max="2312" width="17.5" style="612" customWidth="1"/>
    <col min="2313" max="2313" width="15.125" style="612" customWidth="1"/>
    <col min="2314" max="2314" width="15.25" style="612" customWidth="1"/>
    <col min="2315" max="2315" width="3.75" style="612" customWidth="1"/>
    <col min="2316" max="2316" width="2.5" style="612" customWidth="1"/>
    <col min="2317" max="2563" width="9" style="612"/>
    <col min="2564" max="2564" width="1.125" style="612" customWidth="1"/>
    <col min="2565" max="2566" width="15.625" style="612" customWidth="1"/>
    <col min="2567" max="2567" width="15.25" style="612" customWidth="1"/>
    <col min="2568" max="2568" width="17.5" style="612" customWidth="1"/>
    <col min="2569" max="2569" width="15.125" style="612" customWidth="1"/>
    <col min="2570" max="2570" width="15.25" style="612" customWidth="1"/>
    <col min="2571" max="2571" width="3.75" style="612" customWidth="1"/>
    <col min="2572" max="2572" width="2.5" style="612" customWidth="1"/>
    <col min="2573" max="2819" width="9" style="612"/>
    <col min="2820" max="2820" width="1.125" style="612" customWidth="1"/>
    <col min="2821" max="2822" width="15.625" style="612" customWidth="1"/>
    <col min="2823" max="2823" width="15.25" style="612" customWidth="1"/>
    <col min="2824" max="2824" width="17.5" style="612" customWidth="1"/>
    <col min="2825" max="2825" width="15.125" style="612" customWidth="1"/>
    <col min="2826" max="2826" width="15.25" style="612" customWidth="1"/>
    <col min="2827" max="2827" width="3.75" style="612" customWidth="1"/>
    <col min="2828" max="2828" width="2.5" style="612" customWidth="1"/>
    <col min="2829" max="3075" width="9" style="612"/>
    <col min="3076" max="3076" width="1.125" style="612" customWidth="1"/>
    <col min="3077" max="3078" width="15.625" style="612" customWidth="1"/>
    <col min="3079" max="3079" width="15.25" style="612" customWidth="1"/>
    <col min="3080" max="3080" width="17.5" style="612" customWidth="1"/>
    <col min="3081" max="3081" width="15.125" style="612" customWidth="1"/>
    <col min="3082" max="3082" width="15.25" style="612" customWidth="1"/>
    <col min="3083" max="3083" width="3.75" style="612" customWidth="1"/>
    <col min="3084" max="3084" width="2.5" style="612" customWidth="1"/>
    <col min="3085" max="3331" width="9" style="612"/>
    <col min="3332" max="3332" width="1.125" style="612" customWidth="1"/>
    <col min="3333" max="3334" width="15.625" style="612" customWidth="1"/>
    <col min="3335" max="3335" width="15.25" style="612" customWidth="1"/>
    <col min="3336" max="3336" width="17.5" style="612" customWidth="1"/>
    <col min="3337" max="3337" width="15.125" style="612" customWidth="1"/>
    <col min="3338" max="3338" width="15.25" style="612" customWidth="1"/>
    <col min="3339" max="3339" width="3.75" style="612" customWidth="1"/>
    <col min="3340" max="3340" width="2.5" style="612" customWidth="1"/>
    <col min="3341" max="3587" width="9" style="612"/>
    <col min="3588" max="3588" width="1.125" style="612" customWidth="1"/>
    <col min="3589" max="3590" width="15.625" style="612" customWidth="1"/>
    <col min="3591" max="3591" width="15.25" style="612" customWidth="1"/>
    <col min="3592" max="3592" width="17.5" style="612" customWidth="1"/>
    <col min="3593" max="3593" width="15.125" style="612" customWidth="1"/>
    <col min="3594" max="3594" width="15.25" style="612" customWidth="1"/>
    <col min="3595" max="3595" width="3.75" style="612" customWidth="1"/>
    <col min="3596" max="3596" width="2.5" style="612" customWidth="1"/>
    <col min="3597" max="3843" width="9" style="612"/>
    <col min="3844" max="3844" width="1.125" style="612" customWidth="1"/>
    <col min="3845" max="3846" width="15.625" style="612" customWidth="1"/>
    <col min="3847" max="3847" width="15.25" style="612" customWidth="1"/>
    <col min="3848" max="3848" width="17.5" style="612" customWidth="1"/>
    <col min="3849" max="3849" width="15.125" style="612" customWidth="1"/>
    <col min="3850" max="3850" width="15.25" style="612" customWidth="1"/>
    <col min="3851" max="3851" width="3.75" style="612" customWidth="1"/>
    <col min="3852" max="3852" width="2.5" style="612" customWidth="1"/>
    <col min="3853" max="4099" width="9" style="612"/>
    <col min="4100" max="4100" width="1.125" style="612" customWidth="1"/>
    <col min="4101" max="4102" width="15.625" style="612" customWidth="1"/>
    <col min="4103" max="4103" width="15.25" style="612" customWidth="1"/>
    <col min="4104" max="4104" width="17.5" style="612" customWidth="1"/>
    <col min="4105" max="4105" width="15.125" style="612" customWidth="1"/>
    <col min="4106" max="4106" width="15.25" style="612" customWidth="1"/>
    <col min="4107" max="4107" width="3.75" style="612" customWidth="1"/>
    <col min="4108" max="4108" width="2.5" style="612" customWidth="1"/>
    <col min="4109" max="4355" width="9" style="612"/>
    <col min="4356" max="4356" width="1.125" style="612" customWidth="1"/>
    <col min="4357" max="4358" width="15.625" style="612" customWidth="1"/>
    <col min="4359" max="4359" width="15.25" style="612" customWidth="1"/>
    <col min="4360" max="4360" width="17.5" style="612" customWidth="1"/>
    <col min="4361" max="4361" width="15.125" style="612" customWidth="1"/>
    <col min="4362" max="4362" width="15.25" style="612" customWidth="1"/>
    <col min="4363" max="4363" width="3.75" style="612" customWidth="1"/>
    <col min="4364" max="4364" width="2.5" style="612" customWidth="1"/>
    <col min="4365" max="4611" width="9" style="612"/>
    <col min="4612" max="4612" width="1.125" style="612" customWidth="1"/>
    <col min="4613" max="4614" width="15.625" style="612" customWidth="1"/>
    <col min="4615" max="4615" width="15.25" style="612" customWidth="1"/>
    <col min="4616" max="4616" width="17.5" style="612" customWidth="1"/>
    <col min="4617" max="4617" width="15.125" style="612" customWidth="1"/>
    <col min="4618" max="4618" width="15.25" style="612" customWidth="1"/>
    <col min="4619" max="4619" width="3.75" style="612" customWidth="1"/>
    <col min="4620" max="4620" width="2.5" style="612" customWidth="1"/>
    <col min="4621" max="4867" width="9" style="612"/>
    <col min="4868" max="4868" width="1.125" style="612" customWidth="1"/>
    <col min="4869" max="4870" width="15.625" style="612" customWidth="1"/>
    <col min="4871" max="4871" width="15.25" style="612" customWidth="1"/>
    <col min="4872" max="4872" width="17.5" style="612" customWidth="1"/>
    <col min="4873" max="4873" width="15.125" style="612" customWidth="1"/>
    <col min="4874" max="4874" width="15.25" style="612" customWidth="1"/>
    <col min="4875" max="4875" width="3.75" style="612" customWidth="1"/>
    <col min="4876" max="4876" width="2.5" style="612" customWidth="1"/>
    <col min="4877" max="5123" width="9" style="612"/>
    <col min="5124" max="5124" width="1.125" style="612" customWidth="1"/>
    <col min="5125" max="5126" width="15.625" style="612" customWidth="1"/>
    <col min="5127" max="5127" width="15.25" style="612" customWidth="1"/>
    <col min="5128" max="5128" width="17.5" style="612" customWidth="1"/>
    <col min="5129" max="5129" width="15.125" style="612" customWidth="1"/>
    <col min="5130" max="5130" width="15.25" style="612" customWidth="1"/>
    <col min="5131" max="5131" width="3.75" style="612" customWidth="1"/>
    <col min="5132" max="5132" width="2.5" style="612" customWidth="1"/>
    <col min="5133" max="5379" width="9" style="612"/>
    <col min="5380" max="5380" width="1.125" style="612" customWidth="1"/>
    <col min="5381" max="5382" width="15.625" style="612" customWidth="1"/>
    <col min="5383" max="5383" width="15.25" style="612" customWidth="1"/>
    <col min="5384" max="5384" width="17.5" style="612" customWidth="1"/>
    <col min="5385" max="5385" width="15.125" style="612" customWidth="1"/>
    <col min="5386" max="5386" width="15.25" style="612" customWidth="1"/>
    <col min="5387" max="5387" width="3.75" style="612" customWidth="1"/>
    <col min="5388" max="5388" width="2.5" style="612" customWidth="1"/>
    <col min="5389" max="5635" width="9" style="612"/>
    <col min="5636" max="5636" width="1.125" style="612" customWidth="1"/>
    <col min="5637" max="5638" width="15.625" style="612" customWidth="1"/>
    <col min="5639" max="5639" width="15.25" style="612" customWidth="1"/>
    <col min="5640" max="5640" width="17.5" style="612" customWidth="1"/>
    <col min="5641" max="5641" width="15.125" style="612" customWidth="1"/>
    <col min="5642" max="5642" width="15.25" style="612" customWidth="1"/>
    <col min="5643" max="5643" width="3.75" style="612" customWidth="1"/>
    <col min="5644" max="5644" width="2.5" style="612" customWidth="1"/>
    <col min="5645" max="5891" width="9" style="612"/>
    <col min="5892" max="5892" width="1.125" style="612" customWidth="1"/>
    <col min="5893" max="5894" width="15.625" style="612" customWidth="1"/>
    <col min="5895" max="5895" width="15.25" style="612" customWidth="1"/>
    <col min="5896" max="5896" width="17.5" style="612" customWidth="1"/>
    <col min="5897" max="5897" width="15.125" style="612" customWidth="1"/>
    <col min="5898" max="5898" width="15.25" style="612" customWidth="1"/>
    <col min="5899" max="5899" width="3.75" style="612" customWidth="1"/>
    <col min="5900" max="5900" width="2.5" style="612" customWidth="1"/>
    <col min="5901" max="6147" width="9" style="612"/>
    <col min="6148" max="6148" width="1.125" style="612" customWidth="1"/>
    <col min="6149" max="6150" width="15.625" style="612" customWidth="1"/>
    <col min="6151" max="6151" width="15.25" style="612" customWidth="1"/>
    <col min="6152" max="6152" width="17.5" style="612" customWidth="1"/>
    <col min="6153" max="6153" width="15.125" style="612" customWidth="1"/>
    <col min="6154" max="6154" width="15.25" style="612" customWidth="1"/>
    <col min="6155" max="6155" width="3.75" style="612" customWidth="1"/>
    <col min="6156" max="6156" width="2.5" style="612" customWidth="1"/>
    <col min="6157" max="6403" width="9" style="612"/>
    <col min="6404" max="6404" width="1.125" style="612" customWidth="1"/>
    <col min="6405" max="6406" width="15.625" style="612" customWidth="1"/>
    <col min="6407" max="6407" width="15.25" style="612" customWidth="1"/>
    <col min="6408" max="6408" width="17.5" style="612" customWidth="1"/>
    <col min="6409" max="6409" width="15.125" style="612" customWidth="1"/>
    <col min="6410" max="6410" width="15.25" style="612" customWidth="1"/>
    <col min="6411" max="6411" width="3.75" style="612" customWidth="1"/>
    <col min="6412" max="6412" width="2.5" style="612" customWidth="1"/>
    <col min="6413" max="6659" width="9" style="612"/>
    <col min="6660" max="6660" width="1.125" style="612" customWidth="1"/>
    <col min="6661" max="6662" width="15.625" style="612" customWidth="1"/>
    <col min="6663" max="6663" width="15.25" style="612" customWidth="1"/>
    <col min="6664" max="6664" width="17.5" style="612" customWidth="1"/>
    <col min="6665" max="6665" width="15.125" style="612" customWidth="1"/>
    <col min="6666" max="6666" width="15.25" style="612" customWidth="1"/>
    <col min="6667" max="6667" width="3.75" style="612" customWidth="1"/>
    <col min="6668" max="6668" width="2.5" style="612" customWidth="1"/>
    <col min="6669" max="6915" width="9" style="612"/>
    <col min="6916" max="6916" width="1.125" style="612" customWidth="1"/>
    <col min="6917" max="6918" width="15.625" style="612" customWidth="1"/>
    <col min="6919" max="6919" width="15.25" style="612" customWidth="1"/>
    <col min="6920" max="6920" width="17.5" style="612" customWidth="1"/>
    <col min="6921" max="6921" width="15.125" style="612" customWidth="1"/>
    <col min="6922" max="6922" width="15.25" style="612" customWidth="1"/>
    <col min="6923" max="6923" width="3.75" style="612" customWidth="1"/>
    <col min="6924" max="6924" width="2.5" style="612" customWidth="1"/>
    <col min="6925" max="7171" width="9" style="612"/>
    <col min="7172" max="7172" width="1.125" style="612" customWidth="1"/>
    <col min="7173" max="7174" width="15.625" style="612" customWidth="1"/>
    <col min="7175" max="7175" width="15.25" style="612" customWidth="1"/>
    <col min="7176" max="7176" width="17.5" style="612" customWidth="1"/>
    <col min="7177" max="7177" width="15.125" style="612" customWidth="1"/>
    <col min="7178" max="7178" width="15.25" style="612" customWidth="1"/>
    <col min="7179" max="7179" width="3.75" style="612" customWidth="1"/>
    <col min="7180" max="7180" width="2.5" style="612" customWidth="1"/>
    <col min="7181" max="7427" width="9" style="612"/>
    <col min="7428" max="7428" width="1.125" style="612" customWidth="1"/>
    <col min="7429" max="7430" width="15.625" style="612" customWidth="1"/>
    <col min="7431" max="7431" width="15.25" style="612" customWidth="1"/>
    <col min="7432" max="7432" width="17.5" style="612" customWidth="1"/>
    <col min="7433" max="7433" width="15.125" style="612" customWidth="1"/>
    <col min="7434" max="7434" width="15.25" style="612" customWidth="1"/>
    <col min="7435" max="7435" width="3.75" style="612" customWidth="1"/>
    <col min="7436" max="7436" width="2.5" style="612" customWidth="1"/>
    <col min="7437" max="7683" width="9" style="612"/>
    <col min="7684" max="7684" width="1.125" style="612" customWidth="1"/>
    <col min="7685" max="7686" width="15.625" style="612" customWidth="1"/>
    <col min="7687" max="7687" width="15.25" style="612" customWidth="1"/>
    <col min="7688" max="7688" width="17.5" style="612" customWidth="1"/>
    <col min="7689" max="7689" width="15.125" style="612" customWidth="1"/>
    <col min="7690" max="7690" width="15.25" style="612" customWidth="1"/>
    <col min="7691" max="7691" width="3.75" style="612" customWidth="1"/>
    <col min="7692" max="7692" width="2.5" style="612" customWidth="1"/>
    <col min="7693" max="7939" width="9" style="612"/>
    <col min="7940" max="7940" width="1.125" style="612" customWidth="1"/>
    <col min="7941" max="7942" width="15.625" style="612" customWidth="1"/>
    <col min="7943" max="7943" width="15.25" style="612" customWidth="1"/>
    <col min="7944" max="7944" width="17.5" style="612" customWidth="1"/>
    <col min="7945" max="7945" width="15.125" style="612" customWidth="1"/>
    <col min="7946" max="7946" width="15.25" style="612" customWidth="1"/>
    <col min="7947" max="7947" width="3.75" style="612" customWidth="1"/>
    <col min="7948" max="7948" width="2.5" style="612" customWidth="1"/>
    <col min="7949" max="8195" width="9" style="612"/>
    <col min="8196" max="8196" width="1.125" style="612" customWidth="1"/>
    <col min="8197" max="8198" width="15.625" style="612" customWidth="1"/>
    <col min="8199" max="8199" width="15.25" style="612" customWidth="1"/>
    <col min="8200" max="8200" width="17.5" style="612" customWidth="1"/>
    <col min="8201" max="8201" width="15.125" style="612" customWidth="1"/>
    <col min="8202" max="8202" width="15.25" style="612" customWidth="1"/>
    <col min="8203" max="8203" width="3.75" style="612" customWidth="1"/>
    <col min="8204" max="8204" width="2.5" style="612" customWidth="1"/>
    <col min="8205" max="8451" width="9" style="612"/>
    <col min="8452" max="8452" width="1.125" style="612" customWidth="1"/>
    <col min="8453" max="8454" width="15.625" style="612" customWidth="1"/>
    <col min="8455" max="8455" width="15.25" style="612" customWidth="1"/>
    <col min="8456" max="8456" width="17.5" style="612" customWidth="1"/>
    <col min="8457" max="8457" width="15.125" style="612" customWidth="1"/>
    <col min="8458" max="8458" width="15.25" style="612" customWidth="1"/>
    <col min="8459" max="8459" width="3.75" style="612" customWidth="1"/>
    <col min="8460" max="8460" width="2.5" style="612" customWidth="1"/>
    <col min="8461" max="8707" width="9" style="612"/>
    <col min="8708" max="8708" width="1.125" style="612" customWidth="1"/>
    <col min="8709" max="8710" width="15.625" style="612" customWidth="1"/>
    <col min="8711" max="8711" width="15.25" style="612" customWidth="1"/>
    <col min="8712" max="8712" width="17.5" style="612" customWidth="1"/>
    <col min="8713" max="8713" width="15.125" style="612" customWidth="1"/>
    <col min="8714" max="8714" width="15.25" style="612" customWidth="1"/>
    <col min="8715" max="8715" width="3.75" style="612" customWidth="1"/>
    <col min="8716" max="8716" width="2.5" style="612" customWidth="1"/>
    <col min="8717" max="8963" width="9" style="612"/>
    <col min="8964" max="8964" width="1.125" style="612" customWidth="1"/>
    <col min="8965" max="8966" width="15.625" style="612" customWidth="1"/>
    <col min="8967" max="8967" width="15.25" style="612" customWidth="1"/>
    <col min="8968" max="8968" width="17.5" style="612" customWidth="1"/>
    <col min="8969" max="8969" width="15.125" style="612" customWidth="1"/>
    <col min="8970" max="8970" width="15.25" style="612" customWidth="1"/>
    <col min="8971" max="8971" width="3.75" style="612" customWidth="1"/>
    <col min="8972" max="8972" width="2.5" style="612" customWidth="1"/>
    <col min="8973" max="9219" width="9" style="612"/>
    <col min="9220" max="9220" width="1.125" style="612" customWidth="1"/>
    <col min="9221" max="9222" width="15.625" style="612" customWidth="1"/>
    <col min="9223" max="9223" width="15.25" style="612" customWidth="1"/>
    <col min="9224" max="9224" width="17.5" style="612" customWidth="1"/>
    <col min="9225" max="9225" width="15.125" style="612" customWidth="1"/>
    <col min="9226" max="9226" width="15.25" style="612" customWidth="1"/>
    <col min="9227" max="9227" width="3.75" style="612" customWidth="1"/>
    <col min="9228" max="9228" width="2.5" style="612" customWidth="1"/>
    <col min="9229" max="9475" width="9" style="612"/>
    <col min="9476" max="9476" width="1.125" style="612" customWidth="1"/>
    <col min="9477" max="9478" width="15.625" style="612" customWidth="1"/>
    <col min="9479" max="9479" width="15.25" style="612" customWidth="1"/>
    <col min="9480" max="9480" width="17.5" style="612" customWidth="1"/>
    <col min="9481" max="9481" width="15.125" style="612" customWidth="1"/>
    <col min="9482" max="9482" width="15.25" style="612" customWidth="1"/>
    <col min="9483" max="9483" width="3.75" style="612" customWidth="1"/>
    <col min="9484" max="9484" width="2.5" style="612" customWidth="1"/>
    <col min="9485" max="9731" width="9" style="612"/>
    <col min="9732" max="9732" width="1.125" style="612" customWidth="1"/>
    <col min="9733" max="9734" width="15.625" style="612" customWidth="1"/>
    <col min="9735" max="9735" width="15.25" style="612" customWidth="1"/>
    <col min="9736" max="9736" width="17.5" style="612" customWidth="1"/>
    <col min="9737" max="9737" width="15.125" style="612" customWidth="1"/>
    <col min="9738" max="9738" width="15.25" style="612" customWidth="1"/>
    <col min="9739" max="9739" width="3.75" style="612" customWidth="1"/>
    <col min="9740" max="9740" width="2.5" style="612" customWidth="1"/>
    <col min="9741" max="9987" width="9" style="612"/>
    <col min="9988" max="9988" width="1.125" style="612" customWidth="1"/>
    <col min="9989" max="9990" width="15.625" style="612" customWidth="1"/>
    <col min="9991" max="9991" width="15.25" style="612" customWidth="1"/>
    <col min="9992" max="9992" width="17.5" style="612" customWidth="1"/>
    <col min="9993" max="9993" width="15.125" style="612" customWidth="1"/>
    <col min="9994" max="9994" width="15.25" style="612" customWidth="1"/>
    <col min="9995" max="9995" width="3.75" style="612" customWidth="1"/>
    <col min="9996" max="9996" width="2.5" style="612" customWidth="1"/>
    <col min="9997" max="10243" width="9" style="612"/>
    <col min="10244" max="10244" width="1.125" style="612" customWidth="1"/>
    <col min="10245" max="10246" width="15.625" style="612" customWidth="1"/>
    <col min="10247" max="10247" width="15.25" style="612" customWidth="1"/>
    <col min="10248" max="10248" width="17.5" style="612" customWidth="1"/>
    <col min="10249" max="10249" width="15.125" style="612" customWidth="1"/>
    <col min="10250" max="10250" width="15.25" style="612" customWidth="1"/>
    <col min="10251" max="10251" width="3.75" style="612" customWidth="1"/>
    <col min="10252" max="10252" width="2.5" style="612" customWidth="1"/>
    <col min="10253" max="10499" width="9" style="612"/>
    <col min="10500" max="10500" width="1.125" style="612" customWidth="1"/>
    <col min="10501" max="10502" width="15.625" style="612" customWidth="1"/>
    <col min="10503" max="10503" width="15.25" style="612" customWidth="1"/>
    <col min="10504" max="10504" width="17.5" style="612" customWidth="1"/>
    <col min="10505" max="10505" width="15.125" style="612" customWidth="1"/>
    <col min="10506" max="10506" width="15.25" style="612" customWidth="1"/>
    <col min="10507" max="10507" width="3.75" style="612" customWidth="1"/>
    <col min="10508" max="10508" width="2.5" style="612" customWidth="1"/>
    <col min="10509" max="10755" width="9" style="612"/>
    <col min="10756" max="10756" width="1.125" style="612" customWidth="1"/>
    <col min="10757" max="10758" width="15.625" style="612" customWidth="1"/>
    <col min="10759" max="10759" width="15.25" style="612" customWidth="1"/>
    <col min="10760" max="10760" width="17.5" style="612" customWidth="1"/>
    <col min="10761" max="10761" width="15.125" style="612" customWidth="1"/>
    <col min="10762" max="10762" width="15.25" style="612" customWidth="1"/>
    <col min="10763" max="10763" width="3.75" style="612" customWidth="1"/>
    <col min="10764" max="10764" width="2.5" style="612" customWidth="1"/>
    <col min="10765" max="11011" width="9" style="612"/>
    <col min="11012" max="11012" width="1.125" style="612" customWidth="1"/>
    <col min="11013" max="11014" width="15.625" style="612" customWidth="1"/>
    <col min="11015" max="11015" width="15.25" style="612" customWidth="1"/>
    <col min="11016" max="11016" width="17.5" style="612" customWidth="1"/>
    <col min="11017" max="11017" width="15.125" style="612" customWidth="1"/>
    <col min="11018" max="11018" width="15.25" style="612" customWidth="1"/>
    <col min="11019" max="11019" width="3.75" style="612" customWidth="1"/>
    <col min="11020" max="11020" width="2.5" style="612" customWidth="1"/>
    <col min="11021" max="11267" width="9" style="612"/>
    <col min="11268" max="11268" width="1.125" style="612" customWidth="1"/>
    <col min="11269" max="11270" width="15.625" style="612" customWidth="1"/>
    <col min="11271" max="11271" width="15.25" style="612" customWidth="1"/>
    <col min="11272" max="11272" width="17.5" style="612" customWidth="1"/>
    <col min="11273" max="11273" width="15.125" style="612" customWidth="1"/>
    <col min="11274" max="11274" width="15.25" style="612" customWidth="1"/>
    <col min="11275" max="11275" width="3.75" style="612" customWidth="1"/>
    <col min="11276" max="11276" width="2.5" style="612" customWidth="1"/>
    <col min="11277" max="11523" width="9" style="612"/>
    <col min="11524" max="11524" width="1.125" style="612" customWidth="1"/>
    <col min="11525" max="11526" width="15.625" style="612" customWidth="1"/>
    <col min="11527" max="11527" width="15.25" style="612" customWidth="1"/>
    <col min="11528" max="11528" width="17.5" style="612" customWidth="1"/>
    <col min="11529" max="11529" width="15.125" style="612" customWidth="1"/>
    <col min="11530" max="11530" width="15.25" style="612" customWidth="1"/>
    <col min="11531" max="11531" width="3.75" style="612" customWidth="1"/>
    <col min="11532" max="11532" width="2.5" style="612" customWidth="1"/>
    <col min="11533" max="11779" width="9" style="612"/>
    <col min="11780" max="11780" width="1.125" style="612" customWidth="1"/>
    <col min="11781" max="11782" width="15.625" style="612" customWidth="1"/>
    <col min="11783" max="11783" width="15.25" style="612" customWidth="1"/>
    <col min="11784" max="11784" width="17.5" style="612" customWidth="1"/>
    <col min="11785" max="11785" width="15.125" style="612" customWidth="1"/>
    <col min="11786" max="11786" width="15.25" style="612" customWidth="1"/>
    <col min="11787" max="11787" width="3.75" style="612" customWidth="1"/>
    <col min="11788" max="11788" width="2.5" style="612" customWidth="1"/>
    <col min="11789" max="12035" width="9" style="612"/>
    <col min="12036" max="12036" width="1.125" style="612" customWidth="1"/>
    <col min="12037" max="12038" width="15.625" style="612" customWidth="1"/>
    <col min="12039" max="12039" width="15.25" style="612" customWidth="1"/>
    <col min="12040" max="12040" width="17.5" style="612" customWidth="1"/>
    <col min="12041" max="12041" width="15.125" style="612" customWidth="1"/>
    <col min="12042" max="12042" width="15.25" style="612" customWidth="1"/>
    <col min="12043" max="12043" width="3.75" style="612" customWidth="1"/>
    <col min="12044" max="12044" width="2.5" style="612" customWidth="1"/>
    <col min="12045" max="12291" width="9" style="612"/>
    <col min="12292" max="12292" width="1.125" style="612" customWidth="1"/>
    <col min="12293" max="12294" width="15.625" style="612" customWidth="1"/>
    <col min="12295" max="12295" width="15.25" style="612" customWidth="1"/>
    <col min="12296" max="12296" width="17.5" style="612" customWidth="1"/>
    <col min="12297" max="12297" width="15.125" style="612" customWidth="1"/>
    <col min="12298" max="12298" width="15.25" style="612" customWidth="1"/>
    <col min="12299" max="12299" width="3.75" style="612" customWidth="1"/>
    <col min="12300" max="12300" width="2.5" style="612" customWidth="1"/>
    <col min="12301" max="12547" width="9" style="612"/>
    <col min="12548" max="12548" width="1.125" style="612" customWidth="1"/>
    <col min="12549" max="12550" width="15.625" style="612" customWidth="1"/>
    <col min="12551" max="12551" width="15.25" style="612" customWidth="1"/>
    <col min="12552" max="12552" width="17.5" style="612" customWidth="1"/>
    <col min="12553" max="12553" width="15.125" style="612" customWidth="1"/>
    <col min="12554" max="12554" width="15.25" style="612" customWidth="1"/>
    <col min="12555" max="12555" width="3.75" style="612" customWidth="1"/>
    <col min="12556" max="12556" width="2.5" style="612" customWidth="1"/>
    <col min="12557" max="12803" width="9" style="612"/>
    <col min="12804" max="12804" width="1.125" style="612" customWidth="1"/>
    <col min="12805" max="12806" width="15.625" style="612" customWidth="1"/>
    <col min="12807" max="12807" width="15.25" style="612" customWidth="1"/>
    <col min="12808" max="12808" width="17.5" style="612" customWidth="1"/>
    <col min="12809" max="12809" width="15.125" style="612" customWidth="1"/>
    <col min="12810" max="12810" width="15.25" style="612" customWidth="1"/>
    <col min="12811" max="12811" width="3.75" style="612" customWidth="1"/>
    <col min="12812" max="12812" width="2.5" style="612" customWidth="1"/>
    <col min="12813" max="13059" width="9" style="612"/>
    <col min="13060" max="13060" width="1.125" style="612" customWidth="1"/>
    <col min="13061" max="13062" width="15.625" style="612" customWidth="1"/>
    <col min="13063" max="13063" width="15.25" style="612" customWidth="1"/>
    <col min="13064" max="13064" width="17.5" style="612" customWidth="1"/>
    <col min="13065" max="13065" width="15.125" style="612" customWidth="1"/>
    <col min="13066" max="13066" width="15.25" style="612" customWidth="1"/>
    <col min="13067" max="13067" width="3.75" style="612" customWidth="1"/>
    <col min="13068" max="13068" width="2.5" style="612" customWidth="1"/>
    <col min="13069" max="13315" width="9" style="612"/>
    <col min="13316" max="13316" width="1.125" style="612" customWidth="1"/>
    <col min="13317" max="13318" width="15.625" style="612" customWidth="1"/>
    <col min="13319" max="13319" width="15.25" style="612" customWidth="1"/>
    <col min="13320" max="13320" width="17.5" style="612" customWidth="1"/>
    <col min="13321" max="13321" width="15.125" style="612" customWidth="1"/>
    <col min="13322" max="13322" width="15.25" style="612" customWidth="1"/>
    <col min="13323" max="13323" width="3.75" style="612" customWidth="1"/>
    <col min="13324" max="13324" width="2.5" style="612" customWidth="1"/>
    <col min="13325" max="13571" width="9" style="612"/>
    <col min="13572" max="13572" width="1.125" style="612" customWidth="1"/>
    <col min="13573" max="13574" width="15.625" style="612" customWidth="1"/>
    <col min="13575" max="13575" width="15.25" style="612" customWidth="1"/>
    <col min="13576" max="13576" width="17.5" style="612" customWidth="1"/>
    <col min="13577" max="13577" width="15.125" style="612" customWidth="1"/>
    <col min="13578" max="13578" width="15.25" style="612" customWidth="1"/>
    <col min="13579" max="13579" width="3.75" style="612" customWidth="1"/>
    <col min="13580" max="13580" width="2.5" style="612" customWidth="1"/>
    <col min="13581" max="13827" width="9" style="612"/>
    <col min="13828" max="13828" width="1.125" style="612" customWidth="1"/>
    <col min="13829" max="13830" width="15.625" style="612" customWidth="1"/>
    <col min="13831" max="13831" width="15.25" style="612" customWidth="1"/>
    <col min="13832" max="13832" width="17.5" style="612" customWidth="1"/>
    <col min="13833" max="13833" width="15.125" style="612" customWidth="1"/>
    <col min="13834" max="13834" width="15.25" style="612" customWidth="1"/>
    <col min="13835" max="13835" width="3.75" style="612" customWidth="1"/>
    <col min="13836" max="13836" width="2.5" style="612" customWidth="1"/>
    <col min="13837" max="14083" width="9" style="612"/>
    <col min="14084" max="14084" width="1.125" style="612" customWidth="1"/>
    <col min="14085" max="14086" width="15.625" style="612" customWidth="1"/>
    <col min="14087" max="14087" width="15.25" style="612" customWidth="1"/>
    <col min="14088" max="14088" width="17.5" style="612" customWidth="1"/>
    <col min="14089" max="14089" width="15.125" style="612" customWidth="1"/>
    <col min="14090" max="14090" width="15.25" style="612" customWidth="1"/>
    <col min="14091" max="14091" width="3.75" style="612" customWidth="1"/>
    <col min="14092" max="14092" width="2.5" style="612" customWidth="1"/>
    <col min="14093" max="14339" width="9" style="612"/>
    <col min="14340" max="14340" width="1.125" style="612" customWidth="1"/>
    <col min="14341" max="14342" width="15.625" style="612" customWidth="1"/>
    <col min="14343" max="14343" width="15.25" style="612" customWidth="1"/>
    <col min="14344" max="14344" width="17.5" style="612" customWidth="1"/>
    <col min="14345" max="14345" width="15.125" style="612" customWidth="1"/>
    <col min="14346" max="14346" width="15.25" style="612" customWidth="1"/>
    <col min="14347" max="14347" width="3.75" style="612" customWidth="1"/>
    <col min="14348" max="14348" width="2.5" style="612" customWidth="1"/>
    <col min="14349" max="14595" width="9" style="612"/>
    <col min="14596" max="14596" width="1.125" style="612" customWidth="1"/>
    <col min="14597" max="14598" width="15.625" style="612" customWidth="1"/>
    <col min="14599" max="14599" width="15.25" style="612" customWidth="1"/>
    <col min="14600" max="14600" width="17.5" style="612" customWidth="1"/>
    <col min="14601" max="14601" width="15.125" style="612" customWidth="1"/>
    <col min="14602" max="14602" width="15.25" style="612" customWidth="1"/>
    <col min="14603" max="14603" width="3.75" style="612" customWidth="1"/>
    <col min="14604" max="14604" width="2.5" style="612" customWidth="1"/>
    <col min="14605" max="14851" width="9" style="612"/>
    <col min="14852" max="14852" width="1.125" style="612" customWidth="1"/>
    <col min="14853" max="14854" width="15.625" style="612" customWidth="1"/>
    <col min="14855" max="14855" width="15.25" style="612" customWidth="1"/>
    <col min="14856" max="14856" width="17.5" style="612" customWidth="1"/>
    <col min="14857" max="14857" width="15.125" style="612" customWidth="1"/>
    <col min="14858" max="14858" width="15.25" style="612" customWidth="1"/>
    <col min="14859" max="14859" width="3.75" style="612" customWidth="1"/>
    <col min="14860" max="14860" width="2.5" style="612" customWidth="1"/>
    <col min="14861" max="15107" width="9" style="612"/>
    <col min="15108" max="15108" width="1.125" style="612" customWidth="1"/>
    <col min="15109" max="15110" width="15.625" style="612" customWidth="1"/>
    <col min="15111" max="15111" width="15.25" style="612" customWidth="1"/>
    <col min="15112" max="15112" width="17.5" style="612" customWidth="1"/>
    <col min="15113" max="15113" width="15.125" style="612" customWidth="1"/>
    <col min="15114" max="15114" width="15.25" style="612" customWidth="1"/>
    <col min="15115" max="15115" width="3.75" style="612" customWidth="1"/>
    <col min="15116" max="15116" width="2.5" style="612" customWidth="1"/>
    <col min="15117" max="15363" width="9" style="612"/>
    <col min="15364" max="15364" width="1.125" style="612" customWidth="1"/>
    <col min="15365" max="15366" width="15.625" style="612" customWidth="1"/>
    <col min="15367" max="15367" width="15.25" style="612" customWidth="1"/>
    <col min="15368" max="15368" width="17.5" style="612" customWidth="1"/>
    <col min="15369" max="15369" width="15.125" style="612" customWidth="1"/>
    <col min="15370" max="15370" width="15.25" style="612" customWidth="1"/>
    <col min="15371" max="15371" width="3.75" style="612" customWidth="1"/>
    <col min="15372" max="15372" width="2.5" style="612" customWidth="1"/>
    <col min="15373" max="15619" width="9" style="612"/>
    <col min="15620" max="15620" width="1.125" style="612" customWidth="1"/>
    <col min="15621" max="15622" width="15.625" style="612" customWidth="1"/>
    <col min="15623" max="15623" width="15.25" style="612" customWidth="1"/>
    <col min="15624" max="15624" width="17.5" style="612" customWidth="1"/>
    <col min="15625" max="15625" width="15.125" style="612" customWidth="1"/>
    <col min="15626" max="15626" width="15.25" style="612" customWidth="1"/>
    <col min="15627" max="15627" width="3.75" style="612" customWidth="1"/>
    <col min="15628" max="15628" width="2.5" style="612" customWidth="1"/>
    <col min="15629" max="15875" width="9" style="612"/>
    <col min="15876" max="15876" width="1.125" style="612" customWidth="1"/>
    <col min="15877" max="15878" width="15.625" style="612" customWidth="1"/>
    <col min="15879" max="15879" width="15.25" style="612" customWidth="1"/>
    <col min="15880" max="15880" width="17.5" style="612" customWidth="1"/>
    <col min="15881" max="15881" width="15.125" style="612" customWidth="1"/>
    <col min="15882" max="15882" width="15.25" style="612" customWidth="1"/>
    <col min="15883" max="15883" width="3.75" style="612" customWidth="1"/>
    <col min="15884" max="15884" width="2.5" style="612" customWidth="1"/>
    <col min="15885" max="16131" width="9" style="612"/>
    <col min="16132" max="16132" width="1.125" style="612" customWidth="1"/>
    <col min="16133" max="16134" width="15.625" style="612" customWidth="1"/>
    <col min="16135" max="16135" width="15.25" style="612" customWidth="1"/>
    <col min="16136" max="16136" width="17.5" style="612" customWidth="1"/>
    <col min="16137" max="16137" width="15.125" style="612" customWidth="1"/>
    <col min="16138" max="16138" width="15.25" style="612" customWidth="1"/>
    <col min="16139" max="16139" width="3.75" style="612" customWidth="1"/>
    <col min="16140" max="16140" width="2.5" style="612" customWidth="1"/>
    <col min="16141" max="16384" width="9" style="612"/>
  </cols>
  <sheetData>
    <row r="1" spans="1:11" s="614" customFormat="1" ht="20.100000000000001" customHeight="1">
      <c r="A1" s="233"/>
      <c r="B1" s="184" t="s">
        <v>669</v>
      </c>
      <c r="C1" s="568"/>
      <c r="D1" s="568"/>
      <c r="E1" s="568"/>
      <c r="F1" s="568"/>
      <c r="G1" s="568"/>
      <c r="H1" s="568"/>
      <c r="I1" s="568"/>
      <c r="J1" s="568"/>
    </row>
    <row r="2" spans="1:11" s="614" customFormat="1" ht="20.100000000000001" customHeight="1">
      <c r="A2" s="233"/>
      <c r="B2" s="609" t="s">
        <v>641</v>
      </c>
      <c r="C2" s="568"/>
      <c r="D2" s="568"/>
      <c r="E2" s="568"/>
      <c r="F2" s="568"/>
      <c r="G2" s="568"/>
      <c r="H2" s="568"/>
      <c r="I2" s="568"/>
      <c r="J2" s="557" t="s">
        <v>493</v>
      </c>
    </row>
    <row r="3" spans="1:11" s="614" customFormat="1" ht="20.100000000000001" customHeight="1">
      <c r="A3" s="1692" t="s">
        <v>642</v>
      </c>
      <c r="B3" s="1692"/>
      <c r="C3" s="1692"/>
      <c r="D3" s="1692"/>
      <c r="E3" s="1692"/>
      <c r="F3" s="1692"/>
      <c r="G3" s="1692"/>
      <c r="H3" s="1692"/>
      <c r="I3" s="1692"/>
      <c r="J3" s="1692"/>
    </row>
    <row r="4" spans="1:11" s="614" customFormat="1" ht="20.100000000000001" customHeight="1">
      <c r="A4" s="618"/>
      <c r="B4" s="618"/>
      <c r="C4" s="618"/>
      <c r="D4" s="618"/>
      <c r="E4" s="618"/>
      <c r="F4" s="618"/>
      <c r="G4" s="618"/>
      <c r="H4" s="618"/>
      <c r="I4" s="618"/>
      <c r="J4" s="618"/>
    </row>
    <row r="5" spans="1:11" s="614" customFormat="1" ht="43.5" customHeight="1">
      <c r="A5" s="618"/>
      <c r="B5" s="619" t="s">
        <v>643</v>
      </c>
      <c r="C5" s="1133"/>
      <c r="D5" s="1693"/>
      <c r="E5" s="1693"/>
      <c r="F5" s="1693"/>
      <c r="G5" s="1693"/>
      <c r="H5" s="1693"/>
      <c r="I5" s="1693"/>
      <c r="J5" s="1694"/>
    </row>
    <row r="6" spans="1:11" s="614" customFormat="1" ht="43.5" customHeight="1">
      <c r="A6" s="568"/>
      <c r="B6" s="620" t="s">
        <v>464</v>
      </c>
      <c r="C6" s="1695" t="s">
        <v>644</v>
      </c>
      <c r="D6" s="1695"/>
      <c r="E6" s="1695"/>
      <c r="F6" s="1695"/>
      <c r="G6" s="1695"/>
      <c r="H6" s="1695"/>
      <c r="I6" s="1695"/>
      <c r="J6" s="1695"/>
      <c r="K6" s="621"/>
    </row>
    <row r="7" spans="1:11" s="614" customFormat="1" ht="18.75" customHeight="1">
      <c r="A7" s="568"/>
      <c r="B7" s="1696" t="s">
        <v>645</v>
      </c>
      <c r="C7" s="1698" t="s">
        <v>646</v>
      </c>
      <c r="D7" s="1695"/>
      <c r="E7" s="1695"/>
      <c r="F7" s="1695"/>
      <c r="G7" s="1699"/>
      <c r="H7" s="1133" t="s">
        <v>647</v>
      </c>
      <c r="I7" s="1693"/>
      <c r="J7" s="1694"/>
      <c r="K7" s="621"/>
    </row>
    <row r="8" spans="1:11" s="614" customFormat="1" ht="43.5" customHeight="1">
      <c r="A8" s="568"/>
      <c r="B8" s="1697"/>
      <c r="C8" s="1700"/>
      <c r="D8" s="1701"/>
      <c r="E8" s="1701"/>
      <c r="F8" s="1701"/>
      <c r="G8" s="1702"/>
      <c r="H8" s="1133"/>
      <c r="I8" s="1693"/>
      <c r="J8" s="1694"/>
      <c r="K8" s="621"/>
    </row>
    <row r="9" spans="1:11" s="614" customFormat="1" ht="19.5" customHeight="1">
      <c r="A9" s="568"/>
      <c r="B9" s="1719" t="s">
        <v>648</v>
      </c>
      <c r="C9" s="1698" t="s">
        <v>649</v>
      </c>
      <c r="D9" s="1695"/>
      <c r="E9" s="1695"/>
      <c r="F9" s="1695"/>
      <c r="G9" s="1695"/>
      <c r="H9" s="1695"/>
      <c r="I9" s="1695"/>
      <c r="J9" s="1695"/>
      <c r="K9" s="621"/>
    </row>
    <row r="10" spans="1:11" s="614" customFormat="1" ht="40.5" customHeight="1">
      <c r="A10" s="568"/>
      <c r="B10" s="1720"/>
      <c r="C10" s="616" t="s">
        <v>421</v>
      </c>
      <c r="D10" s="616" t="s">
        <v>422</v>
      </c>
      <c r="E10" s="1703" t="s">
        <v>650</v>
      </c>
      <c r="F10" s="1703"/>
      <c r="G10" s="1703"/>
      <c r="H10" s="1704" t="s">
        <v>651</v>
      </c>
      <c r="I10" s="1704"/>
      <c r="J10" s="622" t="s">
        <v>652</v>
      </c>
      <c r="K10" s="623"/>
    </row>
    <row r="11" spans="1:11" s="614" customFormat="1" ht="19.5" customHeight="1">
      <c r="A11" s="568"/>
      <c r="B11" s="1720"/>
      <c r="C11" s="624"/>
      <c r="D11" s="624"/>
      <c r="E11" s="1703"/>
      <c r="F11" s="1703"/>
      <c r="G11" s="1703"/>
      <c r="H11" s="625"/>
      <c r="I11" s="626" t="s">
        <v>653</v>
      </c>
      <c r="J11" s="625"/>
    </row>
    <row r="12" spans="1:11" s="614" customFormat="1" ht="19.5" customHeight="1">
      <c r="A12" s="568"/>
      <c r="B12" s="1720"/>
      <c r="C12" s="624"/>
      <c r="D12" s="624"/>
      <c r="E12" s="1703"/>
      <c r="F12" s="1703"/>
      <c r="G12" s="1703"/>
      <c r="H12" s="625"/>
      <c r="I12" s="626" t="s">
        <v>653</v>
      </c>
      <c r="J12" s="625"/>
      <c r="K12" s="623"/>
    </row>
    <row r="13" spans="1:11" s="614" customFormat="1" ht="19.5" customHeight="1">
      <c r="A13" s="568"/>
      <c r="B13" s="1720"/>
      <c r="C13" s="624"/>
      <c r="D13" s="624"/>
      <c r="E13" s="1703"/>
      <c r="F13" s="1703"/>
      <c r="G13" s="1703"/>
      <c r="H13" s="625"/>
      <c r="I13" s="626" t="s">
        <v>653</v>
      </c>
      <c r="J13" s="625"/>
      <c r="K13" s="623"/>
    </row>
    <row r="14" spans="1:11" s="614" customFormat="1" ht="19.5" customHeight="1">
      <c r="A14" s="568"/>
      <c r="B14" s="1720"/>
      <c r="C14" s="1700" t="s">
        <v>654</v>
      </c>
      <c r="D14" s="1701"/>
      <c r="E14" s="1701"/>
      <c r="F14" s="1701"/>
      <c r="G14" s="1701"/>
      <c r="H14" s="1701"/>
      <c r="I14" s="1701"/>
      <c r="J14" s="1702"/>
    </row>
    <row r="15" spans="1:11" s="614" customFormat="1" ht="40.5" customHeight="1">
      <c r="A15" s="568"/>
      <c r="B15" s="1720"/>
      <c r="C15" s="616" t="s">
        <v>421</v>
      </c>
      <c r="D15" s="616" t="s">
        <v>422</v>
      </c>
      <c r="E15" s="1703" t="s">
        <v>650</v>
      </c>
      <c r="F15" s="1703"/>
      <c r="G15" s="1703"/>
      <c r="H15" s="1704" t="s">
        <v>651</v>
      </c>
      <c r="I15" s="1704"/>
      <c r="J15" s="622" t="s">
        <v>652</v>
      </c>
    </row>
    <row r="16" spans="1:11" s="614" customFormat="1" ht="19.5" customHeight="1">
      <c r="A16" s="568"/>
      <c r="B16" s="1720"/>
      <c r="C16" s="624"/>
      <c r="D16" s="624"/>
      <c r="E16" s="1703"/>
      <c r="F16" s="1703"/>
      <c r="G16" s="1703"/>
      <c r="H16" s="625"/>
      <c r="I16" s="626" t="s">
        <v>653</v>
      </c>
      <c r="J16" s="625"/>
      <c r="K16" s="621"/>
    </row>
    <row r="17" spans="1:12" s="614" customFormat="1" ht="19.5" customHeight="1">
      <c r="A17" s="568"/>
      <c r="B17" s="1720"/>
      <c r="C17" s="624"/>
      <c r="D17" s="624"/>
      <c r="E17" s="1703"/>
      <c r="F17" s="1703"/>
      <c r="G17" s="1703"/>
      <c r="H17" s="625"/>
      <c r="I17" s="626" t="s">
        <v>653</v>
      </c>
      <c r="J17" s="625"/>
    </row>
    <row r="18" spans="1:12" s="614" customFormat="1" ht="19.5" customHeight="1">
      <c r="A18" s="568"/>
      <c r="B18" s="1721"/>
      <c r="C18" s="624"/>
      <c r="D18" s="624"/>
      <c r="E18" s="1703"/>
      <c r="F18" s="1703"/>
      <c r="G18" s="1703"/>
      <c r="H18" s="625"/>
      <c r="I18" s="626" t="s">
        <v>653</v>
      </c>
      <c r="J18" s="625"/>
    </row>
    <row r="19" spans="1:12" s="614" customFormat="1" ht="19.5" customHeight="1">
      <c r="A19" s="568"/>
      <c r="B19" s="1708" t="s">
        <v>655</v>
      </c>
      <c r="C19" s="1710" t="s">
        <v>656</v>
      </c>
      <c r="D19" s="1711"/>
      <c r="E19" s="1711"/>
      <c r="F19" s="1711"/>
      <c r="G19" s="1712"/>
      <c r="H19" s="1133" t="s">
        <v>657</v>
      </c>
      <c r="I19" s="1693"/>
      <c r="J19" s="1694"/>
    </row>
    <row r="20" spans="1:12" s="614" customFormat="1" ht="27.75" customHeight="1">
      <c r="A20" s="568"/>
      <c r="B20" s="1709"/>
      <c r="C20" s="1713"/>
      <c r="D20" s="1714"/>
      <c r="E20" s="1714"/>
      <c r="F20" s="1714"/>
      <c r="G20" s="1715"/>
      <c r="H20" s="1716"/>
      <c r="I20" s="1717"/>
      <c r="J20" s="1718"/>
    </row>
    <row r="21" spans="1:12" s="614" customFormat="1" ht="6" customHeight="1">
      <c r="A21" s="568"/>
      <c r="B21" s="568"/>
      <c r="C21" s="568"/>
      <c r="D21" s="568"/>
      <c r="E21" s="568"/>
      <c r="F21" s="568"/>
      <c r="G21" s="568"/>
      <c r="H21" s="568"/>
      <c r="I21" s="568"/>
      <c r="J21" s="568"/>
    </row>
    <row r="22" spans="1:12" s="614" customFormat="1" ht="16.5" customHeight="1">
      <c r="A22" s="568"/>
      <c r="B22" s="627" t="s">
        <v>658</v>
      </c>
      <c r="C22" s="627"/>
      <c r="D22" s="627"/>
      <c r="E22" s="627"/>
      <c r="F22" s="627"/>
      <c r="G22" s="627"/>
      <c r="H22" s="627"/>
      <c r="I22" s="627"/>
      <c r="J22" s="627"/>
      <c r="K22" s="240"/>
      <c r="L22" s="240"/>
    </row>
    <row r="23" spans="1:12" s="614" customFormat="1" ht="57" customHeight="1">
      <c r="A23" s="568"/>
      <c r="B23" s="1705" t="s">
        <v>659</v>
      </c>
      <c r="C23" s="1705"/>
      <c r="D23" s="1705"/>
      <c r="E23" s="1705"/>
      <c r="F23" s="1705"/>
      <c r="G23" s="1705"/>
      <c r="H23" s="1705"/>
      <c r="I23" s="1705"/>
      <c r="J23" s="1705"/>
      <c r="K23" s="240"/>
      <c r="L23" s="240"/>
    </row>
    <row r="24" spans="1:12" s="614" customFormat="1" ht="36" customHeight="1">
      <c r="A24" s="568"/>
      <c r="B24" s="1705" t="s">
        <v>660</v>
      </c>
      <c r="C24" s="1705"/>
      <c r="D24" s="1705"/>
      <c r="E24" s="1705"/>
      <c r="F24" s="1705"/>
      <c r="G24" s="1705"/>
      <c r="H24" s="1705"/>
      <c r="I24" s="1705"/>
      <c r="J24" s="1705"/>
      <c r="K24" s="240"/>
      <c r="L24" s="240"/>
    </row>
    <row r="25" spans="1:12" s="614" customFormat="1" ht="30" customHeight="1">
      <c r="A25" s="568"/>
      <c r="B25" s="1706" t="s">
        <v>661</v>
      </c>
      <c r="C25" s="1706"/>
      <c r="D25" s="1706"/>
      <c r="E25" s="1706"/>
      <c r="F25" s="1706"/>
      <c r="G25" s="1706"/>
      <c r="H25" s="1706"/>
      <c r="I25" s="1706"/>
      <c r="J25" s="1706"/>
      <c r="K25" s="240"/>
      <c r="L25" s="240"/>
    </row>
    <row r="26" spans="1:12" s="614" customFormat="1" ht="7.5" customHeight="1">
      <c r="B26" s="1707"/>
      <c r="C26" s="1707"/>
      <c r="D26" s="1707"/>
      <c r="E26" s="1707"/>
      <c r="F26" s="1707"/>
      <c r="G26" s="1707"/>
      <c r="H26" s="1707"/>
      <c r="I26" s="1707"/>
      <c r="J26" s="1707"/>
    </row>
  </sheetData>
  <mergeCells count="28">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 ref="E12:G12"/>
    <mergeCell ref="E13:G13"/>
    <mergeCell ref="C14:J14"/>
    <mergeCell ref="E15:G15"/>
    <mergeCell ref="H15:I15"/>
    <mergeCell ref="A3:J3"/>
    <mergeCell ref="C5:J5"/>
    <mergeCell ref="C6:J6"/>
    <mergeCell ref="B7:B8"/>
    <mergeCell ref="C7:G8"/>
    <mergeCell ref="H7:J7"/>
    <mergeCell ref="H8:J8"/>
  </mergeCells>
  <phoneticPr fontId="16"/>
  <pageMargins left="0.7" right="0.7" top="0.75" bottom="0.75" header="0.3" footer="0.3"/>
  <pageSetup paperSize="9" scale="8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4"/>
  <sheetViews>
    <sheetView showGridLines="0" view="pageBreakPreview" zoomScaleNormal="100" zoomScaleSheetLayoutView="100" workbookViewId="0"/>
  </sheetViews>
  <sheetFormatPr defaultRowHeight="13.5"/>
  <cols>
    <col min="1" max="1" width="8.5" style="612" customWidth="1"/>
    <col min="2" max="2" width="15.625" style="612" customWidth="1"/>
    <col min="3" max="3" width="9.75" style="612" customWidth="1"/>
    <col min="4" max="4" width="15.25" style="612" customWidth="1"/>
    <col min="5" max="5" width="17.5" style="612" customWidth="1"/>
    <col min="6" max="6" width="12.75" style="612" customWidth="1"/>
    <col min="7" max="7" width="11" style="612" customWidth="1"/>
    <col min="8" max="8" width="5" style="612" customWidth="1"/>
    <col min="9" max="9" width="3.625" style="612" customWidth="1"/>
    <col min="10" max="10" width="8.375" style="612" customWidth="1"/>
    <col min="11" max="11" width="1" style="612" customWidth="1"/>
    <col min="12" max="12" width="2.5" style="612" customWidth="1"/>
    <col min="13" max="259" width="9" style="612"/>
    <col min="260" max="260" width="1.125" style="612" customWidth="1"/>
    <col min="261" max="262" width="15.625" style="612" customWidth="1"/>
    <col min="263" max="263" width="15.25" style="612" customWidth="1"/>
    <col min="264" max="264" width="17.5" style="612" customWidth="1"/>
    <col min="265" max="265" width="15.125" style="612" customWidth="1"/>
    <col min="266" max="266" width="15.25" style="612" customWidth="1"/>
    <col min="267" max="267" width="3.75" style="612" customWidth="1"/>
    <col min="268" max="268" width="2.5" style="612" customWidth="1"/>
    <col min="269" max="515" width="9" style="612"/>
    <col min="516" max="516" width="1.125" style="612" customWidth="1"/>
    <col min="517" max="518" width="15.625" style="612" customWidth="1"/>
    <col min="519" max="519" width="15.25" style="612" customWidth="1"/>
    <col min="520" max="520" width="17.5" style="612" customWidth="1"/>
    <col min="521" max="521" width="15.125" style="612" customWidth="1"/>
    <col min="522" max="522" width="15.25" style="612" customWidth="1"/>
    <col min="523" max="523" width="3.75" style="612" customWidth="1"/>
    <col min="524" max="524" width="2.5" style="612" customWidth="1"/>
    <col min="525" max="771" width="9" style="612"/>
    <col min="772" max="772" width="1.125" style="612" customWidth="1"/>
    <col min="773" max="774" width="15.625" style="612" customWidth="1"/>
    <col min="775" max="775" width="15.25" style="612" customWidth="1"/>
    <col min="776" max="776" width="17.5" style="612" customWidth="1"/>
    <col min="777" max="777" width="15.125" style="612" customWidth="1"/>
    <col min="778" max="778" width="15.25" style="612" customWidth="1"/>
    <col min="779" max="779" width="3.75" style="612" customWidth="1"/>
    <col min="780" max="780" width="2.5" style="612" customWidth="1"/>
    <col min="781" max="1027" width="9" style="612"/>
    <col min="1028" max="1028" width="1.125" style="612" customWidth="1"/>
    <col min="1029" max="1030" width="15.625" style="612" customWidth="1"/>
    <col min="1031" max="1031" width="15.25" style="612" customWidth="1"/>
    <col min="1032" max="1032" width="17.5" style="612" customWidth="1"/>
    <col min="1033" max="1033" width="15.125" style="612" customWidth="1"/>
    <col min="1034" max="1034" width="15.25" style="612" customWidth="1"/>
    <col min="1035" max="1035" width="3.75" style="612" customWidth="1"/>
    <col min="1036" max="1036" width="2.5" style="612" customWidth="1"/>
    <col min="1037" max="1283" width="9" style="612"/>
    <col min="1284" max="1284" width="1.125" style="612" customWidth="1"/>
    <col min="1285" max="1286" width="15.625" style="612" customWidth="1"/>
    <col min="1287" max="1287" width="15.25" style="612" customWidth="1"/>
    <col min="1288" max="1288" width="17.5" style="612" customWidth="1"/>
    <col min="1289" max="1289" width="15.125" style="612" customWidth="1"/>
    <col min="1290" max="1290" width="15.25" style="612" customWidth="1"/>
    <col min="1291" max="1291" width="3.75" style="612" customWidth="1"/>
    <col min="1292" max="1292" width="2.5" style="612" customWidth="1"/>
    <col min="1293" max="1539" width="9" style="612"/>
    <col min="1540" max="1540" width="1.125" style="612" customWidth="1"/>
    <col min="1541" max="1542" width="15.625" style="612" customWidth="1"/>
    <col min="1543" max="1543" width="15.25" style="612" customWidth="1"/>
    <col min="1544" max="1544" width="17.5" style="612" customWidth="1"/>
    <col min="1545" max="1545" width="15.125" style="612" customWidth="1"/>
    <col min="1546" max="1546" width="15.25" style="612" customWidth="1"/>
    <col min="1547" max="1547" width="3.75" style="612" customWidth="1"/>
    <col min="1548" max="1548" width="2.5" style="612" customWidth="1"/>
    <col min="1549" max="1795" width="9" style="612"/>
    <col min="1796" max="1796" width="1.125" style="612" customWidth="1"/>
    <col min="1797" max="1798" width="15.625" style="612" customWidth="1"/>
    <col min="1799" max="1799" width="15.25" style="612" customWidth="1"/>
    <col min="1800" max="1800" width="17.5" style="612" customWidth="1"/>
    <col min="1801" max="1801" width="15.125" style="612" customWidth="1"/>
    <col min="1802" max="1802" width="15.25" style="612" customWidth="1"/>
    <col min="1803" max="1803" width="3.75" style="612" customWidth="1"/>
    <col min="1804" max="1804" width="2.5" style="612" customWidth="1"/>
    <col min="1805" max="2051" width="9" style="612"/>
    <col min="2052" max="2052" width="1.125" style="612" customWidth="1"/>
    <col min="2053" max="2054" width="15.625" style="612" customWidth="1"/>
    <col min="2055" max="2055" width="15.25" style="612" customWidth="1"/>
    <col min="2056" max="2056" width="17.5" style="612" customWidth="1"/>
    <col min="2057" max="2057" width="15.125" style="612" customWidth="1"/>
    <col min="2058" max="2058" width="15.25" style="612" customWidth="1"/>
    <col min="2059" max="2059" width="3.75" style="612" customWidth="1"/>
    <col min="2060" max="2060" width="2.5" style="612" customWidth="1"/>
    <col min="2061" max="2307" width="9" style="612"/>
    <col min="2308" max="2308" width="1.125" style="612" customWidth="1"/>
    <col min="2309" max="2310" width="15.625" style="612" customWidth="1"/>
    <col min="2311" max="2311" width="15.25" style="612" customWidth="1"/>
    <col min="2312" max="2312" width="17.5" style="612" customWidth="1"/>
    <col min="2313" max="2313" width="15.125" style="612" customWidth="1"/>
    <col min="2314" max="2314" width="15.25" style="612" customWidth="1"/>
    <col min="2315" max="2315" width="3.75" style="612" customWidth="1"/>
    <col min="2316" max="2316" width="2.5" style="612" customWidth="1"/>
    <col min="2317" max="2563" width="9" style="612"/>
    <col min="2564" max="2564" width="1.125" style="612" customWidth="1"/>
    <col min="2565" max="2566" width="15.625" style="612" customWidth="1"/>
    <col min="2567" max="2567" width="15.25" style="612" customWidth="1"/>
    <col min="2568" max="2568" width="17.5" style="612" customWidth="1"/>
    <col min="2569" max="2569" width="15.125" style="612" customWidth="1"/>
    <col min="2570" max="2570" width="15.25" style="612" customWidth="1"/>
    <col min="2571" max="2571" width="3.75" style="612" customWidth="1"/>
    <col min="2572" max="2572" width="2.5" style="612" customWidth="1"/>
    <col min="2573" max="2819" width="9" style="612"/>
    <col min="2820" max="2820" width="1.125" style="612" customWidth="1"/>
    <col min="2821" max="2822" width="15.625" style="612" customWidth="1"/>
    <col min="2823" max="2823" width="15.25" style="612" customWidth="1"/>
    <col min="2824" max="2824" width="17.5" style="612" customWidth="1"/>
    <col min="2825" max="2825" width="15.125" style="612" customWidth="1"/>
    <col min="2826" max="2826" width="15.25" style="612" customWidth="1"/>
    <col min="2827" max="2827" width="3.75" style="612" customWidth="1"/>
    <col min="2828" max="2828" width="2.5" style="612" customWidth="1"/>
    <col min="2829" max="3075" width="9" style="612"/>
    <col min="3076" max="3076" width="1.125" style="612" customWidth="1"/>
    <col min="3077" max="3078" width="15.625" style="612" customWidth="1"/>
    <col min="3079" max="3079" width="15.25" style="612" customWidth="1"/>
    <col min="3080" max="3080" width="17.5" style="612" customWidth="1"/>
    <col min="3081" max="3081" width="15.125" style="612" customWidth="1"/>
    <col min="3082" max="3082" width="15.25" style="612" customWidth="1"/>
    <col min="3083" max="3083" width="3.75" style="612" customWidth="1"/>
    <col min="3084" max="3084" width="2.5" style="612" customWidth="1"/>
    <col min="3085" max="3331" width="9" style="612"/>
    <col min="3332" max="3332" width="1.125" style="612" customWidth="1"/>
    <col min="3333" max="3334" width="15.625" style="612" customWidth="1"/>
    <col min="3335" max="3335" width="15.25" style="612" customWidth="1"/>
    <col min="3336" max="3336" width="17.5" style="612" customWidth="1"/>
    <col min="3337" max="3337" width="15.125" style="612" customWidth="1"/>
    <col min="3338" max="3338" width="15.25" style="612" customWidth="1"/>
    <col min="3339" max="3339" width="3.75" style="612" customWidth="1"/>
    <col min="3340" max="3340" width="2.5" style="612" customWidth="1"/>
    <col min="3341" max="3587" width="9" style="612"/>
    <col min="3588" max="3588" width="1.125" style="612" customWidth="1"/>
    <col min="3589" max="3590" width="15.625" style="612" customWidth="1"/>
    <col min="3591" max="3591" width="15.25" style="612" customWidth="1"/>
    <col min="3592" max="3592" width="17.5" style="612" customWidth="1"/>
    <col min="3593" max="3593" width="15.125" style="612" customWidth="1"/>
    <col min="3594" max="3594" width="15.25" style="612" customWidth="1"/>
    <col min="3595" max="3595" width="3.75" style="612" customWidth="1"/>
    <col min="3596" max="3596" width="2.5" style="612" customWidth="1"/>
    <col min="3597" max="3843" width="9" style="612"/>
    <col min="3844" max="3844" width="1.125" style="612" customWidth="1"/>
    <col min="3845" max="3846" width="15.625" style="612" customWidth="1"/>
    <col min="3847" max="3847" width="15.25" style="612" customWidth="1"/>
    <col min="3848" max="3848" width="17.5" style="612" customWidth="1"/>
    <col min="3849" max="3849" width="15.125" style="612" customWidth="1"/>
    <col min="3850" max="3850" width="15.25" style="612" customWidth="1"/>
    <col min="3851" max="3851" width="3.75" style="612" customWidth="1"/>
    <col min="3852" max="3852" width="2.5" style="612" customWidth="1"/>
    <col min="3853" max="4099" width="9" style="612"/>
    <col min="4100" max="4100" width="1.125" style="612" customWidth="1"/>
    <col min="4101" max="4102" width="15.625" style="612" customWidth="1"/>
    <col min="4103" max="4103" width="15.25" style="612" customWidth="1"/>
    <col min="4104" max="4104" width="17.5" style="612" customWidth="1"/>
    <col min="4105" max="4105" width="15.125" style="612" customWidth="1"/>
    <col min="4106" max="4106" width="15.25" style="612" customWidth="1"/>
    <col min="4107" max="4107" width="3.75" style="612" customWidth="1"/>
    <col min="4108" max="4108" width="2.5" style="612" customWidth="1"/>
    <col min="4109" max="4355" width="9" style="612"/>
    <col min="4356" max="4356" width="1.125" style="612" customWidth="1"/>
    <col min="4357" max="4358" width="15.625" style="612" customWidth="1"/>
    <col min="4359" max="4359" width="15.25" style="612" customWidth="1"/>
    <col min="4360" max="4360" width="17.5" style="612" customWidth="1"/>
    <col min="4361" max="4361" width="15.125" style="612" customWidth="1"/>
    <col min="4362" max="4362" width="15.25" style="612" customWidth="1"/>
    <col min="4363" max="4363" width="3.75" style="612" customWidth="1"/>
    <col min="4364" max="4364" width="2.5" style="612" customWidth="1"/>
    <col min="4365" max="4611" width="9" style="612"/>
    <col min="4612" max="4612" width="1.125" style="612" customWidth="1"/>
    <col min="4613" max="4614" width="15.625" style="612" customWidth="1"/>
    <col min="4615" max="4615" width="15.25" style="612" customWidth="1"/>
    <col min="4616" max="4616" width="17.5" style="612" customWidth="1"/>
    <col min="4617" max="4617" width="15.125" style="612" customWidth="1"/>
    <col min="4618" max="4618" width="15.25" style="612" customWidth="1"/>
    <col min="4619" max="4619" width="3.75" style="612" customWidth="1"/>
    <col min="4620" max="4620" width="2.5" style="612" customWidth="1"/>
    <col min="4621" max="4867" width="9" style="612"/>
    <col min="4868" max="4868" width="1.125" style="612" customWidth="1"/>
    <col min="4869" max="4870" width="15.625" style="612" customWidth="1"/>
    <col min="4871" max="4871" width="15.25" style="612" customWidth="1"/>
    <col min="4872" max="4872" width="17.5" style="612" customWidth="1"/>
    <col min="4873" max="4873" width="15.125" style="612" customWidth="1"/>
    <col min="4874" max="4874" width="15.25" style="612" customWidth="1"/>
    <col min="4875" max="4875" width="3.75" style="612" customWidth="1"/>
    <col min="4876" max="4876" width="2.5" style="612" customWidth="1"/>
    <col min="4877" max="5123" width="9" style="612"/>
    <col min="5124" max="5124" width="1.125" style="612" customWidth="1"/>
    <col min="5125" max="5126" width="15.625" style="612" customWidth="1"/>
    <col min="5127" max="5127" width="15.25" style="612" customWidth="1"/>
    <col min="5128" max="5128" width="17.5" style="612" customWidth="1"/>
    <col min="5129" max="5129" width="15.125" style="612" customWidth="1"/>
    <col min="5130" max="5130" width="15.25" style="612" customWidth="1"/>
    <col min="5131" max="5131" width="3.75" style="612" customWidth="1"/>
    <col min="5132" max="5132" width="2.5" style="612" customWidth="1"/>
    <col min="5133" max="5379" width="9" style="612"/>
    <col min="5380" max="5380" width="1.125" style="612" customWidth="1"/>
    <col min="5381" max="5382" width="15.625" style="612" customWidth="1"/>
    <col min="5383" max="5383" width="15.25" style="612" customWidth="1"/>
    <col min="5384" max="5384" width="17.5" style="612" customWidth="1"/>
    <col min="5385" max="5385" width="15.125" style="612" customWidth="1"/>
    <col min="5386" max="5386" width="15.25" style="612" customWidth="1"/>
    <col min="5387" max="5387" width="3.75" style="612" customWidth="1"/>
    <col min="5388" max="5388" width="2.5" style="612" customWidth="1"/>
    <col min="5389" max="5635" width="9" style="612"/>
    <col min="5636" max="5636" width="1.125" style="612" customWidth="1"/>
    <col min="5637" max="5638" width="15.625" style="612" customWidth="1"/>
    <col min="5639" max="5639" width="15.25" style="612" customWidth="1"/>
    <col min="5640" max="5640" width="17.5" style="612" customWidth="1"/>
    <col min="5641" max="5641" width="15.125" style="612" customWidth="1"/>
    <col min="5642" max="5642" width="15.25" style="612" customWidth="1"/>
    <col min="5643" max="5643" width="3.75" style="612" customWidth="1"/>
    <col min="5644" max="5644" width="2.5" style="612" customWidth="1"/>
    <col min="5645" max="5891" width="9" style="612"/>
    <col min="5892" max="5892" width="1.125" style="612" customWidth="1"/>
    <col min="5893" max="5894" width="15.625" style="612" customWidth="1"/>
    <col min="5895" max="5895" width="15.25" style="612" customWidth="1"/>
    <col min="5896" max="5896" width="17.5" style="612" customWidth="1"/>
    <col min="5897" max="5897" width="15.125" style="612" customWidth="1"/>
    <col min="5898" max="5898" width="15.25" style="612" customWidth="1"/>
    <col min="5899" max="5899" width="3.75" style="612" customWidth="1"/>
    <col min="5900" max="5900" width="2.5" style="612" customWidth="1"/>
    <col min="5901" max="6147" width="9" style="612"/>
    <col min="6148" max="6148" width="1.125" style="612" customWidth="1"/>
    <col min="6149" max="6150" width="15.625" style="612" customWidth="1"/>
    <col min="6151" max="6151" width="15.25" style="612" customWidth="1"/>
    <col min="6152" max="6152" width="17.5" style="612" customWidth="1"/>
    <col min="6153" max="6153" width="15.125" style="612" customWidth="1"/>
    <col min="6154" max="6154" width="15.25" style="612" customWidth="1"/>
    <col min="6155" max="6155" width="3.75" style="612" customWidth="1"/>
    <col min="6156" max="6156" width="2.5" style="612" customWidth="1"/>
    <col min="6157" max="6403" width="9" style="612"/>
    <col min="6404" max="6404" width="1.125" style="612" customWidth="1"/>
    <col min="6405" max="6406" width="15.625" style="612" customWidth="1"/>
    <col min="6407" max="6407" width="15.25" style="612" customWidth="1"/>
    <col min="6408" max="6408" width="17.5" style="612" customWidth="1"/>
    <col min="6409" max="6409" width="15.125" style="612" customWidth="1"/>
    <col min="6410" max="6410" width="15.25" style="612" customWidth="1"/>
    <col min="6411" max="6411" width="3.75" style="612" customWidth="1"/>
    <col min="6412" max="6412" width="2.5" style="612" customWidth="1"/>
    <col min="6413" max="6659" width="9" style="612"/>
    <col min="6660" max="6660" width="1.125" style="612" customWidth="1"/>
    <col min="6661" max="6662" width="15.625" style="612" customWidth="1"/>
    <col min="6663" max="6663" width="15.25" style="612" customWidth="1"/>
    <col min="6664" max="6664" width="17.5" style="612" customWidth="1"/>
    <col min="6665" max="6665" width="15.125" style="612" customWidth="1"/>
    <col min="6666" max="6666" width="15.25" style="612" customWidth="1"/>
    <col min="6667" max="6667" width="3.75" style="612" customWidth="1"/>
    <col min="6668" max="6668" width="2.5" style="612" customWidth="1"/>
    <col min="6669" max="6915" width="9" style="612"/>
    <col min="6916" max="6916" width="1.125" style="612" customWidth="1"/>
    <col min="6917" max="6918" width="15.625" style="612" customWidth="1"/>
    <col min="6919" max="6919" width="15.25" style="612" customWidth="1"/>
    <col min="6920" max="6920" width="17.5" style="612" customWidth="1"/>
    <col min="6921" max="6921" width="15.125" style="612" customWidth="1"/>
    <col min="6922" max="6922" width="15.25" style="612" customWidth="1"/>
    <col min="6923" max="6923" width="3.75" style="612" customWidth="1"/>
    <col min="6924" max="6924" width="2.5" style="612" customWidth="1"/>
    <col min="6925" max="7171" width="9" style="612"/>
    <col min="7172" max="7172" width="1.125" style="612" customWidth="1"/>
    <col min="7173" max="7174" width="15.625" style="612" customWidth="1"/>
    <col min="7175" max="7175" width="15.25" style="612" customWidth="1"/>
    <col min="7176" max="7176" width="17.5" style="612" customWidth="1"/>
    <col min="7177" max="7177" width="15.125" style="612" customWidth="1"/>
    <col min="7178" max="7178" width="15.25" style="612" customWidth="1"/>
    <col min="7179" max="7179" width="3.75" style="612" customWidth="1"/>
    <col min="7180" max="7180" width="2.5" style="612" customWidth="1"/>
    <col min="7181" max="7427" width="9" style="612"/>
    <col min="7428" max="7428" width="1.125" style="612" customWidth="1"/>
    <col min="7429" max="7430" width="15.625" style="612" customWidth="1"/>
    <col min="7431" max="7431" width="15.25" style="612" customWidth="1"/>
    <col min="7432" max="7432" width="17.5" style="612" customWidth="1"/>
    <col min="7433" max="7433" width="15.125" style="612" customWidth="1"/>
    <col min="7434" max="7434" width="15.25" style="612" customWidth="1"/>
    <col min="7435" max="7435" width="3.75" style="612" customWidth="1"/>
    <col min="7436" max="7436" width="2.5" style="612" customWidth="1"/>
    <col min="7437" max="7683" width="9" style="612"/>
    <col min="7684" max="7684" width="1.125" style="612" customWidth="1"/>
    <col min="7685" max="7686" width="15.625" style="612" customWidth="1"/>
    <col min="7687" max="7687" width="15.25" style="612" customWidth="1"/>
    <col min="7688" max="7688" width="17.5" style="612" customWidth="1"/>
    <col min="7689" max="7689" width="15.125" style="612" customWidth="1"/>
    <col min="7690" max="7690" width="15.25" style="612" customWidth="1"/>
    <col min="7691" max="7691" width="3.75" style="612" customWidth="1"/>
    <col min="7692" max="7692" width="2.5" style="612" customWidth="1"/>
    <col min="7693" max="7939" width="9" style="612"/>
    <col min="7940" max="7940" width="1.125" style="612" customWidth="1"/>
    <col min="7941" max="7942" width="15.625" style="612" customWidth="1"/>
    <col min="7943" max="7943" width="15.25" style="612" customWidth="1"/>
    <col min="7944" max="7944" width="17.5" style="612" customWidth="1"/>
    <col min="7945" max="7945" width="15.125" style="612" customWidth="1"/>
    <col min="7946" max="7946" width="15.25" style="612" customWidth="1"/>
    <col min="7947" max="7947" width="3.75" style="612" customWidth="1"/>
    <col min="7948" max="7948" width="2.5" style="612" customWidth="1"/>
    <col min="7949" max="8195" width="9" style="612"/>
    <col min="8196" max="8196" width="1.125" style="612" customWidth="1"/>
    <col min="8197" max="8198" width="15.625" style="612" customWidth="1"/>
    <col min="8199" max="8199" width="15.25" style="612" customWidth="1"/>
    <col min="8200" max="8200" width="17.5" style="612" customWidth="1"/>
    <col min="8201" max="8201" width="15.125" style="612" customWidth="1"/>
    <col min="8202" max="8202" width="15.25" style="612" customWidth="1"/>
    <col min="8203" max="8203" width="3.75" style="612" customWidth="1"/>
    <col min="8204" max="8204" width="2.5" style="612" customWidth="1"/>
    <col min="8205" max="8451" width="9" style="612"/>
    <col min="8452" max="8452" width="1.125" style="612" customWidth="1"/>
    <col min="8453" max="8454" width="15.625" style="612" customWidth="1"/>
    <col min="8455" max="8455" width="15.25" style="612" customWidth="1"/>
    <col min="8456" max="8456" width="17.5" style="612" customWidth="1"/>
    <col min="8457" max="8457" width="15.125" style="612" customWidth="1"/>
    <col min="8458" max="8458" width="15.25" style="612" customWidth="1"/>
    <col min="8459" max="8459" width="3.75" style="612" customWidth="1"/>
    <col min="8460" max="8460" width="2.5" style="612" customWidth="1"/>
    <col min="8461" max="8707" width="9" style="612"/>
    <col min="8708" max="8708" width="1.125" style="612" customWidth="1"/>
    <col min="8709" max="8710" width="15.625" style="612" customWidth="1"/>
    <col min="8711" max="8711" width="15.25" style="612" customWidth="1"/>
    <col min="8712" max="8712" width="17.5" style="612" customWidth="1"/>
    <col min="8713" max="8713" width="15.125" style="612" customWidth="1"/>
    <col min="8714" max="8714" width="15.25" style="612" customWidth="1"/>
    <col min="8715" max="8715" width="3.75" style="612" customWidth="1"/>
    <col min="8716" max="8716" width="2.5" style="612" customWidth="1"/>
    <col min="8717" max="8963" width="9" style="612"/>
    <col min="8964" max="8964" width="1.125" style="612" customWidth="1"/>
    <col min="8965" max="8966" width="15.625" style="612" customWidth="1"/>
    <col min="8967" max="8967" width="15.25" style="612" customWidth="1"/>
    <col min="8968" max="8968" width="17.5" style="612" customWidth="1"/>
    <col min="8969" max="8969" width="15.125" style="612" customWidth="1"/>
    <col min="8970" max="8970" width="15.25" style="612" customWidth="1"/>
    <col min="8971" max="8971" width="3.75" style="612" customWidth="1"/>
    <col min="8972" max="8972" width="2.5" style="612" customWidth="1"/>
    <col min="8973" max="9219" width="9" style="612"/>
    <col min="9220" max="9220" width="1.125" style="612" customWidth="1"/>
    <col min="9221" max="9222" width="15.625" style="612" customWidth="1"/>
    <col min="9223" max="9223" width="15.25" style="612" customWidth="1"/>
    <col min="9224" max="9224" width="17.5" style="612" customWidth="1"/>
    <col min="9225" max="9225" width="15.125" style="612" customWidth="1"/>
    <col min="9226" max="9226" width="15.25" style="612" customWidth="1"/>
    <col min="9227" max="9227" width="3.75" style="612" customWidth="1"/>
    <col min="9228" max="9228" width="2.5" style="612" customWidth="1"/>
    <col min="9229" max="9475" width="9" style="612"/>
    <col min="9476" max="9476" width="1.125" style="612" customWidth="1"/>
    <col min="9477" max="9478" width="15.625" style="612" customWidth="1"/>
    <col min="9479" max="9479" width="15.25" style="612" customWidth="1"/>
    <col min="9480" max="9480" width="17.5" style="612" customWidth="1"/>
    <col min="9481" max="9481" width="15.125" style="612" customWidth="1"/>
    <col min="9482" max="9482" width="15.25" style="612" customWidth="1"/>
    <col min="9483" max="9483" width="3.75" style="612" customWidth="1"/>
    <col min="9484" max="9484" width="2.5" style="612" customWidth="1"/>
    <col min="9485" max="9731" width="9" style="612"/>
    <col min="9732" max="9732" width="1.125" style="612" customWidth="1"/>
    <col min="9733" max="9734" width="15.625" style="612" customWidth="1"/>
    <col min="9735" max="9735" width="15.25" style="612" customWidth="1"/>
    <col min="9736" max="9736" width="17.5" style="612" customWidth="1"/>
    <col min="9737" max="9737" width="15.125" style="612" customWidth="1"/>
    <col min="9738" max="9738" width="15.25" style="612" customWidth="1"/>
    <col min="9739" max="9739" width="3.75" style="612" customWidth="1"/>
    <col min="9740" max="9740" width="2.5" style="612" customWidth="1"/>
    <col min="9741" max="9987" width="9" style="612"/>
    <col min="9988" max="9988" width="1.125" style="612" customWidth="1"/>
    <col min="9989" max="9990" width="15.625" style="612" customWidth="1"/>
    <col min="9991" max="9991" width="15.25" style="612" customWidth="1"/>
    <col min="9992" max="9992" width="17.5" style="612" customWidth="1"/>
    <col min="9993" max="9993" width="15.125" style="612" customWidth="1"/>
    <col min="9994" max="9994" width="15.25" style="612" customWidth="1"/>
    <col min="9995" max="9995" width="3.75" style="612" customWidth="1"/>
    <col min="9996" max="9996" width="2.5" style="612" customWidth="1"/>
    <col min="9997" max="10243" width="9" style="612"/>
    <col min="10244" max="10244" width="1.125" style="612" customWidth="1"/>
    <col min="10245" max="10246" width="15.625" style="612" customWidth="1"/>
    <col min="10247" max="10247" width="15.25" style="612" customWidth="1"/>
    <col min="10248" max="10248" width="17.5" style="612" customWidth="1"/>
    <col min="10249" max="10249" width="15.125" style="612" customWidth="1"/>
    <col min="10250" max="10250" width="15.25" style="612" customWidth="1"/>
    <col min="10251" max="10251" width="3.75" style="612" customWidth="1"/>
    <col min="10252" max="10252" width="2.5" style="612" customWidth="1"/>
    <col min="10253" max="10499" width="9" style="612"/>
    <col min="10500" max="10500" width="1.125" style="612" customWidth="1"/>
    <col min="10501" max="10502" width="15.625" style="612" customWidth="1"/>
    <col min="10503" max="10503" width="15.25" style="612" customWidth="1"/>
    <col min="10504" max="10504" width="17.5" style="612" customWidth="1"/>
    <col min="10505" max="10505" width="15.125" style="612" customWidth="1"/>
    <col min="10506" max="10506" width="15.25" style="612" customWidth="1"/>
    <col min="10507" max="10507" width="3.75" style="612" customWidth="1"/>
    <col min="10508" max="10508" width="2.5" style="612" customWidth="1"/>
    <col min="10509" max="10755" width="9" style="612"/>
    <col min="10756" max="10756" width="1.125" style="612" customWidth="1"/>
    <col min="10757" max="10758" width="15.625" style="612" customWidth="1"/>
    <col min="10759" max="10759" width="15.25" style="612" customWidth="1"/>
    <col min="10760" max="10760" width="17.5" style="612" customWidth="1"/>
    <col min="10761" max="10761" width="15.125" style="612" customWidth="1"/>
    <col min="10762" max="10762" width="15.25" style="612" customWidth="1"/>
    <col min="10763" max="10763" width="3.75" style="612" customWidth="1"/>
    <col min="10764" max="10764" width="2.5" style="612" customWidth="1"/>
    <col min="10765" max="11011" width="9" style="612"/>
    <col min="11012" max="11012" width="1.125" style="612" customWidth="1"/>
    <col min="11013" max="11014" width="15.625" style="612" customWidth="1"/>
    <col min="11015" max="11015" width="15.25" style="612" customWidth="1"/>
    <col min="11016" max="11016" width="17.5" style="612" customWidth="1"/>
    <col min="11017" max="11017" width="15.125" style="612" customWidth="1"/>
    <col min="11018" max="11018" width="15.25" style="612" customWidth="1"/>
    <col min="11019" max="11019" width="3.75" style="612" customWidth="1"/>
    <col min="11020" max="11020" width="2.5" style="612" customWidth="1"/>
    <col min="11021" max="11267" width="9" style="612"/>
    <col min="11268" max="11268" width="1.125" style="612" customWidth="1"/>
    <col min="11269" max="11270" width="15.625" style="612" customWidth="1"/>
    <col min="11271" max="11271" width="15.25" style="612" customWidth="1"/>
    <col min="11272" max="11272" width="17.5" style="612" customWidth="1"/>
    <col min="11273" max="11273" width="15.125" style="612" customWidth="1"/>
    <col min="11274" max="11274" width="15.25" style="612" customWidth="1"/>
    <col min="11275" max="11275" width="3.75" style="612" customWidth="1"/>
    <col min="11276" max="11276" width="2.5" style="612" customWidth="1"/>
    <col min="11277" max="11523" width="9" style="612"/>
    <col min="11524" max="11524" width="1.125" style="612" customWidth="1"/>
    <col min="11525" max="11526" width="15.625" style="612" customWidth="1"/>
    <col min="11527" max="11527" width="15.25" style="612" customWidth="1"/>
    <col min="11528" max="11528" width="17.5" style="612" customWidth="1"/>
    <col min="11529" max="11529" width="15.125" style="612" customWidth="1"/>
    <col min="11530" max="11530" width="15.25" style="612" customWidth="1"/>
    <col min="11531" max="11531" width="3.75" style="612" customWidth="1"/>
    <col min="11532" max="11532" width="2.5" style="612" customWidth="1"/>
    <col min="11533" max="11779" width="9" style="612"/>
    <col min="11780" max="11780" width="1.125" style="612" customWidth="1"/>
    <col min="11781" max="11782" width="15.625" style="612" customWidth="1"/>
    <col min="11783" max="11783" width="15.25" style="612" customWidth="1"/>
    <col min="11784" max="11784" width="17.5" style="612" customWidth="1"/>
    <col min="11785" max="11785" width="15.125" style="612" customWidth="1"/>
    <col min="11786" max="11786" width="15.25" style="612" customWidth="1"/>
    <col min="11787" max="11787" width="3.75" style="612" customWidth="1"/>
    <col min="11788" max="11788" width="2.5" style="612" customWidth="1"/>
    <col min="11789" max="12035" width="9" style="612"/>
    <col min="12036" max="12036" width="1.125" style="612" customWidth="1"/>
    <col min="12037" max="12038" width="15.625" style="612" customWidth="1"/>
    <col min="12039" max="12039" width="15.25" style="612" customWidth="1"/>
    <col min="12040" max="12040" width="17.5" style="612" customWidth="1"/>
    <col min="12041" max="12041" width="15.125" style="612" customWidth="1"/>
    <col min="12042" max="12042" width="15.25" style="612" customWidth="1"/>
    <col min="12043" max="12043" width="3.75" style="612" customWidth="1"/>
    <col min="12044" max="12044" width="2.5" style="612" customWidth="1"/>
    <col min="12045" max="12291" width="9" style="612"/>
    <col min="12292" max="12292" width="1.125" style="612" customWidth="1"/>
    <col min="12293" max="12294" width="15.625" style="612" customWidth="1"/>
    <col min="12295" max="12295" width="15.25" style="612" customWidth="1"/>
    <col min="12296" max="12296" width="17.5" style="612" customWidth="1"/>
    <col min="12297" max="12297" width="15.125" style="612" customWidth="1"/>
    <col min="12298" max="12298" width="15.25" style="612" customWidth="1"/>
    <col min="12299" max="12299" width="3.75" style="612" customWidth="1"/>
    <col min="12300" max="12300" width="2.5" style="612" customWidth="1"/>
    <col min="12301" max="12547" width="9" style="612"/>
    <col min="12548" max="12548" width="1.125" style="612" customWidth="1"/>
    <col min="12549" max="12550" width="15.625" style="612" customWidth="1"/>
    <col min="12551" max="12551" width="15.25" style="612" customWidth="1"/>
    <col min="12552" max="12552" width="17.5" style="612" customWidth="1"/>
    <col min="12553" max="12553" width="15.125" style="612" customWidth="1"/>
    <col min="12554" max="12554" width="15.25" style="612" customWidth="1"/>
    <col min="12555" max="12555" width="3.75" style="612" customWidth="1"/>
    <col min="12556" max="12556" width="2.5" style="612" customWidth="1"/>
    <col min="12557" max="12803" width="9" style="612"/>
    <col min="12804" max="12804" width="1.125" style="612" customWidth="1"/>
    <col min="12805" max="12806" width="15.625" style="612" customWidth="1"/>
    <col min="12807" max="12807" width="15.25" style="612" customWidth="1"/>
    <col min="12808" max="12808" width="17.5" style="612" customWidth="1"/>
    <col min="12809" max="12809" width="15.125" style="612" customWidth="1"/>
    <col min="12810" max="12810" width="15.25" style="612" customWidth="1"/>
    <col min="12811" max="12811" width="3.75" style="612" customWidth="1"/>
    <col min="12812" max="12812" width="2.5" style="612" customWidth="1"/>
    <col min="12813" max="13059" width="9" style="612"/>
    <col min="13060" max="13060" width="1.125" style="612" customWidth="1"/>
    <col min="13061" max="13062" width="15.625" style="612" customWidth="1"/>
    <col min="13063" max="13063" width="15.25" style="612" customWidth="1"/>
    <col min="13064" max="13064" width="17.5" style="612" customWidth="1"/>
    <col min="13065" max="13065" width="15.125" style="612" customWidth="1"/>
    <col min="13066" max="13066" width="15.25" style="612" customWidth="1"/>
    <col min="13067" max="13067" width="3.75" style="612" customWidth="1"/>
    <col min="13068" max="13068" width="2.5" style="612" customWidth="1"/>
    <col min="13069" max="13315" width="9" style="612"/>
    <col min="13316" max="13316" width="1.125" style="612" customWidth="1"/>
    <col min="13317" max="13318" width="15.625" style="612" customWidth="1"/>
    <col min="13319" max="13319" width="15.25" style="612" customWidth="1"/>
    <col min="13320" max="13320" width="17.5" style="612" customWidth="1"/>
    <col min="13321" max="13321" width="15.125" style="612" customWidth="1"/>
    <col min="13322" max="13322" width="15.25" style="612" customWidth="1"/>
    <col min="13323" max="13323" width="3.75" style="612" customWidth="1"/>
    <col min="13324" max="13324" width="2.5" style="612" customWidth="1"/>
    <col min="13325" max="13571" width="9" style="612"/>
    <col min="13572" max="13572" width="1.125" style="612" customWidth="1"/>
    <col min="13573" max="13574" width="15.625" style="612" customWidth="1"/>
    <col min="13575" max="13575" width="15.25" style="612" customWidth="1"/>
    <col min="13576" max="13576" width="17.5" style="612" customWidth="1"/>
    <col min="13577" max="13577" width="15.125" style="612" customWidth="1"/>
    <col min="13578" max="13578" width="15.25" style="612" customWidth="1"/>
    <col min="13579" max="13579" width="3.75" style="612" customWidth="1"/>
    <col min="13580" max="13580" width="2.5" style="612" customWidth="1"/>
    <col min="13581" max="13827" width="9" style="612"/>
    <col min="13828" max="13828" width="1.125" style="612" customWidth="1"/>
    <col min="13829" max="13830" width="15.625" style="612" customWidth="1"/>
    <col min="13831" max="13831" width="15.25" style="612" customWidth="1"/>
    <col min="13832" max="13832" width="17.5" style="612" customWidth="1"/>
    <col min="13833" max="13833" width="15.125" style="612" customWidth="1"/>
    <col min="13834" max="13834" width="15.25" style="612" customWidth="1"/>
    <col min="13835" max="13835" width="3.75" style="612" customWidth="1"/>
    <col min="13836" max="13836" width="2.5" style="612" customWidth="1"/>
    <col min="13837" max="14083" width="9" style="612"/>
    <col min="14084" max="14084" width="1.125" style="612" customWidth="1"/>
    <col min="14085" max="14086" width="15.625" style="612" customWidth="1"/>
    <col min="14087" max="14087" width="15.25" style="612" customWidth="1"/>
    <col min="14088" max="14088" width="17.5" style="612" customWidth="1"/>
    <col min="14089" max="14089" width="15.125" style="612" customWidth="1"/>
    <col min="14090" max="14090" width="15.25" style="612" customWidth="1"/>
    <col min="14091" max="14091" width="3.75" style="612" customWidth="1"/>
    <col min="14092" max="14092" width="2.5" style="612" customWidth="1"/>
    <col min="14093" max="14339" width="9" style="612"/>
    <col min="14340" max="14340" width="1.125" style="612" customWidth="1"/>
    <col min="14341" max="14342" width="15.625" style="612" customWidth="1"/>
    <col min="14343" max="14343" width="15.25" style="612" customWidth="1"/>
    <col min="14344" max="14344" width="17.5" style="612" customWidth="1"/>
    <col min="14345" max="14345" width="15.125" style="612" customWidth="1"/>
    <col min="14346" max="14346" width="15.25" style="612" customWidth="1"/>
    <col min="14347" max="14347" width="3.75" style="612" customWidth="1"/>
    <col min="14348" max="14348" width="2.5" style="612" customWidth="1"/>
    <col min="14349" max="14595" width="9" style="612"/>
    <col min="14596" max="14596" width="1.125" style="612" customWidth="1"/>
    <col min="14597" max="14598" width="15.625" style="612" customWidth="1"/>
    <col min="14599" max="14599" width="15.25" style="612" customWidth="1"/>
    <col min="14600" max="14600" width="17.5" style="612" customWidth="1"/>
    <col min="14601" max="14601" width="15.125" style="612" customWidth="1"/>
    <col min="14602" max="14602" width="15.25" style="612" customWidth="1"/>
    <col min="14603" max="14603" width="3.75" style="612" customWidth="1"/>
    <col min="14604" max="14604" width="2.5" style="612" customWidth="1"/>
    <col min="14605" max="14851" width="9" style="612"/>
    <col min="14852" max="14852" width="1.125" style="612" customWidth="1"/>
    <col min="14853" max="14854" width="15.625" style="612" customWidth="1"/>
    <col min="14855" max="14855" width="15.25" style="612" customWidth="1"/>
    <col min="14856" max="14856" width="17.5" style="612" customWidth="1"/>
    <col min="14857" max="14857" width="15.125" style="612" customWidth="1"/>
    <col min="14858" max="14858" width="15.25" style="612" customWidth="1"/>
    <col min="14859" max="14859" width="3.75" style="612" customWidth="1"/>
    <col min="14860" max="14860" width="2.5" style="612" customWidth="1"/>
    <col min="14861" max="15107" width="9" style="612"/>
    <col min="15108" max="15108" width="1.125" style="612" customWidth="1"/>
    <col min="15109" max="15110" width="15.625" style="612" customWidth="1"/>
    <col min="15111" max="15111" width="15.25" style="612" customWidth="1"/>
    <col min="15112" max="15112" width="17.5" style="612" customWidth="1"/>
    <col min="15113" max="15113" width="15.125" style="612" customWidth="1"/>
    <col min="15114" max="15114" width="15.25" style="612" customWidth="1"/>
    <col min="15115" max="15115" width="3.75" style="612" customWidth="1"/>
    <col min="15116" max="15116" width="2.5" style="612" customWidth="1"/>
    <col min="15117" max="15363" width="9" style="612"/>
    <col min="15364" max="15364" width="1.125" style="612" customWidth="1"/>
    <col min="15365" max="15366" width="15.625" style="612" customWidth="1"/>
    <col min="15367" max="15367" width="15.25" style="612" customWidth="1"/>
    <col min="15368" max="15368" width="17.5" style="612" customWidth="1"/>
    <col min="15369" max="15369" width="15.125" style="612" customWidth="1"/>
    <col min="15370" max="15370" width="15.25" style="612" customWidth="1"/>
    <col min="15371" max="15371" width="3.75" style="612" customWidth="1"/>
    <col min="15372" max="15372" width="2.5" style="612" customWidth="1"/>
    <col min="15373" max="15619" width="9" style="612"/>
    <col min="15620" max="15620" width="1.125" style="612" customWidth="1"/>
    <col min="15621" max="15622" width="15.625" style="612" customWidth="1"/>
    <col min="15623" max="15623" width="15.25" style="612" customWidth="1"/>
    <col min="15624" max="15624" width="17.5" style="612" customWidth="1"/>
    <col min="15625" max="15625" width="15.125" style="612" customWidth="1"/>
    <col min="15626" max="15626" width="15.25" style="612" customWidth="1"/>
    <col min="15627" max="15627" width="3.75" style="612" customWidth="1"/>
    <col min="15628" max="15628" width="2.5" style="612" customWidth="1"/>
    <col min="15629" max="15875" width="9" style="612"/>
    <col min="15876" max="15876" width="1.125" style="612" customWidth="1"/>
    <col min="15877" max="15878" width="15.625" style="612" customWidth="1"/>
    <col min="15879" max="15879" width="15.25" style="612" customWidth="1"/>
    <col min="15880" max="15880" width="17.5" style="612" customWidth="1"/>
    <col min="15881" max="15881" width="15.125" style="612" customWidth="1"/>
    <col min="15882" max="15882" width="15.25" style="612" customWidth="1"/>
    <col min="15883" max="15883" width="3.75" style="612" customWidth="1"/>
    <col min="15884" max="15884" width="2.5" style="612" customWidth="1"/>
    <col min="15885" max="16131" width="9" style="612"/>
    <col min="16132" max="16132" width="1.125" style="612" customWidth="1"/>
    <col min="16133" max="16134" width="15.625" style="612" customWidth="1"/>
    <col min="16135" max="16135" width="15.25" style="612" customWidth="1"/>
    <col min="16136" max="16136" width="17.5" style="612" customWidth="1"/>
    <col min="16137" max="16137" width="15.125" style="612" customWidth="1"/>
    <col min="16138" max="16138" width="15.25" style="612" customWidth="1"/>
    <col min="16139" max="16139" width="3.75" style="612" customWidth="1"/>
    <col min="16140" max="16140" width="2.5" style="612" customWidth="1"/>
    <col min="16141" max="16384" width="9" style="612"/>
  </cols>
  <sheetData>
    <row r="1" spans="1:11" s="614" customFormat="1" ht="20.100000000000001" customHeight="1">
      <c r="A1" s="233"/>
      <c r="B1" s="184" t="s">
        <v>670</v>
      </c>
    </row>
    <row r="2" spans="1:11" s="614" customFormat="1" ht="20.100000000000001" customHeight="1">
      <c r="A2" s="233"/>
      <c r="B2" s="609" t="s">
        <v>664</v>
      </c>
      <c r="C2" s="568"/>
      <c r="D2" s="568"/>
      <c r="E2" s="568"/>
      <c r="F2" s="568"/>
      <c r="G2" s="568"/>
      <c r="H2" s="568"/>
      <c r="I2" s="568"/>
      <c r="J2" s="557" t="s">
        <v>461</v>
      </c>
    </row>
    <row r="3" spans="1:11" s="614" customFormat="1" ht="20.100000000000001" customHeight="1">
      <c r="A3" s="1692" t="s">
        <v>665</v>
      </c>
      <c r="B3" s="1692"/>
      <c r="C3" s="1692"/>
      <c r="D3" s="1692"/>
      <c r="E3" s="1692"/>
      <c r="F3" s="1692"/>
      <c r="G3" s="1692"/>
      <c r="H3" s="1692"/>
      <c r="I3" s="1692"/>
      <c r="J3" s="1692"/>
    </row>
    <row r="4" spans="1:11" s="614" customFormat="1" ht="20.100000000000001" customHeight="1">
      <c r="A4" s="618"/>
      <c r="B4" s="618"/>
      <c r="C4" s="618"/>
      <c r="D4" s="618"/>
      <c r="E4" s="618"/>
      <c r="F4" s="618"/>
      <c r="G4" s="618"/>
      <c r="H4" s="618"/>
      <c r="I4" s="618"/>
      <c r="J4" s="618"/>
    </row>
    <row r="5" spans="1:11" s="614" customFormat="1" ht="43.5" customHeight="1">
      <c r="A5" s="618"/>
      <c r="B5" s="617" t="s">
        <v>643</v>
      </c>
      <c r="C5" s="1133"/>
      <c r="D5" s="1693"/>
      <c r="E5" s="1693"/>
      <c r="F5" s="1693"/>
      <c r="G5" s="1693"/>
      <c r="H5" s="1693"/>
      <c r="I5" s="1693"/>
      <c r="J5" s="1694"/>
    </row>
    <row r="6" spans="1:11" s="614" customFormat="1" ht="43.5" customHeight="1">
      <c r="A6" s="568"/>
      <c r="B6" s="620" t="s">
        <v>464</v>
      </c>
      <c r="C6" s="1695" t="s">
        <v>644</v>
      </c>
      <c r="D6" s="1695"/>
      <c r="E6" s="1695"/>
      <c r="F6" s="1695"/>
      <c r="G6" s="1695"/>
      <c r="H6" s="1695"/>
      <c r="I6" s="1695"/>
      <c r="J6" s="1695"/>
      <c r="K6" s="621"/>
    </row>
    <row r="7" spans="1:11" s="614" customFormat="1" ht="19.5" customHeight="1">
      <c r="A7" s="568"/>
      <c r="B7" s="1719" t="s">
        <v>666</v>
      </c>
      <c r="C7" s="1698" t="s">
        <v>649</v>
      </c>
      <c r="D7" s="1695"/>
      <c r="E7" s="1695"/>
      <c r="F7" s="1695"/>
      <c r="G7" s="1695"/>
      <c r="H7" s="1695"/>
      <c r="I7" s="1695"/>
      <c r="J7" s="1695"/>
      <c r="K7" s="621"/>
    </row>
    <row r="8" spans="1:11" s="614" customFormat="1" ht="40.5" customHeight="1">
      <c r="A8" s="568"/>
      <c r="B8" s="1720"/>
      <c r="C8" s="1722" t="s">
        <v>422</v>
      </c>
      <c r="D8" s="1722"/>
      <c r="E8" s="1703" t="s">
        <v>650</v>
      </c>
      <c r="F8" s="1703"/>
      <c r="G8" s="1703"/>
      <c r="H8" s="1704" t="s">
        <v>651</v>
      </c>
      <c r="I8" s="1704"/>
      <c r="J8" s="622" t="s">
        <v>652</v>
      </c>
      <c r="K8" s="623"/>
    </row>
    <row r="9" spans="1:11" s="614" customFormat="1" ht="19.5" customHeight="1">
      <c r="A9" s="568"/>
      <c r="B9" s="1720"/>
      <c r="C9" s="1722"/>
      <c r="D9" s="1722"/>
      <c r="E9" s="1703"/>
      <c r="F9" s="1703"/>
      <c r="G9" s="1703"/>
      <c r="H9" s="625"/>
      <c r="I9" s="626" t="s">
        <v>653</v>
      </c>
      <c r="J9" s="625"/>
    </row>
    <row r="10" spans="1:11" s="614" customFormat="1" ht="19.5" customHeight="1">
      <c r="A10" s="568"/>
      <c r="B10" s="1720"/>
      <c r="C10" s="1722"/>
      <c r="D10" s="1722"/>
      <c r="E10" s="1703"/>
      <c r="F10" s="1703"/>
      <c r="G10" s="1703"/>
      <c r="H10" s="625"/>
      <c r="I10" s="626" t="s">
        <v>653</v>
      </c>
      <c r="J10" s="625"/>
      <c r="K10" s="623"/>
    </row>
    <row r="11" spans="1:11" s="614" customFormat="1" ht="19.5" customHeight="1">
      <c r="A11" s="568"/>
      <c r="B11" s="1720"/>
      <c r="C11" s="1722"/>
      <c r="D11" s="1722"/>
      <c r="E11" s="1703"/>
      <c r="F11" s="1703"/>
      <c r="G11" s="1703"/>
      <c r="H11" s="625"/>
      <c r="I11" s="626" t="s">
        <v>653</v>
      </c>
      <c r="J11" s="625"/>
      <c r="K11" s="623"/>
    </row>
    <row r="12" spans="1:11" s="614" customFormat="1" ht="19.5" customHeight="1">
      <c r="A12" s="568"/>
      <c r="B12" s="1720"/>
      <c r="C12" s="1700" t="s">
        <v>654</v>
      </c>
      <c r="D12" s="1701"/>
      <c r="E12" s="1701"/>
      <c r="F12" s="1701"/>
      <c r="G12" s="1701"/>
      <c r="H12" s="1701"/>
      <c r="I12" s="1701"/>
      <c r="J12" s="1702"/>
    </row>
    <row r="13" spans="1:11" s="614" customFormat="1" ht="40.5" customHeight="1">
      <c r="A13" s="568"/>
      <c r="B13" s="1720"/>
      <c r="C13" s="1722" t="s">
        <v>422</v>
      </c>
      <c r="D13" s="1722"/>
      <c r="E13" s="1703" t="s">
        <v>650</v>
      </c>
      <c r="F13" s="1703"/>
      <c r="G13" s="1703"/>
      <c r="H13" s="1704" t="s">
        <v>651</v>
      </c>
      <c r="I13" s="1704"/>
      <c r="J13" s="622" t="s">
        <v>652</v>
      </c>
    </row>
    <row r="14" spans="1:11" s="614" customFormat="1" ht="19.5" customHeight="1">
      <c r="A14" s="568"/>
      <c r="B14" s="1720"/>
      <c r="C14" s="1722"/>
      <c r="D14" s="1722"/>
      <c r="E14" s="1703"/>
      <c r="F14" s="1703"/>
      <c r="G14" s="1703"/>
      <c r="H14" s="625"/>
      <c r="I14" s="626" t="s">
        <v>653</v>
      </c>
      <c r="J14" s="625"/>
      <c r="K14" s="621"/>
    </row>
    <row r="15" spans="1:11" s="614" customFormat="1" ht="19.5" customHeight="1">
      <c r="A15" s="568"/>
      <c r="B15" s="1720"/>
      <c r="C15" s="1722"/>
      <c r="D15" s="1722"/>
      <c r="E15" s="1703"/>
      <c r="F15" s="1703"/>
      <c r="G15" s="1703"/>
      <c r="H15" s="625"/>
      <c r="I15" s="626" t="s">
        <v>653</v>
      </c>
      <c r="J15" s="625"/>
    </row>
    <row r="16" spans="1:11" s="614" customFormat="1" ht="19.5" customHeight="1">
      <c r="A16" s="568"/>
      <c r="B16" s="1721"/>
      <c r="C16" s="1722"/>
      <c r="D16" s="1722"/>
      <c r="E16" s="1703"/>
      <c r="F16" s="1703"/>
      <c r="G16" s="1703"/>
      <c r="H16" s="625"/>
      <c r="I16" s="626" t="s">
        <v>653</v>
      </c>
      <c r="J16" s="625"/>
    </row>
    <row r="17" spans="1:12" s="614" customFormat="1" ht="19.5" customHeight="1">
      <c r="A17" s="568"/>
      <c r="B17" s="1724" t="s">
        <v>667</v>
      </c>
      <c r="C17" s="1710" t="s">
        <v>656</v>
      </c>
      <c r="D17" s="1711"/>
      <c r="E17" s="1711"/>
      <c r="F17" s="1711"/>
      <c r="G17" s="1712"/>
      <c r="H17" s="1133" t="s">
        <v>657</v>
      </c>
      <c r="I17" s="1693"/>
      <c r="J17" s="1694"/>
    </row>
    <row r="18" spans="1:12" s="614" customFormat="1" ht="27" customHeight="1">
      <c r="A18" s="568"/>
      <c r="B18" s="1725"/>
      <c r="C18" s="1713"/>
      <c r="D18" s="1714"/>
      <c r="E18" s="1714"/>
      <c r="F18" s="1714"/>
      <c r="G18" s="1715"/>
      <c r="H18" s="1716"/>
      <c r="I18" s="1717"/>
      <c r="J18" s="1718"/>
    </row>
    <row r="19" spans="1:12" s="614" customFormat="1" ht="6" customHeight="1">
      <c r="A19" s="568"/>
      <c r="B19" s="568"/>
      <c r="C19" s="568"/>
      <c r="D19" s="568"/>
      <c r="E19" s="568"/>
      <c r="F19" s="568"/>
      <c r="G19" s="568"/>
      <c r="H19" s="568"/>
      <c r="I19" s="568"/>
      <c r="J19" s="568"/>
    </row>
    <row r="20" spans="1:12" s="614" customFormat="1" ht="19.5" customHeight="1">
      <c r="A20" s="568"/>
      <c r="B20" s="627" t="s">
        <v>658</v>
      </c>
      <c r="C20" s="627"/>
      <c r="D20" s="627"/>
      <c r="E20" s="627"/>
      <c r="F20" s="627"/>
      <c r="G20" s="627"/>
      <c r="H20" s="627"/>
      <c r="I20" s="627"/>
      <c r="J20" s="627"/>
      <c r="K20" s="240"/>
      <c r="L20" s="240"/>
    </row>
    <row r="21" spans="1:12" s="614" customFormat="1" ht="53.25" customHeight="1">
      <c r="A21" s="568"/>
      <c r="B21" s="1705" t="s">
        <v>668</v>
      </c>
      <c r="C21" s="1705"/>
      <c r="D21" s="1705"/>
      <c r="E21" s="1705"/>
      <c r="F21" s="1705"/>
      <c r="G21" s="1705"/>
      <c r="H21" s="1705"/>
      <c r="I21" s="1705"/>
      <c r="J21" s="1705"/>
      <c r="K21" s="240"/>
      <c r="L21" s="240"/>
    </row>
    <row r="22" spans="1:12" s="614" customFormat="1" ht="33.75" customHeight="1">
      <c r="A22" s="568"/>
      <c r="B22" s="1705" t="s">
        <v>660</v>
      </c>
      <c r="C22" s="1705"/>
      <c r="D22" s="1705"/>
      <c r="E22" s="1705"/>
      <c r="F22" s="1705"/>
      <c r="G22" s="1705"/>
      <c r="H22" s="1705"/>
      <c r="I22" s="1705"/>
      <c r="J22" s="1705"/>
      <c r="K22" s="240"/>
      <c r="L22" s="240"/>
    </row>
    <row r="23" spans="1:12" s="614" customFormat="1" ht="32.25" customHeight="1">
      <c r="A23" s="568"/>
      <c r="B23" s="1706" t="s">
        <v>661</v>
      </c>
      <c r="C23" s="1706"/>
      <c r="D23" s="1706"/>
      <c r="E23" s="1706"/>
      <c r="F23" s="1706"/>
      <c r="G23" s="1706"/>
      <c r="H23" s="1706"/>
      <c r="I23" s="1706"/>
      <c r="J23" s="1706"/>
      <c r="K23" s="240"/>
      <c r="L23" s="240"/>
    </row>
    <row r="24" spans="1:12" s="614" customFormat="1" ht="7.5" customHeight="1">
      <c r="B24" s="1723"/>
      <c r="C24" s="1723"/>
      <c r="D24" s="1723"/>
      <c r="E24" s="1723"/>
      <c r="F24" s="1723"/>
      <c r="G24" s="1723"/>
      <c r="H24" s="1723"/>
      <c r="I24" s="1723"/>
      <c r="J24" s="1723"/>
    </row>
  </sheetData>
  <mergeCells count="32">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s>
  <phoneticPr fontId="16"/>
  <pageMargins left="0.7" right="0.7" top="0.75" bottom="0.75" header="0.3" footer="0.3"/>
  <pageSetup paperSize="9" scale="8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zoomScaleNormal="100" zoomScaleSheetLayoutView="100" workbookViewId="0"/>
  </sheetViews>
  <sheetFormatPr defaultColWidth="3.5" defaultRowHeight="13.5"/>
  <cols>
    <col min="1" max="1" width="1.25" customWidth="1"/>
    <col min="2" max="5" width="3.125" customWidth="1"/>
    <col min="6" max="6" width="7.625" customWidth="1"/>
    <col min="7" max="30" width="3.125" customWidth="1"/>
    <col min="31" max="33" width="3.25" customWidth="1"/>
    <col min="34" max="34" width="3.125" customWidth="1"/>
    <col min="35" max="35" width="1.25" customWidth="1"/>
    <col min="257" max="257" width="1.25" customWidth="1"/>
    <col min="258" max="286" width="3.125" customWidth="1"/>
    <col min="287" max="289" width="3.25" customWidth="1"/>
    <col min="290" max="290" width="3.125" customWidth="1"/>
    <col min="291" max="291" width="1.25" customWidth="1"/>
    <col min="513" max="513" width="1.25" customWidth="1"/>
    <col min="514" max="542" width="3.125" customWidth="1"/>
    <col min="543" max="545" width="3.25" customWidth="1"/>
    <col min="546" max="546" width="3.125" customWidth="1"/>
    <col min="547" max="547" width="1.25" customWidth="1"/>
    <col min="769" max="769" width="1.25" customWidth="1"/>
    <col min="770" max="798" width="3.125" customWidth="1"/>
    <col min="799" max="801" width="3.25" customWidth="1"/>
    <col min="802" max="802" width="3.125" customWidth="1"/>
    <col min="803" max="803" width="1.25" customWidth="1"/>
    <col min="1025" max="1025" width="1.25" customWidth="1"/>
    <col min="1026" max="1054" width="3.125" customWidth="1"/>
    <col min="1055" max="1057" width="3.25" customWidth="1"/>
    <col min="1058" max="1058" width="3.125" customWidth="1"/>
    <col min="1059" max="1059" width="1.25" customWidth="1"/>
    <col min="1281" max="1281" width="1.25" customWidth="1"/>
    <col min="1282" max="1310" width="3.125" customWidth="1"/>
    <col min="1311" max="1313" width="3.25" customWidth="1"/>
    <col min="1314" max="1314" width="3.125" customWidth="1"/>
    <col min="1315" max="1315" width="1.25" customWidth="1"/>
    <col min="1537" max="1537" width="1.25" customWidth="1"/>
    <col min="1538" max="1566" width="3.125" customWidth="1"/>
    <col min="1567" max="1569" width="3.25" customWidth="1"/>
    <col min="1570" max="1570" width="3.125" customWidth="1"/>
    <col min="1571" max="1571" width="1.25" customWidth="1"/>
    <col min="1793" max="1793" width="1.25" customWidth="1"/>
    <col min="1794" max="1822" width="3.125" customWidth="1"/>
    <col min="1823" max="1825" width="3.25" customWidth="1"/>
    <col min="1826" max="1826" width="3.125" customWidth="1"/>
    <col min="1827" max="1827" width="1.25" customWidth="1"/>
    <col min="2049" max="2049" width="1.25" customWidth="1"/>
    <col min="2050" max="2078" width="3.125" customWidth="1"/>
    <col min="2079" max="2081" width="3.25" customWidth="1"/>
    <col min="2082" max="2082" width="3.125" customWidth="1"/>
    <col min="2083" max="2083" width="1.25" customWidth="1"/>
    <col min="2305" max="2305" width="1.25" customWidth="1"/>
    <col min="2306" max="2334" width="3.125" customWidth="1"/>
    <col min="2335" max="2337" width="3.25" customWidth="1"/>
    <col min="2338" max="2338" width="3.125" customWidth="1"/>
    <col min="2339" max="2339" width="1.25" customWidth="1"/>
    <col min="2561" max="2561" width="1.25" customWidth="1"/>
    <col min="2562" max="2590" width="3.125" customWidth="1"/>
    <col min="2591" max="2593" width="3.25" customWidth="1"/>
    <col min="2594" max="2594" width="3.125" customWidth="1"/>
    <col min="2595" max="2595" width="1.25" customWidth="1"/>
    <col min="2817" max="2817" width="1.25" customWidth="1"/>
    <col min="2818" max="2846" width="3.125" customWidth="1"/>
    <col min="2847" max="2849" width="3.25" customWidth="1"/>
    <col min="2850" max="2850" width="3.125" customWidth="1"/>
    <col min="2851" max="2851" width="1.25" customWidth="1"/>
    <col min="3073" max="3073" width="1.25" customWidth="1"/>
    <col min="3074" max="3102" width="3.125" customWidth="1"/>
    <col min="3103" max="3105" width="3.25" customWidth="1"/>
    <col min="3106" max="3106" width="3.125" customWidth="1"/>
    <col min="3107" max="3107" width="1.25" customWidth="1"/>
    <col min="3329" max="3329" width="1.25" customWidth="1"/>
    <col min="3330" max="3358" width="3.125" customWidth="1"/>
    <col min="3359" max="3361" width="3.25" customWidth="1"/>
    <col min="3362" max="3362" width="3.125" customWidth="1"/>
    <col min="3363" max="3363" width="1.25" customWidth="1"/>
    <col min="3585" max="3585" width="1.25" customWidth="1"/>
    <col min="3586" max="3614" width="3.125" customWidth="1"/>
    <col min="3615" max="3617" width="3.25" customWidth="1"/>
    <col min="3618" max="3618" width="3.125" customWidth="1"/>
    <col min="3619" max="3619" width="1.25" customWidth="1"/>
    <col min="3841" max="3841" width="1.25" customWidth="1"/>
    <col min="3842" max="3870" width="3.125" customWidth="1"/>
    <col min="3871" max="3873" width="3.25" customWidth="1"/>
    <col min="3874" max="3874" width="3.125" customWidth="1"/>
    <col min="3875" max="3875" width="1.25" customWidth="1"/>
    <col min="4097" max="4097" width="1.25" customWidth="1"/>
    <col min="4098" max="4126" width="3.125" customWidth="1"/>
    <col min="4127" max="4129" width="3.25" customWidth="1"/>
    <col min="4130" max="4130" width="3.125" customWidth="1"/>
    <col min="4131" max="4131" width="1.25" customWidth="1"/>
    <col min="4353" max="4353" width="1.25" customWidth="1"/>
    <col min="4354" max="4382" width="3.125" customWidth="1"/>
    <col min="4383" max="4385" width="3.25" customWidth="1"/>
    <col min="4386" max="4386" width="3.125" customWidth="1"/>
    <col min="4387" max="4387" width="1.25" customWidth="1"/>
    <col min="4609" max="4609" width="1.25" customWidth="1"/>
    <col min="4610" max="4638" width="3.125" customWidth="1"/>
    <col min="4639" max="4641" width="3.25" customWidth="1"/>
    <col min="4642" max="4642" width="3.125" customWidth="1"/>
    <col min="4643" max="4643" width="1.25" customWidth="1"/>
    <col min="4865" max="4865" width="1.25" customWidth="1"/>
    <col min="4866" max="4894" width="3.125" customWidth="1"/>
    <col min="4895" max="4897" width="3.25" customWidth="1"/>
    <col min="4898" max="4898" width="3.125" customWidth="1"/>
    <col min="4899" max="4899" width="1.25" customWidth="1"/>
    <col min="5121" max="5121" width="1.25" customWidth="1"/>
    <col min="5122" max="5150" width="3.125" customWidth="1"/>
    <col min="5151" max="5153" width="3.25" customWidth="1"/>
    <col min="5154" max="5154" width="3.125" customWidth="1"/>
    <col min="5155" max="5155" width="1.25" customWidth="1"/>
    <col min="5377" max="5377" width="1.25" customWidth="1"/>
    <col min="5378" max="5406" width="3.125" customWidth="1"/>
    <col min="5407" max="5409" width="3.25" customWidth="1"/>
    <col min="5410" max="5410" width="3.125" customWidth="1"/>
    <col min="5411" max="5411" width="1.25" customWidth="1"/>
    <col min="5633" max="5633" width="1.25" customWidth="1"/>
    <col min="5634" max="5662" width="3.125" customWidth="1"/>
    <col min="5663" max="5665" width="3.25" customWidth="1"/>
    <col min="5666" max="5666" width="3.125" customWidth="1"/>
    <col min="5667" max="5667" width="1.25" customWidth="1"/>
    <col min="5889" max="5889" width="1.25" customWidth="1"/>
    <col min="5890" max="5918" width="3.125" customWidth="1"/>
    <col min="5919" max="5921" width="3.25" customWidth="1"/>
    <col min="5922" max="5922" width="3.125" customWidth="1"/>
    <col min="5923" max="5923" width="1.25" customWidth="1"/>
    <col min="6145" max="6145" width="1.25" customWidth="1"/>
    <col min="6146" max="6174" width="3.125" customWidth="1"/>
    <col min="6175" max="6177" width="3.25" customWidth="1"/>
    <col min="6178" max="6178" width="3.125" customWidth="1"/>
    <col min="6179" max="6179" width="1.25" customWidth="1"/>
    <col min="6401" max="6401" width="1.25" customWidth="1"/>
    <col min="6402" max="6430" width="3.125" customWidth="1"/>
    <col min="6431" max="6433" width="3.25" customWidth="1"/>
    <col min="6434" max="6434" width="3.125" customWidth="1"/>
    <col min="6435" max="6435" width="1.25" customWidth="1"/>
    <col min="6657" max="6657" width="1.25" customWidth="1"/>
    <col min="6658" max="6686" width="3.125" customWidth="1"/>
    <col min="6687" max="6689" width="3.25" customWidth="1"/>
    <col min="6690" max="6690" width="3.125" customWidth="1"/>
    <col min="6691" max="6691" width="1.25" customWidth="1"/>
    <col min="6913" max="6913" width="1.25" customWidth="1"/>
    <col min="6914" max="6942" width="3.125" customWidth="1"/>
    <col min="6943" max="6945" width="3.25" customWidth="1"/>
    <col min="6946" max="6946" width="3.125" customWidth="1"/>
    <col min="6947" max="6947" width="1.25" customWidth="1"/>
    <col min="7169" max="7169" width="1.25" customWidth="1"/>
    <col min="7170" max="7198" width="3.125" customWidth="1"/>
    <col min="7199" max="7201" width="3.25" customWidth="1"/>
    <col min="7202" max="7202" width="3.125" customWidth="1"/>
    <col min="7203" max="7203" width="1.25" customWidth="1"/>
    <col min="7425" max="7425" width="1.25" customWidth="1"/>
    <col min="7426" max="7454" width="3.125" customWidth="1"/>
    <col min="7455" max="7457" width="3.25" customWidth="1"/>
    <col min="7458" max="7458" width="3.125" customWidth="1"/>
    <col min="7459" max="7459" width="1.25" customWidth="1"/>
    <col min="7681" max="7681" width="1.25" customWidth="1"/>
    <col min="7682" max="7710" width="3.125" customWidth="1"/>
    <col min="7711" max="7713" width="3.25" customWidth="1"/>
    <col min="7714" max="7714" width="3.125" customWidth="1"/>
    <col min="7715" max="7715" width="1.25" customWidth="1"/>
    <col min="7937" max="7937" width="1.25" customWidth="1"/>
    <col min="7938" max="7966" width="3.125" customWidth="1"/>
    <col min="7967" max="7969" width="3.25" customWidth="1"/>
    <col min="7970" max="7970" width="3.125" customWidth="1"/>
    <col min="7971" max="7971" width="1.25" customWidth="1"/>
    <col min="8193" max="8193" width="1.25" customWidth="1"/>
    <col min="8194" max="8222" width="3.125" customWidth="1"/>
    <col min="8223" max="8225" width="3.25" customWidth="1"/>
    <col min="8226" max="8226" width="3.125" customWidth="1"/>
    <col min="8227" max="8227" width="1.25" customWidth="1"/>
    <col min="8449" max="8449" width="1.25" customWidth="1"/>
    <col min="8450" max="8478" width="3.125" customWidth="1"/>
    <col min="8479" max="8481" width="3.25" customWidth="1"/>
    <col min="8482" max="8482" width="3.125" customWidth="1"/>
    <col min="8483" max="8483" width="1.25" customWidth="1"/>
    <col min="8705" max="8705" width="1.25" customWidth="1"/>
    <col min="8706" max="8734" width="3.125" customWidth="1"/>
    <col min="8735" max="8737" width="3.25" customWidth="1"/>
    <col min="8738" max="8738" width="3.125" customWidth="1"/>
    <col min="8739" max="8739" width="1.25" customWidth="1"/>
    <col min="8961" max="8961" width="1.25" customWidth="1"/>
    <col min="8962" max="8990" width="3.125" customWidth="1"/>
    <col min="8991" max="8993" width="3.25" customWidth="1"/>
    <col min="8994" max="8994" width="3.125" customWidth="1"/>
    <col min="8995" max="8995" width="1.25" customWidth="1"/>
    <col min="9217" max="9217" width="1.25" customWidth="1"/>
    <col min="9218" max="9246" width="3.125" customWidth="1"/>
    <col min="9247" max="9249" width="3.25" customWidth="1"/>
    <col min="9250" max="9250" width="3.125" customWidth="1"/>
    <col min="9251" max="9251" width="1.25" customWidth="1"/>
    <col min="9473" max="9473" width="1.25" customWidth="1"/>
    <col min="9474" max="9502" width="3.125" customWidth="1"/>
    <col min="9503" max="9505" width="3.25" customWidth="1"/>
    <col min="9506" max="9506" width="3.125" customWidth="1"/>
    <col min="9507" max="9507" width="1.25" customWidth="1"/>
    <col min="9729" max="9729" width="1.25" customWidth="1"/>
    <col min="9730" max="9758" width="3.125" customWidth="1"/>
    <col min="9759" max="9761" width="3.25" customWidth="1"/>
    <col min="9762" max="9762" width="3.125" customWidth="1"/>
    <col min="9763" max="9763" width="1.25" customWidth="1"/>
    <col min="9985" max="9985" width="1.25" customWidth="1"/>
    <col min="9986" max="10014" width="3.125" customWidth="1"/>
    <col min="10015" max="10017" width="3.25" customWidth="1"/>
    <col min="10018" max="10018" width="3.125" customWidth="1"/>
    <col min="10019" max="10019" width="1.25" customWidth="1"/>
    <col min="10241" max="10241" width="1.25" customWidth="1"/>
    <col min="10242" max="10270" width="3.125" customWidth="1"/>
    <col min="10271" max="10273" width="3.25" customWidth="1"/>
    <col min="10274" max="10274" width="3.125" customWidth="1"/>
    <col min="10275" max="10275" width="1.25" customWidth="1"/>
    <col min="10497" max="10497" width="1.25" customWidth="1"/>
    <col min="10498" max="10526" width="3.125" customWidth="1"/>
    <col min="10527" max="10529" width="3.25" customWidth="1"/>
    <col min="10530" max="10530" width="3.125" customWidth="1"/>
    <col min="10531" max="10531" width="1.25" customWidth="1"/>
    <col min="10753" max="10753" width="1.25" customWidth="1"/>
    <col min="10754" max="10782" width="3.125" customWidth="1"/>
    <col min="10783" max="10785" width="3.25" customWidth="1"/>
    <col min="10786" max="10786" width="3.125" customWidth="1"/>
    <col min="10787" max="10787" width="1.25" customWidth="1"/>
    <col min="11009" max="11009" width="1.25" customWidth="1"/>
    <col min="11010" max="11038" width="3.125" customWidth="1"/>
    <col min="11039" max="11041" width="3.25" customWidth="1"/>
    <col min="11042" max="11042" width="3.125" customWidth="1"/>
    <col min="11043" max="11043" width="1.25" customWidth="1"/>
    <col min="11265" max="11265" width="1.25" customWidth="1"/>
    <col min="11266" max="11294" width="3.125" customWidth="1"/>
    <col min="11295" max="11297" width="3.25" customWidth="1"/>
    <col min="11298" max="11298" width="3.125" customWidth="1"/>
    <col min="11299" max="11299" width="1.25" customWidth="1"/>
    <col min="11521" max="11521" width="1.25" customWidth="1"/>
    <col min="11522" max="11550" width="3.125" customWidth="1"/>
    <col min="11551" max="11553" width="3.25" customWidth="1"/>
    <col min="11554" max="11554" width="3.125" customWidth="1"/>
    <col min="11555" max="11555" width="1.25" customWidth="1"/>
    <col min="11777" max="11777" width="1.25" customWidth="1"/>
    <col min="11778" max="11806" width="3.125" customWidth="1"/>
    <col min="11807" max="11809" width="3.25" customWidth="1"/>
    <col min="11810" max="11810" width="3.125" customWidth="1"/>
    <col min="11811" max="11811" width="1.25" customWidth="1"/>
    <col min="12033" max="12033" width="1.25" customWidth="1"/>
    <col min="12034" max="12062" width="3.125" customWidth="1"/>
    <col min="12063" max="12065" width="3.25" customWidth="1"/>
    <col min="12066" max="12066" width="3.125" customWidth="1"/>
    <col min="12067" max="12067" width="1.25" customWidth="1"/>
    <col min="12289" max="12289" width="1.25" customWidth="1"/>
    <col min="12290" max="12318" width="3.125" customWidth="1"/>
    <col min="12319" max="12321" width="3.25" customWidth="1"/>
    <col min="12322" max="12322" width="3.125" customWidth="1"/>
    <col min="12323" max="12323" width="1.25" customWidth="1"/>
    <col min="12545" max="12545" width="1.25" customWidth="1"/>
    <col min="12546" max="12574" width="3.125" customWidth="1"/>
    <col min="12575" max="12577" width="3.25" customWidth="1"/>
    <col min="12578" max="12578" width="3.125" customWidth="1"/>
    <col min="12579" max="12579" width="1.25" customWidth="1"/>
    <col min="12801" max="12801" width="1.25" customWidth="1"/>
    <col min="12802" max="12830" width="3.125" customWidth="1"/>
    <col min="12831" max="12833" width="3.25" customWidth="1"/>
    <col min="12834" max="12834" width="3.125" customWidth="1"/>
    <col min="12835" max="12835" width="1.25" customWidth="1"/>
    <col min="13057" max="13057" width="1.25" customWidth="1"/>
    <col min="13058" max="13086" width="3.125" customWidth="1"/>
    <col min="13087" max="13089" width="3.25" customWidth="1"/>
    <col min="13090" max="13090" width="3.125" customWidth="1"/>
    <col min="13091" max="13091" width="1.25" customWidth="1"/>
    <col min="13313" max="13313" width="1.25" customWidth="1"/>
    <col min="13314" max="13342" width="3.125" customWidth="1"/>
    <col min="13343" max="13345" width="3.25" customWidth="1"/>
    <col min="13346" max="13346" width="3.125" customWidth="1"/>
    <col min="13347" max="13347" width="1.25" customWidth="1"/>
    <col min="13569" max="13569" width="1.25" customWidth="1"/>
    <col min="13570" max="13598" width="3.125" customWidth="1"/>
    <col min="13599" max="13601" width="3.25" customWidth="1"/>
    <col min="13602" max="13602" width="3.125" customWidth="1"/>
    <col min="13603" max="13603" width="1.25" customWidth="1"/>
    <col min="13825" max="13825" width="1.25" customWidth="1"/>
    <col min="13826" max="13854" width="3.125" customWidth="1"/>
    <col min="13855" max="13857" width="3.25" customWidth="1"/>
    <col min="13858" max="13858" width="3.125" customWidth="1"/>
    <col min="13859" max="13859" width="1.25" customWidth="1"/>
    <col min="14081" max="14081" width="1.25" customWidth="1"/>
    <col min="14082" max="14110" width="3.125" customWidth="1"/>
    <col min="14111" max="14113" width="3.25" customWidth="1"/>
    <col min="14114" max="14114" width="3.125" customWidth="1"/>
    <col min="14115" max="14115" width="1.25" customWidth="1"/>
    <col min="14337" max="14337" width="1.25" customWidth="1"/>
    <col min="14338" max="14366" width="3.125" customWidth="1"/>
    <col min="14367" max="14369" width="3.25" customWidth="1"/>
    <col min="14370" max="14370" width="3.125" customWidth="1"/>
    <col min="14371" max="14371" width="1.25" customWidth="1"/>
    <col min="14593" max="14593" width="1.25" customWidth="1"/>
    <col min="14594" max="14622" width="3.125" customWidth="1"/>
    <col min="14623" max="14625" width="3.25" customWidth="1"/>
    <col min="14626" max="14626" width="3.125" customWidth="1"/>
    <col min="14627" max="14627" width="1.25" customWidth="1"/>
    <col min="14849" max="14849" width="1.25" customWidth="1"/>
    <col min="14850" max="14878" width="3.125" customWidth="1"/>
    <col min="14879" max="14881" width="3.25" customWidth="1"/>
    <col min="14882" max="14882" width="3.125" customWidth="1"/>
    <col min="14883" max="14883" width="1.25" customWidth="1"/>
    <col min="15105" max="15105" width="1.25" customWidth="1"/>
    <col min="15106" max="15134" width="3.125" customWidth="1"/>
    <col min="15135" max="15137" width="3.25" customWidth="1"/>
    <col min="15138" max="15138" width="3.125" customWidth="1"/>
    <col min="15139" max="15139" width="1.25" customWidth="1"/>
    <col min="15361" max="15361" width="1.25" customWidth="1"/>
    <col min="15362" max="15390" width="3.125" customWidth="1"/>
    <col min="15391" max="15393" width="3.25" customWidth="1"/>
    <col min="15394" max="15394" width="3.125" customWidth="1"/>
    <col min="15395" max="15395" width="1.25" customWidth="1"/>
    <col min="15617" max="15617" width="1.25" customWidth="1"/>
    <col min="15618" max="15646" width="3.125" customWidth="1"/>
    <col min="15647" max="15649" width="3.25" customWidth="1"/>
    <col min="15650" max="15650" width="3.125" customWidth="1"/>
    <col min="15651" max="15651" width="1.25" customWidth="1"/>
    <col min="15873" max="15873" width="1.25" customWidth="1"/>
    <col min="15874" max="15902" width="3.125" customWidth="1"/>
    <col min="15903" max="15905" width="3.25" customWidth="1"/>
    <col min="15906" max="15906" width="3.125" customWidth="1"/>
    <col min="15907" max="15907" width="1.25" customWidth="1"/>
    <col min="16129" max="16129" width="1.25" customWidth="1"/>
    <col min="16130" max="16158" width="3.125" customWidth="1"/>
    <col min="16159" max="16161" width="3.25" customWidth="1"/>
    <col min="16162" max="16162" width="3.125" customWidth="1"/>
    <col min="16163" max="16163" width="1.25" customWidth="1"/>
  </cols>
  <sheetData>
    <row r="1" spans="2:59" s="556" customFormat="1" ht="20.100000000000001" customHeight="1">
      <c r="B1" s="184" t="s">
        <v>719</v>
      </c>
    </row>
    <row r="2" spans="2:59" s="556" customFormat="1">
      <c r="Y2" s="557"/>
      <c r="Z2" s="1727"/>
      <c r="AA2" s="1727"/>
      <c r="AB2" s="557"/>
      <c r="AC2" s="568"/>
      <c r="AD2" s="568"/>
      <c r="AE2" s="557"/>
      <c r="AF2" s="568"/>
      <c r="AG2" s="568"/>
      <c r="AH2" s="557" t="s">
        <v>722</v>
      </c>
    </row>
    <row r="3" spans="2:59" s="556" customFormat="1">
      <c r="AH3" s="557"/>
    </row>
    <row r="4" spans="2:59" s="556" customFormat="1" ht="16.5">
      <c r="B4" s="1692" t="s">
        <v>675</v>
      </c>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2"/>
    </row>
    <row r="5" spans="2:59" s="556" customFormat="1"/>
    <row r="6" spans="2:59" s="556" customFormat="1" ht="21" customHeight="1">
      <c r="B6" s="1728" t="s">
        <v>676</v>
      </c>
      <c r="C6" s="1728"/>
      <c r="D6" s="1728"/>
      <c r="E6" s="1728"/>
      <c r="F6" s="1729"/>
      <c r="G6" s="558"/>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60"/>
    </row>
    <row r="7" spans="2:59" s="561" customFormat="1" ht="21" customHeight="1">
      <c r="B7" s="1729" t="s">
        <v>677</v>
      </c>
      <c r="C7" s="1730"/>
      <c r="D7" s="1730"/>
      <c r="E7" s="1730"/>
      <c r="F7" s="1731"/>
      <c r="G7" s="1133" t="s">
        <v>678</v>
      </c>
      <c r="H7" s="1693"/>
      <c r="I7" s="1693"/>
      <c r="J7" s="1693"/>
      <c r="K7" s="1693"/>
      <c r="L7" s="1693"/>
      <c r="M7" s="1693"/>
      <c r="N7" s="1693"/>
      <c r="O7" s="1693"/>
      <c r="P7" s="1693"/>
      <c r="Q7" s="1693"/>
      <c r="R7" s="1693"/>
      <c r="S7" s="1693"/>
      <c r="T7" s="1693"/>
      <c r="U7" s="1693"/>
      <c r="V7" s="1693"/>
      <c r="W7" s="1693"/>
      <c r="X7" s="1693"/>
      <c r="Y7" s="1693"/>
      <c r="Z7" s="1693"/>
      <c r="AA7" s="1693"/>
      <c r="AB7" s="1693"/>
      <c r="AC7" s="1693"/>
      <c r="AD7" s="1693"/>
      <c r="AE7" s="1693"/>
      <c r="AF7" s="1693"/>
      <c r="AG7" s="1693"/>
      <c r="AH7" s="1694"/>
    </row>
    <row r="8" spans="2:59" s="561" customFormat="1" ht="21" customHeight="1">
      <c r="B8" s="1733" t="s">
        <v>679</v>
      </c>
      <c r="C8" s="1734"/>
      <c r="D8" s="1734"/>
      <c r="E8" s="1734"/>
      <c r="F8" s="1735"/>
      <c r="G8" s="562"/>
      <c r="H8" s="1734" t="s">
        <v>680</v>
      </c>
      <c r="I8" s="1734"/>
      <c r="J8" s="1734"/>
      <c r="K8" s="1734"/>
      <c r="L8" s="1734"/>
      <c r="M8" s="1734"/>
      <c r="N8" s="1734"/>
      <c r="O8" s="1734"/>
      <c r="P8" s="1734"/>
      <c r="Q8" s="1734"/>
      <c r="R8" s="1734"/>
      <c r="S8" s="1734"/>
      <c r="U8" s="563"/>
      <c r="V8" s="564" t="s">
        <v>681</v>
      </c>
      <c r="W8" s="564"/>
      <c r="X8" s="565"/>
      <c r="Y8" s="565"/>
      <c r="Z8" s="565"/>
      <c r="AA8" s="565"/>
      <c r="AB8" s="565"/>
      <c r="AC8" s="565"/>
      <c r="AD8" s="565"/>
      <c r="AE8" s="565"/>
      <c r="AF8" s="565"/>
      <c r="AG8" s="565"/>
      <c r="AH8" s="566"/>
    </row>
    <row r="9" spans="2:59" s="561" customFormat="1" ht="21" customHeight="1">
      <c r="B9" s="1736"/>
      <c r="C9" s="1737"/>
      <c r="D9" s="1737"/>
      <c r="E9" s="1737"/>
      <c r="F9" s="1737"/>
      <c r="G9" s="567"/>
      <c r="H9" s="556" t="s">
        <v>682</v>
      </c>
      <c r="I9" s="568"/>
      <c r="J9" s="568"/>
      <c r="K9" s="568"/>
      <c r="L9" s="568"/>
      <c r="M9" s="568"/>
      <c r="N9" s="568"/>
      <c r="O9" s="568"/>
      <c r="P9" s="568"/>
      <c r="Q9" s="568"/>
      <c r="R9" s="568"/>
      <c r="S9" s="290"/>
      <c r="U9" s="569"/>
      <c r="V9" s="556"/>
      <c r="W9" s="556"/>
      <c r="X9" s="570"/>
      <c r="Y9" s="570"/>
      <c r="Z9" s="570"/>
      <c r="AA9" s="570"/>
      <c r="AB9" s="570"/>
      <c r="AC9" s="570"/>
      <c r="AD9" s="570"/>
      <c r="AE9" s="570"/>
      <c r="AF9" s="570"/>
      <c r="AG9" s="570"/>
      <c r="AH9" s="571"/>
    </row>
    <row r="10" spans="2:59" s="561" customFormat="1" ht="21" customHeight="1">
      <c r="B10" s="1733" t="s">
        <v>683</v>
      </c>
      <c r="C10" s="1734"/>
      <c r="D10" s="1734"/>
      <c r="E10" s="1734"/>
      <c r="F10" s="1735"/>
      <c r="G10" s="562"/>
      <c r="H10" s="564" t="s">
        <v>684</v>
      </c>
      <c r="I10" s="284"/>
      <c r="J10" s="284"/>
      <c r="K10" s="284"/>
      <c r="L10" s="284"/>
      <c r="M10" s="284"/>
      <c r="N10" s="284"/>
      <c r="O10" s="284"/>
      <c r="P10" s="284"/>
      <c r="Q10" s="284"/>
      <c r="R10" s="284"/>
      <c r="S10" s="568"/>
      <c r="T10" s="284"/>
      <c r="U10" s="563"/>
      <c r="V10" s="563"/>
      <c r="W10" s="563"/>
      <c r="X10" s="564"/>
      <c r="Y10" s="565"/>
      <c r="Z10" s="565"/>
      <c r="AA10" s="565"/>
      <c r="AB10" s="565"/>
      <c r="AC10" s="565"/>
      <c r="AD10" s="565"/>
      <c r="AE10" s="565"/>
      <c r="AF10" s="565"/>
      <c r="AG10" s="565"/>
      <c r="AH10" s="566"/>
    </row>
    <row r="11" spans="2:59" s="561" customFormat="1" ht="21" customHeight="1">
      <c r="B11" s="1738"/>
      <c r="C11" s="1739"/>
      <c r="D11" s="1739"/>
      <c r="E11" s="1739"/>
      <c r="F11" s="1740"/>
      <c r="G11" s="572"/>
      <c r="H11" s="282" t="s">
        <v>685</v>
      </c>
      <c r="I11" s="290"/>
      <c r="J11" s="290"/>
      <c r="K11" s="290"/>
      <c r="L11" s="290"/>
      <c r="M11" s="290"/>
      <c r="N11" s="290"/>
      <c r="O11" s="290"/>
      <c r="P11" s="290"/>
      <c r="Q11" s="290"/>
      <c r="R11" s="290"/>
      <c r="S11" s="290"/>
      <c r="T11" s="290"/>
      <c r="U11" s="573"/>
      <c r="V11" s="573"/>
      <c r="W11" s="573"/>
      <c r="X11" s="573"/>
      <c r="Y11" s="573"/>
      <c r="Z11" s="573"/>
      <c r="AA11" s="573"/>
      <c r="AB11" s="573"/>
      <c r="AC11" s="573"/>
      <c r="AD11" s="573"/>
      <c r="AE11" s="573"/>
      <c r="AF11" s="573"/>
      <c r="AG11" s="573"/>
      <c r="AH11" s="574"/>
    </row>
    <row r="12" spans="2:59" s="561" customFormat="1" ht="13.5" customHeight="1">
      <c r="B12" s="556"/>
      <c r="C12" s="556"/>
      <c r="D12" s="556"/>
      <c r="E12" s="556"/>
      <c r="F12" s="556"/>
      <c r="G12" s="569"/>
      <c r="H12" s="556"/>
      <c r="I12" s="568"/>
      <c r="J12" s="568"/>
      <c r="K12" s="568"/>
      <c r="L12" s="568"/>
      <c r="M12" s="568"/>
      <c r="N12" s="568"/>
      <c r="O12" s="568"/>
      <c r="P12" s="568"/>
      <c r="Q12" s="568"/>
      <c r="R12" s="568"/>
      <c r="S12" s="568"/>
      <c r="T12" s="568"/>
      <c r="U12" s="570"/>
      <c r="V12" s="570"/>
      <c r="W12" s="570"/>
      <c r="X12" s="570"/>
      <c r="Y12" s="570"/>
      <c r="Z12" s="570"/>
      <c r="AA12" s="570"/>
      <c r="AB12" s="570"/>
      <c r="AC12" s="570"/>
      <c r="AD12" s="570"/>
      <c r="AE12" s="570"/>
      <c r="AF12" s="570"/>
      <c r="AG12" s="570"/>
      <c r="AH12" s="570"/>
    </row>
    <row r="13" spans="2:59" s="561" customFormat="1" ht="21" customHeight="1">
      <c r="B13" s="575" t="s">
        <v>686</v>
      </c>
      <c r="C13" s="564"/>
      <c r="D13" s="564"/>
      <c r="E13" s="564"/>
      <c r="F13" s="564"/>
      <c r="G13" s="563"/>
      <c r="H13" s="564"/>
      <c r="I13" s="284"/>
      <c r="J13" s="284"/>
      <c r="K13" s="284"/>
      <c r="L13" s="284"/>
      <c r="M13" s="284"/>
      <c r="N13" s="284"/>
      <c r="O13" s="284"/>
      <c r="P13" s="284"/>
      <c r="Q13" s="284"/>
      <c r="R13" s="284"/>
      <c r="S13" s="284"/>
      <c r="T13" s="284"/>
      <c r="U13" s="565"/>
      <c r="V13" s="565"/>
      <c r="W13" s="565"/>
      <c r="X13" s="565"/>
      <c r="Y13" s="565"/>
      <c r="Z13" s="565"/>
      <c r="AA13" s="565"/>
      <c r="AB13" s="565"/>
      <c r="AC13" s="565"/>
      <c r="AD13" s="565"/>
      <c r="AE13" s="565"/>
      <c r="AF13" s="565"/>
      <c r="AG13" s="565"/>
      <c r="AH13" s="566"/>
    </row>
    <row r="14" spans="2:59" s="561" customFormat="1" ht="21" customHeight="1">
      <c r="B14" s="286"/>
      <c r="C14" s="556" t="s">
        <v>687</v>
      </c>
      <c r="D14" s="556"/>
      <c r="E14" s="556"/>
      <c r="F14" s="556"/>
      <c r="G14" s="569"/>
      <c r="H14" s="556"/>
      <c r="I14" s="568"/>
      <c r="J14" s="568"/>
      <c r="K14" s="568"/>
      <c r="L14" s="568"/>
      <c r="M14" s="568"/>
      <c r="N14" s="568"/>
      <c r="O14" s="568"/>
      <c r="P14" s="568"/>
      <c r="Q14" s="568"/>
      <c r="R14" s="568"/>
      <c r="S14" s="568"/>
      <c r="T14" s="568"/>
      <c r="U14" s="570"/>
      <c r="V14" s="570"/>
      <c r="W14" s="570"/>
      <c r="X14" s="570"/>
      <c r="Y14" s="570"/>
      <c r="Z14" s="570"/>
      <c r="AA14" s="570"/>
      <c r="AB14" s="570"/>
      <c r="AC14" s="570"/>
      <c r="AD14" s="570"/>
      <c r="AE14" s="570"/>
      <c r="AF14" s="570"/>
      <c r="AG14" s="570"/>
      <c r="AH14" s="571"/>
    </row>
    <row r="15" spans="2:59" s="561" customFormat="1" ht="21" customHeight="1">
      <c r="B15" s="576"/>
      <c r="C15" s="1722" t="s">
        <v>688</v>
      </c>
      <c r="D15" s="1722"/>
      <c r="E15" s="1722"/>
      <c r="F15" s="1722"/>
      <c r="G15" s="1722"/>
      <c r="H15" s="1722"/>
      <c r="I15" s="1722"/>
      <c r="J15" s="1722"/>
      <c r="K15" s="1722"/>
      <c r="L15" s="1722"/>
      <c r="M15" s="1722"/>
      <c r="N15" s="1722"/>
      <c r="O15" s="1722"/>
      <c r="P15" s="1722"/>
      <c r="Q15" s="1722"/>
      <c r="R15" s="1722"/>
      <c r="S15" s="1722"/>
      <c r="T15" s="1722"/>
      <c r="U15" s="1722"/>
      <c r="V15" s="1722"/>
      <c r="W15" s="1722"/>
      <c r="X15" s="1722"/>
      <c r="Y15" s="1722"/>
      <c r="Z15" s="1722"/>
      <c r="AA15" s="1726" t="s">
        <v>689</v>
      </c>
      <c r="AB15" s="1726"/>
      <c r="AC15" s="1726"/>
      <c r="AD15" s="1726"/>
      <c r="AE15" s="1726"/>
      <c r="AF15" s="1726"/>
      <c r="AG15" s="1726"/>
      <c r="AH15" s="571"/>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row>
    <row r="16" spans="2:59" s="561" customFormat="1" ht="21" customHeight="1">
      <c r="B16" s="576"/>
      <c r="C16" s="1708"/>
      <c r="D16" s="1708"/>
      <c r="E16" s="1708"/>
      <c r="F16" s="1708"/>
      <c r="G16" s="1708"/>
      <c r="H16" s="1708"/>
      <c r="I16" s="1708"/>
      <c r="J16" s="1708"/>
      <c r="K16" s="1708"/>
      <c r="L16" s="1708"/>
      <c r="M16" s="1708"/>
      <c r="N16" s="1708"/>
      <c r="O16" s="1708"/>
      <c r="P16" s="1708"/>
      <c r="Q16" s="1708"/>
      <c r="R16" s="1708"/>
      <c r="S16" s="1708"/>
      <c r="T16" s="1708"/>
      <c r="U16" s="1708"/>
      <c r="V16" s="1708"/>
      <c r="W16" s="1708"/>
      <c r="X16" s="1708"/>
      <c r="Y16" s="1708"/>
      <c r="Z16" s="1708"/>
      <c r="AA16" s="578"/>
      <c r="AB16" s="578"/>
      <c r="AC16" s="578"/>
      <c r="AD16" s="578"/>
      <c r="AE16" s="578"/>
      <c r="AF16" s="578"/>
      <c r="AG16" s="578"/>
      <c r="AH16" s="571"/>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row>
    <row r="17" spans="2:59" s="561" customFormat="1" ht="9" customHeight="1">
      <c r="B17" s="576"/>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65"/>
      <c r="AB17" s="565"/>
      <c r="AC17" s="565"/>
      <c r="AD17" s="565"/>
      <c r="AE17" s="565"/>
      <c r="AF17" s="565"/>
      <c r="AG17" s="565"/>
      <c r="AH17" s="571"/>
      <c r="AK17" s="580"/>
      <c r="AL17" s="580"/>
      <c r="AM17" s="580"/>
      <c r="AN17" s="580"/>
      <c r="AO17" s="580"/>
      <c r="AP17" s="580"/>
      <c r="AQ17" s="580"/>
      <c r="AR17" s="580"/>
      <c r="AS17" s="580"/>
      <c r="AT17" s="580"/>
      <c r="AU17" s="580"/>
      <c r="AV17" s="580"/>
      <c r="AW17" s="580"/>
      <c r="AX17" s="580"/>
      <c r="AY17" s="580"/>
      <c r="AZ17" s="580"/>
      <c r="BA17" s="580"/>
      <c r="BB17" s="580"/>
      <c r="BC17" s="580"/>
      <c r="BD17" s="580"/>
      <c r="BE17" s="580"/>
      <c r="BF17" s="580"/>
      <c r="BG17" s="580"/>
    </row>
    <row r="18" spans="2:59" s="561" customFormat="1" ht="21" customHeight="1">
      <c r="B18" s="576"/>
      <c r="C18" s="291" t="s">
        <v>690</v>
      </c>
      <c r="D18" s="581"/>
      <c r="E18" s="581"/>
      <c r="F18" s="581"/>
      <c r="G18" s="582"/>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1"/>
    </row>
    <row r="19" spans="2:59" s="561" customFormat="1" ht="21" customHeight="1">
      <c r="B19" s="576"/>
      <c r="C19" s="1722" t="s">
        <v>691</v>
      </c>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6" t="s">
        <v>689</v>
      </c>
      <c r="AB19" s="1726"/>
      <c r="AC19" s="1726"/>
      <c r="AD19" s="1726"/>
      <c r="AE19" s="1726"/>
      <c r="AF19" s="1726"/>
      <c r="AG19" s="1726"/>
      <c r="AH19" s="571"/>
    </row>
    <row r="20" spans="2:59" s="561" customFormat="1" ht="20.100000000000001" customHeight="1">
      <c r="B20" s="583"/>
      <c r="C20" s="1722"/>
      <c r="D20" s="1722"/>
      <c r="E20" s="1722"/>
      <c r="F20" s="1722"/>
      <c r="G20" s="1722"/>
      <c r="H20" s="1722"/>
      <c r="I20" s="1722"/>
      <c r="J20" s="1722"/>
      <c r="K20" s="1722"/>
      <c r="L20" s="1722"/>
      <c r="M20" s="1722"/>
      <c r="N20" s="1722"/>
      <c r="O20" s="1722"/>
      <c r="P20" s="1722"/>
      <c r="Q20" s="1722"/>
      <c r="R20" s="1722"/>
      <c r="S20" s="1722"/>
      <c r="T20" s="1722"/>
      <c r="U20" s="1722"/>
      <c r="V20" s="1722"/>
      <c r="W20" s="1722"/>
      <c r="X20" s="1722"/>
      <c r="Y20" s="1722"/>
      <c r="Z20" s="1708"/>
      <c r="AA20" s="584"/>
      <c r="AB20" s="584"/>
      <c r="AC20" s="584"/>
      <c r="AD20" s="584"/>
      <c r="AE20" s="584"/>
      <c r="AF20" s="584"/>
      <c r="AG20" s="584"/>
      <c r="AH20" s="585"/>
    </row>
    <row r="21" spans="2:59" s="556" customFormat="1" ht="20.100000000000001" customHeight="1">
      <c r="B21" s="583"/>
      <c r="C21" s="1741" t="s">
        <v>692</v>
      </c>
      <c r="D21" s="1742"/>
      <c r="E21" s="1742"/>
      <c r="F21" s="1742"/>
      <c r="G21" s="1742"/>
      <c r="H21" s="1742"/>
      <c r="I21" s="1742"/>
      <c r="J21" s="1742"/>
      <c r="K21" s="1742"/>
      <c r="L21" s="1742"/>
      <c r="M21" s="562"/>
      <c r="N21" s="564" t="s">
        <v>693</v>
      </c>
      <c r="O21" s="564"/>
      <c r="P21" s="564"/>
      <c r="Q21" s="284"/>
      <c r="R21" s="284"/>
      <c r="S21" s="284"/>
      <c r="T21" s="284"/>
      <c r="U21" s="284"/>
      <c r="V21" s="284"/>
      <c r="W21" s="563"/>
      <c r="X21" s="564" t="s">
        <v>694</v>
      </c>
      <c r="Y21" s="586"/>
      <c r="Z21" s="586"/>
      <c r="AA21" s="284"/>
      <c r="AB21" s="284"/>
      <c r="AC21" s="284"/>
      <c r="AD21" s="284"/>
      <c r="AE21" s="284"/>
      <c r="AF21" s="284"/>
      <c r="AG21" s="285"/>
      <c r="AH21" s="571"/>
    </row>
    <row r="22" spans="2:59" s="556" customFormat="1" ht="20.100000000000001" customHeight="1">
      <c r="B22" s="576"/>
      <c r="C22" s="1127"/>
      <c r="D22" s="1743"/>
      <c r="E22" s="1743"/>
      <c r="F22" s="1743"/>
      <c r="G22" s="1743"/>
      <c r="H22" s="1743"/>
      <c r="I22" s="1743"/>
      <c r="J22" s="1743"/>
      <c r="K22" s="1743"/>
      <c r="L22" s="1743"/>
      <c r="M22" s="572"/>
      <c r="N22" s="282" t="s">
        <v>695</v>
      </c>
      <c r="O22" s="282"/>
      <c r="P22" s="282"/>
      <c r="Q22" s="290"/>
      <c r="R22" s="290"/>
      <c r="S22" s="290"/>
      <c r="T22" s="290"/>
      <c r="U22" s="290"/>
      <c r="V22" s="290"/>
      <c r="W22" s="587"/>
      <c r="X22" s="282" t="s">
        <v>696</v>
      </c>
      <c r="Y22" s="588"/>
      <c r="Z22" s="588"/>
      <c r="AA22" s="290"/>
      <c r="AB22" s="290"/>
      <c r="AC22" s="290"/>
      <c r="AD22" s="290"/>
      <c r="AE22" s="290"/>
      <c r="AF22" s="290"/>
      <c r="AG22" s="291"/>
      <c r="AH22" s="571"/>
    </row>
    <row r="23" spans="2:59" s="556" customFormat="1" ht="9" customHeight="1">
      <c r="B23" s="576"/>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61"/>
      <c r="AC23" s="568"/>
      <c r="AD23" s="568"/>
      <c r="AE23" s="568"/>
      <c r="AF23" s="568"/>
      <c r="AG23" s="568"/>
      <c r="AH23" s="571"/>
    </row>
    <row r="24" spans="2:59" s="556" customFormat="1" ht="20.100000000000001" customHeight="1">
      <c r="B24" s="576"/>
      <c r="C24" s="1744" t="s">
        <v>697</v>
      </c>
      <c r="D24" s="1744"/>
      <c r="E24" s="1744"/>
      <c r="F24" s="1744"/>
      <c r="G24" s="1744"/>
      <c r="H24" s="1744"/>
      <c r="I24" s="1744"/>
      <c r="J24" s="1744"/>
      <c r="K24" s="1744"/>
      <c r="L24" s="1744"/>
      <c r="M24" s="1744"/>
      <c r="N24" s="1744"/>
      <c r="O24" s="1744"/>
      <c r="P24" s="1744"/>
      <c r="Q24" s="1744"/>
      <c r="R24" s="1744"/>
      <c r="S24" s="1744"/>
      <c r="T24" s="1744"/>
      <c r="U24" s="1744"/>
      <c r="V24" s="1744"/>
      <c r="W24" s="1744"/>
      <c r="X24" s="1744"/>
      <c r="Y24" s="1744"/>
      <c r="Z24" s="1744"/>
      <c r="AA24" s="570"/>
      <c r="AB24" s="570"/>
      <c r="AC24" s="570"/>
      <c r="AD24" s="570"/>
      <c r="AE24" s="570"/>
      <c r="AF24" s="570"/>
      <c r="AG24" s="570"/>
      <c r="AH24" s="571"/>
    </row>
    <row r="25" spans="2:59" s="556" customFormat="1" ht="20.100000000000001" customHeight="1">
      <c r="B25" s="583"/>
      <c r="C25" s="1732"/>
      <c r="D25" s="1732"/>
      <c r="E25" s="1732"/>
      <c r="F25" s="1732"/>
      <c r="G25" s="1732"/>
      <c r="H25" s="1732"/>
      <c r="I25" s="1732"/>
      <c r="J25" s="1732"/>
      <c r="K25" s="1732"/>
      <c r="L25" s="1732"/>
      <c r="M25" s="1732"/>
      <c r="N25" s="1732"/>
      <c r="O25" s="1732"/>
      <c r="P25" s="1732"/>
      <c r="Q25" s="1732"/>
      <c r="R25" s="1732"/>
      <c r="S25" s="1732"/>
      <c r="T25" s="1732"/>
      <c r="U25" s="1732"/>
      <c r="V25" s="1732"/>
      <c r="W25" s="1732"/>
      <c r="X25" s="1732"/>
      <c r="Y25" s="1732"/>
      <c r="Z25" s="1732"/>
      <c r="AA25" s="583"/>
      <c r="AB25" s="568"/>
      <c r="AC25" s="568"/>
      <c r="AD25" s="568"/>
      <c r="AE25" s="568"/>
      <c r="AF25" s="568"/>
      <c r="AG25" s="568"/>
      <c r="AH25" s="288"/>
    </row>
    <row r="26" spans="2:59" s="556" customFormat="1" ht="9" customHeight="1">
      <c r="B26" s="583"/>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288"/>
    </row>
    <row r="27" spans="2:59" s="556" customFormat="1" ht="24" customHeight="1">
      <c r="B27" s="576"/>
      <c r="C27" s="1722" t="s">
        <v>698</v>
      </c>
      <c r="D27" s="1722"/>
      <c r="E27" s="1722"/>
      <c r="F27" s="1722"/>
      <c r="G27" s="1722"/>
      <c r="H27" s="1722"/>
      <c r="I27" s="1722"/>
      <c r="J27" s="1722"/>
      <c r="K27" s="1745"/>
      <c r="L27" s="1745"/>
      <c r="M27" s="1745"/>
      <c r="N27" s="1745"/>
      <c r="O27" s="1745"/>
      <c r="P27" s="1745"/>
      <c r="Q27" s="1745"/>
      <c r="R27" s="1745" t="s">
        <v>674</v>
      </c>
      <c r="S27" s="1745"/>
      <c r="T27" s="1745"/>
      <c r="U27" s="1745"/>
      <c r="V27" s="1745"/>
      <c r="W27" s="1745"/>
      <c r="X27" s="1745"/>
      <c r="Y27" s="1745"/>
      <c r="Z27" s="1745" t="s">
        <v>699</v>
      </c>
      <c r="AA27" s="1745"/>
      <c r="AB27" s="1745"/>
      <c r="AC27" s="1745"/>
      <c r="AD27" s="1745"/>
      <c r="AE27" s="1745"/>
      <c r="AF27" s="1745"/>
      <c r="AG27" s="1747" t="s">
        <v>571</v>
      </c>
      <c r="AH27" s="571"/>
    </row>
    <row r="28" spans="2:59" s="556" customFormat="1" ht="20.100000000000001" customHeight="1">
      <c r="B28" s="576"/>
      <c r="C28" s="1722"/>
      <c r="D28" s="1722"/>
      <c r="E28" s="1722"/>
      <c r="F28" s="1722"/>
      <c r="G28" s="1722"/>
      <c r="H28" s="1722"/>
      <c r="I28" s="1722"/>
      <c r="J28" s="1722"/>
      <c r="K28" s="1746"/>
      <c r="L28" s="1746"/>
      <c r="M28" s="1746"/>
      <c r="N28" s="1746"/>
      <c r="O28" s="1746"/>
      <c r="P28" s="1746"/>
      <c r="Q28" s="1746"/>
      <c r="R28" s="1746"/>
      <c r="S28" s="1746"/>
      <c r="T28" s="1746"/>
      <c r="U28" s="1746"/>
      <c r="V28" s="1746"/>
      <c r="W28" s="1746"/>
      <c r="X28" s="1746"/>
      <c r="Y28" s="1746"/>
      <c r="Z28" s="1746"/>
      <c r="AA28" s="1746"/>
      <c r="AB28" s="1746"/>
      <c r="AC28" s="1746"/>
      <c r="AD28" s="1746"/>
      <c r="AE28" s="1746"/>
      <c r="AF28" s="1746"/>
      <c r="AG28" s="1748"/>
      <c r="AH28" s="571"/>
    </row>
    <row r="29" spans="2:59" s="556" customFormat="1" ht="13.5" customHeight="1">
      <c r="B29" s="590"/>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59" s="556" customFormat="1" ht="13.5" customHeight="1"/>
    <row r="31" spans="2:59" s="556" customFormat="1" ht="20.100000000000001" customHeight="1">
      <c r="B31" s="575" t="s">
        <v>700</v>
      </c>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271"/>
    </row>
    <row r="32" spans="2:59" s="556" customFormat="1" ht="20.100000000000001" customHeight="1">
      <c r="B32" s="576"/>
      <c r="C32" s="1714" t="s">
        <v>701</v>
      </c>
      <c r="D32" s="1714"/>
      <c r="E32" s="1714"/>
      <c r="F32" s="1714"/>
      <c r="G32" s="1714"/>
      <c r="H32" s="1714"/>
      <c r="I32" s="1714"/>
      <c r="J32" s="1714"/>
      <c r="K32" s="1714"/>
      <c r="L32" s="1714"/>
      <c r="M32" s="1714"/>
      <c r="N32" s="1714"/>
      <c r="O32" s="1714"/>
      <c r="P32" s="1714"/>
      <c r="Q32" s="1714"/>
      <c r="R32" s="1714"/>
      <c r="S32" s="1714"/>
      <c r="T32" s="1714"/>
      <c r="U32" s="1714"/>
      <c r="V32" s="1714"/>
      <c r="W32" s="1714"/>
      <c r="X32" s="1714"/>
      <c r="Y32" s="1714"/>
      <c r="Z32" s="1714"/>
      <c r="AA32" s="1714"/>
      <c r="AB32" s="1714"/>
      <c r="AC32" s="1714"/>
      <c r="AD32" s="1714"/>
      <c r="AE32" s="1714"/>
      <c r="AF32" s="570"/>
      <c r="AG32" s="570"/>
      <c r="AH32" s="571"/>
    </row>
    <row r="33" spans="1:40" s="556" customFormat="1" ht="20.100000000000001" customHeight="1">
      <c r="B33" s="591"/>
      <c r="C33" s="1718" t="s">
        <v>688</v>
      </c>
      <c r="D33" s="1722"/>
      <c r="E33" s="1722"/>
      <c r="F33" s="1722"/>
      <c r="G33" s="1722"/>
      <c r="H33" s="1722"/>
      <c r="I33" s="1722"/>
      <c r="J33" s="1722"/>
      <c r="K33" s="1722"/>
      <c r="L33" s="1722"/>
      <c r="M33" s="1722"/>
      <c r="N33" s="1722"/>
      <c r="O33" s="1722"/>
      <c r="P33" s="1722"/>
      <c r="Q33" s="1722"/>
      <c r="R33" s="1722"/>
      <c r="S33" s="1722"/>
      <c r="T33" s="1722"/>
      <c r="U33" s="1722"/>
      <c r="V33" s="1722"/>
      <c r="W33" s="1722"/>
      <c r="X33" s="1722"/>
      <c r="Y33" s="1722"/>
      <c r="Z33" s="1722"/>
      <c r="AA33" s="1726" t="s">
        <v>689</v>
      </c>
      <c r="AB33" s="1726"/>
      <c r="AC33" s="1726"/>
      <c r="AD33" s="1726"/>
      <c r="AE33" s="1726"/>
      <c r="AF33" s="1726"/>
      <c r="AG33" s="1726"/>
      <c r="AH33" s="592"/>
    </row>
    <row r="34" spans="1:40" s="556" customFormat="1" ht="20.100000000000001" customHeight="1">
      <c r="B34" s="593"/>
      <c r="C34" s="1718"/>
      <c r="D34" s="1722"/>
      <c r="E34" s="1722"/>
      <c r="F34" s="1722"/>
      <c r="G34" s="1722"/>
      <c r="H34" s="1722"/>
      <c r="I34" s="1722"/>
      <c r="J34" s="1722"/>
      <c r="K34" s="1722"/>
      <c r="L34" s="1722"/>
      <c r="M34" s="1722"/>
      <c r="N34" s="1722"/>
      <c r="O34" s="1722"/>
      <c r="P34" s="1722"/>
      <c r="Q34" s="1722"/>
      <c r="R34" s="1722"/>
      <c r="S34" s="1722"/>
      <c r="T34" s="1722"/>
      <c r="U34" s="1722"/>
      <c r="V34" s="1722"/>
      <c r="W34" s="1722"/>
      <c r="X34" s="1722"/>
      <c r="Y34" s="1722"/>
      <c r="Z34" s="1722"/>
      <c r="AA34" s="594"/>
      <c r="AB34" s="584"/>
      <c r="AC34" s="584"/>
      <c r="AD34" s="584"/>
      <c r="AE34" s="584"/>
      <c r="AF34" s="584"/>
      <c r="AG34" s="595"/>
      <c r="AH34" s="592"/>
    </row>
    <row r="35" spans="1:40" s="556" customFormat="1" ht="9" customHeight="1">
      <c r="B35" s="583"/>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70"/>
      <c r="AB35" s="570"/>
      <c r="AC35" s="570"/>
      <c r="AD35" s="570"/>
      <c r="AE35" s="570"/>
      <c r="AF35" s="570"/>
      <c r="AG35" s="570"/>
      <c r="AH35" s="571"/>
    </row>
    <row r="36" spans="1:40" s="556" customFormat="1" ht="20.100000000000001" customHeight="1">
      <c r="B36" s="583"/>
      <c r="C36" s="1741" t="s">
        <v>692</v>
      </c>
      <c r="D36" s="1742"/>
      <c r="E36" s="1742"/>
      <c r="F36" s="1742"/>
      <c r="G36" s="1742"/>
      <c r="H36" s="1742"/>
      <c r="I36" s="1742"/>
      <c r="J36" s="1742"/>
      <c r="K36" s="1742"/>
      <c r="L36" s="1742"/>
      <c r="M36" s="562"/>
      <c r="N36" s="564" t="s">
        <v>702</v>
      </c>
      <c r="O36" s="564"/>
      <c r="P36" s="564"/>
      <c r="Q36" s="284"/>
      <c r="R36" s="284"/>
      <c r="S36" s="284"/>
      <c r="T36" s="284"/>
      <c r="U36" s="284"/>
      <c r="V36" s="284"/>
      <c r="W36" s="563"/>
      <c r="X36" s="564" t="s">
        <v>694</v>
      </c>
      <c r="Y36" s="586"/>
      <c r="Z36" s="586"/>
      <c r="AA36" s="284"/>
      <c r="AB36" s="284"/>
      <c r="AC36" s="284"/>
      <c r="AD36" s="284"/>
      <c r="AE36" s="284"/>
      <c r="AF36" s="284"/>
      <c r="AG36" s="284"/>
      <c r="AH36" s="592"/>
    </row>
    <row r="37" spans="1:40" s="556" customFormat="1" ht="20.100000000000001" customHeight="1">
      <c r="B37" s="583"/>
      <c r="C37" s="1127"/>
      <c r="D37" s="1743"/>
      <c r="E37" s="1743"/>
      <c r="F37" s="1743"/>
      <c r="G37" s="1743"/>
      <c r="H37" s="1743"/>
      <c r="I37" s="1743"/>
      <c r="J37" s="1743"/>
      <c r="K37" s="1743"/>
      <c r="L37" s="1743"/>
      <c r="M37" s="572"/>
      <c r="N37" s="282" t="s">
        <v>703</v>
      </c>
      <c r="O37" s="282"/>
      <c r="P37" s="282"/>
      <c r="Q37" s="290"/>
      <c r="R37" s="290"/>
      <c r="S37" s="290"/>
      <c r="T37" s="290"/>
      <c r="U37" s="290"/>
      <c r="V37" s="290"/>
      <c r="W37" s="290"/>
      <c r="X37" s="290"/>
      <c r="Y37" s="587"/>
      <c r="Z37" s="282"/>
      <c r="AA37" s="290"/>
      <c r="AB37" s="588"/>
      <c r="AC37" s="588"/>
      <c r="AD37" s="588"/>
      <c r="AE37" s="588"/>
      <c r="AF37" s="588"/>
      <c r="AG37" s="290"/>
      <c r="AH37" s="592"/>
    </row>
    <row r="38" spans="1:40" s="556" customFormat="1" ht="9" customHeight="1">
      <c r="B38" s="583"/>
      <c r="C38" s="596"/>
      <c r="D38" s="596"/>
      <c r="E38" s="596"/>
      <c r="F38" s="596"/>
      <c r="G38" s="596"/>
      <c r="H38" s="596"/>
      <c r="I38" s="596"/>
      <c r="J38" s="596"/>
      <c r="K38" s="596"/>
      <c r="L38" s="596"/>
      <c r="M38" s="569"/>
      <c r="Q38" s="568"/>
      <c r="R38" s="568"/>
      <c r="S38" s="568"/>
      <c r="T38" s="568"/>
      <c r="U38" s="568"/>
      <c r="V38" s="568"/>
      <c r="W38" s="568"/>
      <c r="X38" s="568"/>
      <c r="Y38" s="569"/>
      <c r="AA38" s="568"/>
      <c r="AB38" s="568"/>
      <c r="AC38" s="568"/>
      <c r="AD38" s="568"/>
      <c r="AE38" s="568"/>
      <c r="AF38" s="568"/>
      <c r="AG38" s="568"/>
      <c r="AH38" s="571"/>
    </row>
    <row r="39" spans="1:40" s="556" customFormat="1" ht="20.100000000000001" customHeight="1">
      <c r="B39" s="576"/>
      <c r="C39" s="1722" t="s">
        <v>704</v>
      </c>
      <c r="D39" s="1722"/>
      <c r="E39" s="1722"/>
      <c r="F39" s="1722"/>
      <c r="G39" s="1722"/>
      <c r="H39" s="1722"/>
      <c r="I39" s="1722"/>
      <c r="J39" s="1722"/>
      <c r="K39" s="1752"/>
      <c r="L39" s="1753"/>
      <c r="M39" s="1753"/>
      <c r="N39" s="1753"/>
      <c r="O39" s="1753"/>
      <c r="P39" s="1753"/>
      <c r="Q39" s="1753"/>
      <c r="R39" s="597" t="s">
        <v>674</v>
      </c>
      <c r="S39" s="1753"/>
      <c r="T39" s="1753"/>
      <c r="U39" s="1753"/>
      <c r="V39" s="1753"/>
      <c r="W39" s="1753"/>
      <c r="X39" s="1753"/>
      <c r="Y39" s="1753"/>
      <c r="Z39" s="597" t="s">
        <v>699</v>
      </c>
      <c r="AA39" s="1753"/>
      <c r="AB39" s="1753"/>
      <c r="AC39" s="1753"/>
      <c r="AD39" s="1753"/>
      <c r="AE39" s="1753"/>
      <c r="AF39" s="1753"/>
      <c r="AG39" s="598" t="s">
        <v>571</v>
      </c>
      <c r="AH39" s="599"/>
    </row>
    <row r="40" spans="1:40" s="556" customFormat="1" ht="10.5" customHeight="1">
      <c r="B40" s="600"/>
      <c r="C40" s="589"/>
      <c r="D40" s="589"/>
      <c r="E40" s="589"/>
      <c r="F40" s="589"/>
      <c r="G40" s="589"/>
      <c r="H40" s="589"/>
      <c r="I40" s="589"/>
      <c r="J40" s="589"/>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2"/>
    </row>
    <row r="41" spans="1:40" s="556" customFormat="1" ht="6" customHeight="1">
      <c r="B41" s="596"/>
      <c r="C41" s="596"/>
      <c r="D41" s="596"/>
      <c r="E41" s="596"/>
      <c r="F41" s="596"/>
      <c r="X41" s="603"/>
      <c r="Y41" s="603"/>
    </row>
    <row r="42" spans="1:40" s="556" customFormat="1">
      <c r="B42" s="1749" t="s">
        <v>705</v>
      </c>
      <c r="C42" s="1749"/>
      <c r="D42" s="604" t="s">
        <v>706</v>
      </c>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row>
    <row r="43" spans="1:40" s="556" customFormat="1" ht="13.5" customHeight="1">
      <c r="B43" s="1749" t="s">
        <v>707</v>
      </c>
      <c r="C43" s="1749"/>
      <c r="D43" s="604" t="s">
        <v>708</v>
      </c>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row>
    <row r="44" spans="1:40" s="556" customFormat="1">
      <c r="B44" s="1749" t="s">
        <v>709</v>
      </c>
      <c r="C44" s="1749"/>
      <c r="D44" s="606" t="s">
        <v>710</v>
      </c>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row>
    <row r="45" spans="1:40" s="561" customFormat="1" ht="13.5" customHeight="1">
      <c r="B45" s="1749" t="s">
        <v>711</v>
      </c>
      <c r="C45" s="1749"/>
      <c r="D45" s="604" t="s">
        <v>712</v>
      </c>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row>
    <row r="46" spans="1:40" s="608" customFormat="1">
      <c r="B46" s="569"/>
      <c r="C46" s="568"/>
      <c r="D46" s="604" t="s">
        <v>713</v>
      </c>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row>
    <row r="47" spans="1:40" s="608" customFormat="1" ht="13.5" customHeight="1">
      <c r="A47" s="561"/>
      <c r="B47" s="609" t="s">
        <v>714</v>
      </c>
      <c r="C47" s="609"/>
      <c r="D47" s="1750" t="s">
        <v>715</v>
      </c>
      <c r="E47" s="1750"/>
      <c r="F47" s="1750"/>
      <c r="G47" s="1750"/>
      <c r="H47" s="1750"/>
      <c r="I47" s="1750"/>
      <c r="J47" s="1750"/>
      <c r="K47" s="1750"/>
      <c r="L47" s="1750"/>
      <c r="M47" s="1750"/>
      <c r="N47" s="1750"/>
      <c r="O47" s="1750"/>
      <c r="P47" s="1750"/>
      <c r="Q47" s="1750"/>
      <c r="R47" s="1750"/>
      <c r="S47" s="1750"/>
      <c r="T47" s="1750"/>
      <c r="U47" s="1750"/>
      <c r="V47" s="1750"/>
      <c r="W47" s="1750"/>
      <c r="X47" s="1750"/>
      <c r="Y47" s="1750"/>
      <c r="Z47" s="1750"/>
      <c r="AA47" s="1750"/>
      <c r="AB47" s="1750"/>
      <c r="AC47" s="1750"/>
      <c r="AD47" s="1750"/>
      <c r="AE47" s="1750"/>
      <c r="AF47" s="1750"/>
      <c r="AG47" s="1750"/>
      <c r="AH47" s="1750"/>
      <c r="AI47" s="561"/>
      <c r="AJ47" s="561"/>
      <c r="AK47" s="561"/>
      <c r="AL47" s="561"/>
      <c r="AM47" s="561"/>
      <c r="AN47" s="561"/>
    </row>
    <row r="48" spans="1:40" s="608" customFormat="1" ht="12.75" customHeight="1">
      <c r="A48" s="561"/>
      <c r="B48" s="609" t="s">
        <v>716</v>
      </c>
      <c r="C48" s="561"/>
      <c r="D48" s="1751" t="s">
        <v>717</v>
      </c>
      <c r="E48" s="1751"/>
      <c r="F48" s="1751"/>
      <c r="G48" s="1751"/>
      <c r="H48" s="1751"/>
      <c r="I48" s="1751"/>
      <c r="J48" s="1751"/>
      <c r="K48" s="1751"/>
      <c r="L48" s="1751"/>
      <c r="M48" s="1751"/>
      <c r="N48" s="1751"/>
      <c r="O48" s="1751"/>
      <c r="P48" s="1751"/>
      <c r="Q48" s="1751"/>
      <c r="R48" s="1751"/>
      <c r="S48" s="1751"/>
      <c r="T48" s="1751"/>
      <c r="U48" s="1751"/>
      <c r="V48" s="1751"/>
      <c r="W48" s="1751"/>
      <c r="X48" s="1751"/>
      <c r="Y48" s="1751"/>
      <c r="Z48" s="1751"/>
      <c r="AA48" s="1751"/>
      <c r="AB48" s="1751"/>
      <c r="AC48" s="1751"/>
      <c r="AD48" s="1751"/>
      <c r="AE48" s="1751"/>
      <c r="AF48" s="1751"/>
      <c r="AG48" s="1751"/>
      <c r="AH48" s="1751"/>
      <c r="AI48" s="561"/>
      <c r="AJ48" s="561"/>
      <c r="AK48" s="561"/>
      <c r="AL48" s="561"/>
      <c r="AM48" s="561"/>
      <c r="AN48" s="561"/>
    </row>
    <row r="49" spans="1:40" s="608" customFormat="1">
      <c r="A49" s="561"/>
      <c r="B49" s="561"/>
      <c r="C49" s="561"/>
      <c r="D49" s="609" t="s">
        <v>718</v>
      </c>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row>
  </sheetData>
  <mergeCells count="39">
    <mergeCell ref="B44:C44"/>
    <mergeCell ref="B45:C45"/>
    <mergeCell ref="D47:AH47"/>
    <mergeCell ref="D48:AH48"/>
    <mergeCell ref="C39:J39"/>
    <mergeCell ref="K39:Q39"/>
    <mergeCell ref="S39:Y39"/>
    <mergeCell ref="AA39:AF39"/>
    <mergeCell ref="B42:C42"/>
    <mergeCell ref="B43:C43"/>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C25:Z25"/>
    <mergeCell ref="B8:F9"/>
    <mergeCell ref="H8:S8"/>
    <mergeCell ref="B10:F11"/>
    <mergeCell ref="C15:Z15"/>
    <mergeCell ref="C19:Z19"/>
    <mergeCell ref="AA15:AG15"/>
    <mergeCell ref="C16:Z16"/>
    <mergeCell ref="Z2:AA2"/>
    <mergeCell ref="B4:AH4"/>
    <mergeCell ref="B6:F6"/>
    <mergeCell ref="B7:F7"/>
    <mergeCell ref="G7:AH7"/>
  </mergeCells>
  <phoneticPr fontId="16"/>
  <dataValidations count="1">
    <dataValidation type="list" allowBlank="1" showInputMessage="1" showErrorMessage="1" sqref="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formula1>"□,■"</formula1>
    </dataValidation>
  </dataValidations>
  <pageMargins left="0.7" right="0.7" top="0.75" bottom="0.75" header="0.3" footer="0.3"/>
  <pageSetup paperSize="9" scale="7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heetViews>
  <sheetFormatPr defaultColWidth="8.625" defaultRowHeight="13.5"/>
  <cols>
    <col min="1" max="18" width="2.625" style="612" customWidth="1"/>
    <col min="19" max="34" width="2.875" style="612" customWidth="1"/>
    <col min="35" max="39" width="2.625" style="612" customWidth="1"/>
    <col min="40" max="40" width="2.5" style="612" customWidth="1"/>
    <col min="41" max="41" width="9" style="612" customWidth="1"/>
    <col min="42" max="42" width="2.5" style="612" customWidth="1"/>
    <col min="43" max="16384" width="8.625" style="612"/>
  </cols>
  <sheetData>
    <row r="1" spans="1:41" s="368" customFormat="1" ht="20.100000000000001" customHeight="1">
      <c r="B1" s="184" t="s">
        <v>745</v>
      </c>
    </row>
    <row r="2" spans="1:41" s="368" customFormat="1" ht="20.100000000000001" customHeight="1">
      <c r="AD2" s="1754" t="s">
        <v>744</v>
      </c>
      <c r="AE2" s="1754"/>
      <c r="AF2" s="1754"/>
      <c r="AG2" s="1754"/>
      <c r="AH2" s="1754"/>
      <c r="AI2" s="1754"/>
      <c r="AJ2" s="1754"/>
      <c r="AK2" s="1754"/>
      <c r="AL2" s="1754"/>
    </row>
    <row r="3" spans="1:41" s="368" customFormat="1" ht="20.100000000000001" customHeight="1"/>
    <row r="4" spans="1:41" s="368" customFormat="1" ht="20.100000000000001" customHeight="1">
      <c r="B4" s="1755" t="s">
        <v>723</v>
      </c>
      <c r="C4" s="1755"/>
      <c r="D4" s="1755"/>
      <c r="E4" s="1755"/>
      <c r="F4" s="1755"/>
      <c r="G4" s="1755"/>
      <c r="H4" s="1755"/>
      <c r="I4" s="1755"/>
      <c r="J4" s="1755"/>
      <c r="K4" s="1755"/>
      <c r="L4" s="1755"/>
      <c r="M4" s="1755"/>
      <c r="N4" s="1755"/>
      <c r="O4" s="1755"/>
      <c r="P4" s="1755"/>
      <c r="Q4" s="1755"/>
      <c r="R4" s="1755"/>
      <c r="S4" s="1755"/>
      <c r="T4" s="1755"/>
      <c r="U4" s="1755"/>
      <c r="V4" s="1755"/>
      <c r="W4" s="1755"/>
      <c r="X4" s="1755"/>
      <c r="Y4" s="1755"/>
      <c r="Z4" s="1755"/>
      <c r="AA4" s="1755"/>
      <c r="AB4" s="1755"/>
      <c r="AC4" s="1755"/>
      <c r="AD4" s="1755"/>
      <c r="AE4" s="1755"/>
      <c r="AF4" s="1755"/>
      <c r="AG4" s="1755"/>
      <c r="AH4" s="1755"/>
      <c r="AI4" s="1755"/>
      <c r="AJ4" s="1755"/>
      <c r="AK4" s="1755"/>
      <c r="AL4" s="1755"/>
    </row>
    <row r="5" spans="1:41" s="308" customFormat="1" ht="20.100000000000001" customHeight="1">
      <c r="A5" s="310"/>
      <c r="B5" s="310"/>
      <c r="C5" s="310"/>
      <c r="D5" s="310"/>
      <c r="E5" s="310"/>
      <c r="F5" s="310"/>
      <c r="G5" s="310"/>
      <c r="H5" s="310"/>
    </row>
    <row r="6" spans="1:41" s="308" customFormat="1" ht="29.25" customHeight="1">
      <c r="A6" s="310"/>
      <c r="B6" s="1756" t="s">
        <v>377</v>
      </c>
      <c r="C6" s="1756"/>
      <c r="D6" s="1756"/>
      <c r="E6" s="1756"/>
      <c r="F6" s="1756"/>
      <c r="G6" s="1756"/>
      <c r="H6" s="1756"/>
      <c r="I6" s="1756"/>
      <c r="J6" s="1756"/>
      <c r="K6" s="1756"/>
      <c r="L6" s="1757"/>
      <c r="M6" s="1757"/>
      <c r="N6" s="1757"/>
      <c r="O6" s="1757"/>
      <c r="P6" s="1757"/>
      <c r="Q6" s="1757"/>
      <c r="R6" s="1757"/>
      <c r="S6" s="1757"/>
      <c r="T6" s="1757"/>
      <c r="U6" s="1757"/>
      <c r="V6" s="1757"/>
      <c r="W6" s="1757"/>
      <c r="X6" s="1757"/>
      <c r="Y6" s="1757"/>
      <c r="Z6" s="1757"/>
      <c r="AA6" s="1757"/>
      <c r="AB6" s="1757"/>
      <c r="AC6" s="1757"/>
      <c r="AD6" s="1757"/>
      <c r="AE6" s="1757"/>
      <c r="AF6" s="1757"/>
      <c r="AG6" s="1757"/>
      <c r="AH6" s="1757"/>
      <c r="AI6" s="1757"/>
      <c r="AJ6" s="1757"/>
      <c r="AK6" s="1757"/>
      <c r="AL6" s="1757"/>
    </row>
    <row r="7" spans="1:41" s="308" customFormat="1" ht="31.5" customHeight="1">
      <c r="A7" s="310"/>
      <c r="B7" s="1756" t="s">
        <v>378</v>
      </c>
      <c r="C7" s="1756"/>
      <c r="D7" s="1756"/>
      <c r="E7" s="1756"/>
      <c r="F7" s="1756"/>
      <c r="G7" s="1756"/>
      <c r="H7" s="1756"/>
      <c r="I7" s="1756"/>
      <c r="J7" s="1756"/>
      <c r="K7" s="1756"/>
      <c r="L7" s="1758"/>
      <c r="M7" s="1758"/>
      <c r="N7" s="1758"/>
      <c r="O7" s="1758"/>
      <c r="P7" s="1758"/>
      <c r="Q7" s="1758"/>
      <c r="R7" s="1758"/>
      <c r="S7" s="1758"/>
      <c r="T7" s="1758"/>
      <c r="U7" s="1758"/>
      <c r="V7" s="1758"/>
      <c r="W7" s="1758"/>
      <c r="X7" s="1758"/>
      <c r="Y7" s="1758"/>
      <c r="Z7" s="1758"/>
      <c r="AA7" s="1759" t="s">
        <v>750</v>
      </c>
      <c r="AB7" s="1759"/>
      <c r="AC7" s="1759"/>
      <c r="AD7" s="1759"/>
      <c r="AE7" s="1759"/>
      <c r="AF7" s="1759"/>
      <c r="AG7" s="1759"/>
      <c r="AH7" s="1759"/>
      <c r="AI7" s="1760" t="s">
        <v>724</v>
      </c>
      <c r="AJ7" s="1760"/>
      <c r="AK7" s="1760"/>
      <c r="AL7" s="1760"/>
    </row>
    <row r="8" spans="1:41" s="308" customFormat="1" ht="29.25" customHeight="1">
      <c r="B8" s="1761" t="s">
        <v>751</v>
      </c>
      <c r="C8" s="1761"/>
      <c r="D8" s="1761"/>
      <c r="E8" s="1761"/>
      <c r="F8" s="1761"/>
      <c r="G8" s="1761"/>
      <c r="H8" s="1761"/>
      <c r="I8" s="1761"/>
      <c r="J8" s="1761"/>
      <c r="K8" s="1761"/>
      <c r="L8" s="1757" t="s">
        <v>725</v>
      </c>
      <c r="M8" s="1757"/>
      <c r="N8" s="1757"/>
      <c r="O8" s="1757"/>
      <c r="P8" s="1757"/>
      <c r="Q8" s="1757"/>
      <c r="R8" s="1757"/>
      <c r="S8" s="1757"/>
      <c r="T8" s="1757"/>
      <c r="U8" s="1757"/>
      <c r="V8" s="1757"/>
      <c r="W8" s="1757"/>
      <c r="X8" s="1757"/>
      <c r="Y8" s="1757"/>
      <c r="Z8" s="1757"/>
      <c r="AA8" s="1757"/>
      <c r="AB8" s="1757"/>
      <c r="AC8" s="1757"/>
      <c r="AD8" s="1757"/>
      <c r="AE8" s="1757"/>
      <c r="AF8" s="1757"/>
      <c r="AG8" s="1757"/>
      <c r="AH8" s="1757"/>
      <c r="AI8" s="1757"/>
      <c r="AJ8" s="1757"/>
      <c r="AK8" s="1757"/>
      <c r="AL8" s="1757"/>
    </row>
    <row r="9" spans="1:41" s="368" customFormat="1" ht="12.75" customHeight="1" thickBot="1"/>
    <row r="10" spans="1:41" s="368" customFormat="1" ht="21" customHeight="1">
      <c r="B10" s="1762" t="s">
        <v>383</v>
      </c>
      <c r="C10" s="1763"/>
      <c r="D10" s="1763"/>
      <c r="E10" s="1763"/>
      <c r="F10" s="1763"/>
      <c r="G10" s="1763"/>
      <c r="H10" s="1763"/>
      <c r="I10" s="1763"/>
      <c r="J10" s="1763"/>
      <c r="K10" s="1763"/>
      <c r="L10" s="1763"/>
      <c r="M10" s="1763"/>
      <c r="N10" s="1763"/>
      <c r="O10" s="1763"/>
      <c r="P10" s="1763"/>
      <c r="Q10" s="1763"/>
      <c r="R10" s="1763"/>
      <c r="S10" s="1763"/>
      <c r="T10" s="1763"/>
      <c r="U10" s="1763"/>
      <c r="V10" s="1763"/>
      <c r="W10" s="1763"/>
      <c r="X10" s="1763"/>
      <c r="Y10" s="1763"/>
      <c r="Z10" s="1763"/>
      <c r="AA10" s="1763"/>
      <c r="AB10" s="1763"/>
      <c r="AC10" s="1763"/>
      <c r="AD10" s="1763"/>
      <c r="AE10" s="1763"/>
      <c r="AF10" s="1763"/>
      <c r="AG10" s="1763"/>
      <c r="AH10" s="1763"/>
      <c r="AI10" s="1763"/>
      <c r="AJ10" s="1763"/>
      <c r="AK10" s="1763"/>
      <c r="AL10" s="1764"/>
    </row>
    <row r="11" spans="1:41" s="368" customFormat="1" ht="27.75" customHeight="1">
      <c r="B11" s="1765" t="s">
        <v>726</v>
      </c>
      <c r="C11" s="1766"/>
      <c r="D11" s="1766"/>
      <c r="E11" s="1766"/>
      <c r="F11" s="1766"/>
      <c r="G11" s="1766"/>
      <c r="H11" s="1766"/>
      <c r="I11" s="1766"/>
      <c r="J11" s="1766"/>
      <c r="K11" s="1766"/>
      <c r="L11" s="1766"/>
      <c r="M11" s="1766"/>
      <c r="N11" s="1766"/>
      <c r="O11" s="1766"/>
      <c r="P11" s="1766"/>
      <c r="Q11" s="1766"/>
      <c r="R11" s="1766"/>
      <c r="S11" s="1767"/>
      <c r="T11" s="1767"/>
      <c r="U11" s="1767"/>
      <c r="V11" s="1767"/>
      <c r="W11" s="1767"/>
      <c r="X11" s="1767"/>
      <c r="Y11" s="1767"/>
      <c r="Z11" s="1767"/>
      <c r="AA11" s="1767"/>
      <c r="AB11" s="1767"/>
      <c r="AC11" s="1767"/>
      <c r="AD11" s="1767"/>
      <c r="AE11" s="628" t="s">
        <v>385</v>
      </c>
      <c r="AF11" s="629"/>
      <c r="AG11" s="1768"/>
      <c r="AH11" s="1768"/>
      <c r="AI11" s="1768"/>
      <c r="AJ11" s="1768"/>
      <c r="AK11" s="1768"/>
      <c r="AL11" s="1769"/>
      <c r="AO11" s="630"/>
    </row>
    <row r="12" spans="1:41" s="368" customFormat="1" ht="27.75" customHeight="1" thickBot="1">
      <c r="B12" s="631"/>
      <c r="C12" s="1775" t="s">
        <v>727</v>
      </c>
      <c r="D12" s="1775"/>
      <c r="E12" s="1775"/>
      <c r="F12" s="1775"/>
      <c r="G12" s="1775"/>
      <c r="H12" s="1775"/>
      <c r="I12" s="1775"/>
      <c r="J12" s="1775"/>
      <c r="K12" s="1775"/>
      <c r="L12" s="1775"/>
      <c r="M12" s="1775"/>
      <c r="N12" s="1775"/>
      <c r="O12" s="1775"/>
      <c r="P12" s="1775"/>
      <c r="Q12" s="1775"/>
      <c r="R12" s="1775"/>
      <c r="S12" s="1772">
        <f>ROUNDUP(S11*30%,1)</f>
        <v>0</v>
      </c>
      <c r="T12" s="1772"/>
      <c r="U12" s="1772"/>
      <c r="V12" s="1772"/>
      <c r="W12" s="1772"/>
      <c r="X12" s="1772"/>
      <c r="Y12" s="1772"/>
      <c r="Z12" s="1772"/>
      <c r="AA12" s="1772"/>
      <c r="AB12" s="1772"/>
      <c r="AC12" s="1772"/>
      <c r="AD12" s="1772"/>
      <c r="AE12" s="632" t="s">
        <v>385</v>
      </c>
      <c r="AF12" s="632"/>
      <c r="AG12" s="1773"/>
      <c r="AH12" s="1773"/>
      <c r="AI12" s="1773"/>
      <c r="AJ12" s="1773"/>
      <c r="AK12" s="1773"/>
      <c r="AL12" s="1774"/>
    </row>
    <row r="13" spans="1:41" s="368" customFormat="1" ht="27.75" customHeight="1" thickTop="1">
      <c r="B13" s="1776" t="s">
        <v>728</v>
      </c>
      <c r="C13" s="1777"/>
      <c r="D13" s="1777"/>
      <c r="E13" s="1777"/>
      <c r="F13" s="1777"/>
      <c r="G13" s="1777"/>
      <c r="H13" s="1777"/>
      <c r="I13" s="1777"/>
      <c r="J13" s="1777"/>
      <c r="K13" s="1777"/>
      <c r="L13" s="1777"/>
      <c r="M13" s="1777"/>
      <c r="N13" s="1777"/>
      <c r="O13" s="1777"/>
      <c r="P13" s="1777"/>
      <c r="Q13" s="1777"/>
      <c r="R13" s="1777"/>
      <c r="S13" s="1778" t="e">
        <f>ROUNDUP(AG14/AG15,1)</f>
        <v>#DIV/0!</v>
      </c>
      <c r="T13" s="1778"/>
      <c r="U13" s="1778"/>
      <c r="V13" s="1778"/>
      <c r="W13" s="1778"/>
      <c r="X13" s="1778"/>
      <c r="Y13" s="1778"/>
      <c r="Z13" s="1778"/>
      <c r="AA13" s="1778"/>
      <c r="AB13" s="1778"/>
      <c r="AC13" s="1778"/>
      <c r="AD13" s="1778"/>
      <c r="AE13" s="633" t="s">
        <v>385</v>
      </c>
      <c r="AF13" s="633"/>
      <c r="AG13" s="1779" t="s">
        <v>729</v>
      </c>
      <c r="AH13" s="1779"/>
      <c r="AI13" s="1779"/>
      <c r="AJ13" s="1779"/>
      <c r="AK13" s="1779"/>
      <c r="AL13" s="1780"/>
    </row>
    <row r="14" spans="1:41" s="368" customFormat="1" ht="27.75" customHeight="1">
      <c r="B14" s="1781" t="s">
        <v>730</v>
      </c>
      <c r="C14" s="1782"/>
      <c r="D14" s="1782"/>
      <c r="E14" s="1782"/>
      <c r="F14" s="1782"/>
      <c r="G14" s="1782"/>
      <c r="H14" s="1782"/>
      <c r="I14" s="1782"/>
      <c r="J14" s="1782"/>
      <c r="K14" s="1782"/>
      <c r="L14" s="1782"/>
      <c r="M14" s="1782"/>
      <c r="N14" s="1782"/>
      <c r="O14" s="1782"/>
      <c r="P14" s="1782"/>
      <c r="Q14" s="1782"/>
      <c r="R14" s="1782"/>
      <c r="S14" s="1782"/>
      <c r="T14" s="1782"/>
      <c r="U14" s="1782"/>
      <c r="V14" s="1782"/>
      <c r="W14" s="1782"/>
      <c r="X14" s="1782"/>
      <c r="Y14" s="1782"/>
      <c r="Z14" s="1782"/>
      <c r="AA14" s="1782"/>
      <c r="AB14" s="1782"/>
      <c r="AC14" s="1782"/>
      <c r="AD14" s="1782"/>
      <c r="AE14" s="1782"/>
      <c r="AF14" s="1783"/>
      <c r="AG14" s="1784"/>
      <c r="AH14" s="1784"/>
      <c r="AI14" s="1784"/>
      <c r="AJ14" s="1784"/>
      <c r="AK14" s="1784"/>
      <c r="AL14" s="1785"/>
    </row>
    <row r="15" spans="1:41" s="368" customFormat="1" ht="27.75" customHeight="1" thickBot="1">
      <c r="B15" s="1786" t="s">
        <v>731</v>
      </c>
      <c r="C15" s="1787"/>
      <c r="D15" s="1787"/>
      <c r="E15" s="1787"/>
      <c r="F15" s="1787"/>
      <c r="G15" s="1787"/>
      <c r="H15" s="1787"/>
      <c r="I15" s="1787"/>
      <c r="J15" s="1787"/>
      <c r="K15" s="1787"/>
      <c r="L15" s="1787"/>
      <c r="M15" s="1787"/>
      <c r="N15" s="1787"/>
      <c r="O15" s="1787"/>
      <c r="P15" s="1787"/>
      <c r="Q15" s="1787"/>
      <c r="R15" s="1787"/>
      <c r="S15" s="1787"/>
      <c r="T15" s="1787"/>
      <c r="U15" s="1787"/>
      <c r="V15" s="1787"/>
      <c r="W15" s="1787"/>
      <c r="X15" s="1787"/>
      <c r="Y15" s="1787"/>
      <c r="Z15" s="1787"/>
      <c r="AA15" s="1787"/>
      <c r="AB15" s="1787"/>
      <c r="AC15" s="1787"/>
      <c r="AD15" s="1787"/>
      <c r="AE15" s="1787"/>
      <c r="AF15" s="1788"/>
      <c r="AG15" s="1789"/>
      <c r="AH15" s="1789"/>
      <c r="AI15" s="1789"/>
      <c r="AJ15" s="1789"/>
      <c r="AK15" s="1789"/>
      <c r="AL15" s="1790"/>
    </row>
    <row r="16" spans="1:41" s="368" customFormat="1" ht="12.75" customHeight="1" thickBot="1">
      <c r="B16" s="379"/>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row>
    <row r="17" spans="1:39" s="368" customFormat="1" ht="21" customHeight="1">
      <c r="B17" s="1762" t="s">
        <v>732</v>
      </c>
      <c r="C17" s="1763"/>
      <c r="D17" s="1763"/>
      <c r="E17" s="1763"/>
      <c r="F17" s="1763"/>
      <c r="G17" s="1763"/>
      <c r="H17" s="1763"/>
      <c r="I17" s="1763"/>
      <c r="J17" s="1763"/>
      <c r="K17" s="1763"/>
      <c r="L17" s="1763"/>
      <c r="M17" s="1763"/>
      <c r="N17" s="1763"/>
      <c r="O17" s="1763"/>
      <c r="P17" s="1763"/>
      <c r="Q17" s="1763"/>
      <c r="R17" s="1763"/>
      <c r="S17" s="1763"/>
      <c r="T17" s="1763"/>
      <c r="U17" s="1763"/>
      <c r="V17" s="1763"/>
      <c r="W17" s="1763"/>
      <c r="X17" s="1763"/>
      <c r="Y17" s="1763"/>
      <c r="Z17" s="1763"/>
      <c r="AA17" s="1763"/>
      <c r="AB17" s="1763"/>
      <c r="AC17" s="1763"/>
      <c r="AD17" s="1763"/>
      <c r="AE17" s="1763"/>
      <c r="AF17" s="1763"/>
      <c r="AG17" s="1763"/>
      <c r="AH17" s="1763"/>
      <c r="AI17" s="1763"/>
      <c r="AJ17" s="1763"/>
      <c r="AK17" s="1763"/>
      <c r="AL17" s="1764"/>
    </row>
    <row r="18" spans="1:39" s="368" customFormat="1" ht="27.75" customHeight="1" thickBot="1">
      <c r="B18" s="1770" t="s">
        <v>733</v>
      </c>
      <c r="C18" s="1771"/>
      <c r="D18" s="1771"/>
      <c r="E18" s="1771"/>
      <c r="F18" s="1771"/>
      <c r="G18" s="1771"/>
      <c r="H18" s="1771"/>
      <c r="I18" s="1771"/>
      <c r="J18" s="1771"/>
      <c r="K18" s="1771"/>
      <c r="L18" s="1771"/>
      <c r="M18" s="1771"/>
      <c r="N18" s="1771"/>
      <c r="O18" s="1771"/>
      <c r="P18" s="1771"/>
      <c r="Q18" s="1771"/>
      <c r="R18" s="1771"/>
      <c r="S18" s="1772">
        <f>ROUNDUP(S11/50,1)</f>
        <v>0</v>
      </c>
      <c r="T18" s="1772"/>
      <c r="U18" s="1772"/>
      <c r="V18" s="1772"/>
      <c r="W18" s="1772"/>
      <c r="X18" s="1772"/>
      <c r="Y18" s="1772"/>
      <c r="Z18" s="1772"/>
      <c r="AA18" s="1772"/>
      <c r="AB18" s="1772"/>
      <c r="AC18" s="1772"/>
      <c r="AD18" s="1772"/>
      <c r="AE18" s="634" t="s">
        <v>385</v>
      </c>
      <c r="AF18" s="635"/>
      <c r="AG18" s="1773"/>
      <c r="AH18" s="1773"/>
      <c r="AI18" s="1773"/>
      <c r="AJ18" s="1773"/>
      <c r="AK18" s="1773"/>
      <c r="AL18" s="1774"/>
    </row>
    <row r="19" spans="1:39" s="368" customFormat="1" ht="27.75" customHeight="1" thickTop="1" thickBot="1">
      <c r="B19" s="1791" t="s">
        <v>734</v>
      </c>
      <c r="C19" s="1792"/>
      <c r="D19" s="1792"/>
      <c r="E19" s="1792"/>
      <c r="F19" s="1792"/>
      <c r="G19" s="1792"/>
      <c r="H19" s="1792"/>
      <c r="I19" s="1792"/>
      <c r="J19" s="1792"/>
      <c r="K19" s="1792"/>
      <c r="L19" s="1792"/>
      <c r="M19" s="1792"/>
      <c r="N19" s="1792"/>
      <c r="O19" s="1792"/>
      <c r="P19" s="1792"/>
      <c r="Q19" s="1792"/>
      <c r="R19" s="1792"/>
      <c r="S19" s="1793"/>
      <c r="T19" s="1793"/>
      <c r="U19" s="1793"/>
      <c r="V19" s="1793"/>
      <c r="W19" s="1793"/>
      <c r="X19" s="1793"/>
      <c r="Y19" s="1793"/>
      <c r="Z19" s="1793"/>
      <c r="AA19" s="1793"/>
      <c r="AB19" s="1793"/>
      <c r="AC19" s="1793"/>
      <c r="AD19" s="1793"/>
      <c r="AE19" s="636" t="s">
        <v>385</v>
      </c>
      <c r="AF19" s="637"/>
      <c r="AG19" s="1794" t="s">
        <v>735</v>
      </c>
      <c r="AH19" s="1794"/>
      <c r="AI19" s="1794"/>
      <c r="AJ19" s="1794"/>
      <c r="AK19" s="1794"/>
      <c r="AL19" s="1795"/>
    </row>
    <row r="20" spans="1:39" s="368" customFormat="1" ht="12.75" customHeight="1" thickBot="1">
      <c r="A20" s="447"/>
      <c r="B20" s="474"/>
      <c r="C20" s="474"/>
      <c r="D20" s="474"/>
      <c r="E20" s="474"/>
      <c r="F20" s="474"/>
      <c r="G20" s="474"/>
      <c r="H20" s="474"/>
      <c r="I20" s="474"/>
      <c r="J20" s="474"/>
      <c r="K20" s="474"/>
      <c r="L20" s="474"/>
      <c r="M20" s="474"/>
      <c r="N20" s="474"/>
      <c r="O20" s="474"/>
      <c r="P20" s="474"/>
      <c r="Q20" s="474"/>
      <c r="R20" s="474"/>
      <c r="S20" s="638"/>
      <c r="T20" s="638"/>
      <c r="U20" s="638"/>
      <c r="V20" s="638"/>
      <c r="W20" s="638"/>
      <c r="X20" s="638"/>
      <c r="Y20" s="638"/>
      <c r="Z20" s="638"/>
      <c r="AA20" s="638"/>
      <c r="AB20" s="638"/>
      <c r="AC20" s="638"/>
      <c r="AD20" s="638"/>
      <c r="AE20" s="639"/>
      <c r="AF20" s="639"/>
      <c r="AG20" s="640"/>
      <c r="AH20" s="640"/>
      <c r="AI20" s="640"/>
      <c r="AJ20" s="640"/>
      <c r="AK20" s="640"/>
      <c r="AL20" s="640"/>
      <c r="AM20" s="447"/>
    </row>
    <row r="21" spans="1:39" s="368" customFormat="1" ht="27.75" customHeight="1" thickBot="1">
      <c r="A21" s="447"/>
      <c r="B21" s="1762" t="s">
        <v>736</v>
      </c>
      <c r="C21" s="1763"/>
      <c r="D21" s="1763"/>
      <c r="E21" s="1763"/>
      <c r="F21" s="1763"/>
      <c r="G21" s="1763"/>
      <c r="H21" s="1763"/>
      <c r="I21" s="1763"/>
      <c r="J21" s="1763"/>
      <c r="K21" s="1763"/>
      <c r="L21" s="1763"/>
      <c r="M21" s="1763"/>
      <c r="N21" s="1763"/>
      <c r="O21" s="1763"/>
      <c r="P21" s="1763"/>
      <c r="Q21" s="1763"/>
      <c r="R21" s="1763"/>
      <c r="S21" s="1763"/>
      <c r="T21" s="1763"/>
      <c r="U21" s="1763"/>
      <c r="V21" s="1763"/>
      <c r="W21" s="1763"/>
      <c r="X21" s="1763"/>
      <c r="Y21" s="1763"/>
      <c r="Z21" s="1763"/>
      <c r="AA21" s="1763"/>
      <c r="AB21" s="1763"/>
      <c r="AC21" s="1763"/>
      <c r="AD21" s="1763"/>
      <c r="AE21" s="1763"/>
      <c r="AF21" s="1763"/>
      <c r="AG21" s="1763"/>
      <c r="AH21" s="1763"/>
      <c r="AI21" s="1763"/>
      <c r="AJ21" s="1763"/>
      <c r="AK21" s="1763"/>
      <c r="AL21" s="1764"/>
      <c r="AM21" s="447"/>
    </row>
    <row r="22" spans="1:39" s="368" customFormat="1" ht="27.75" customHeight="1">
      <c r="B22" s="1410" t="s">
        <v>737</v>
      </c>
      <c r="C22" s="1412"/>
      <c r="D22" s="1412"/>
      <c r="E22" s="1412"/>
      <c r="F22" s="1412"/>
      <c r="G22" s="1412"/>
      <c r="H22" s="1412"/>
      <c r="I22" s="1412"/>
      <c r="J22" s="1412"/>
      <c r="K22" s="1412"/>
      <c r="L22" s="1412"/>
      <c r="M22" s="1412"/>
      <c r="N22" s="1412"/>
      <c r="O22" s="1412"/>
      <c r="P22" s="1412"/>
      <c r="Q22" s="1412"/>
      <c r="R22" s="1796"/>
      <c r="S22" s="1799" t="s">
        <v>738</v>
      </c>
      <c r="T22" s="1412"/>
      <c r="U22" s="1412"/>
      <c r="V22" s="1412"/>
      <c r="W22" s="1412"/>
      <c r="X22" s="1412"/>
      <c r="Y22" s="1412"/>
      <c r="Z22" s="1412"/>
      <c r="AA22" s="1412"/>
      <c r="AB22" s="1412"/>
      <c r="AC22" s="1412"/>
      <c r="AD22" s="1412"/>
      <c r="AE22" s="1412"/>
      <c r="AF22" s="1412"/>
      <c r="AG22" s="1412"/>
      <c r="AH22" s="1412"/>
      <c r="AI22" s="1800"/>
      <c r="AJ22" s="1800"/>
      <c r="AK22" s="1800"/>
      <c r="AL22" s="1801"/>
    </row>
    <row r="23" spans="1:39" s="368" customFormat="1" ht="47.25" customHeight="1">
      <c r="B23" s="1797"/>
      <c r="C23" s="1798"/>
      <c r="D23" s="1798"/>
      <c r="E23" s="1798"/>
      <c r="F23" s="1798"/>
      <c r="G23" s="1798"/>
      <c r="H23" s="1798"/>
      <c r="I23" s="1798"/>
      <c r="J23" s="1798"/>
      <c r="K23" s="1798"/>
      <c r="L23" s="1798"/>
      <c r="M23" s="1798"/>
      <c r="N23" s="1798"/>
      <c r="O23" s="1798"/>
      <c r="P23" s="1798"/>
      <c r="Q23" s="1798"/>
      <c r="R23" s="1798"/>
      <c r="S23" s="1802" t="s">
        <v>739</v>
      </c>
      <c r="T23" s="1802"/>
      <c r="U23" s="1802"/>
      <c r="V23" s="1802"/>
      <c r="W23" s="1802"/>
      <c r="X23" s="1802"/>
      <c r="Y23" s="1802"/>
      <c r="Z23" s="1802"/>
      <c r="AA23" s="1802"/>
      <c r="AB23" s="1802"/>
      <c r="AC23" s="1802"/>
      <c r="AD23" s="1802"/>
      <c r="AE23" s="1802"/>
      <c r="AF23" s="1802" t="s">
        <v>651</v>
      </c>
      <c r="AG23" s="1802"/>
      <c r="AH23" s="1802"/>
      <c r="AI23" s="1803" t="s">
        <v>652</v>
      </c>
      <c r="AJ23" s="1803"/>
      <c r="AK23" s="1803"/>
      <c r="AL23" s="1804"/>
    </row>
    <row r="24" spans="1:39" s="368" customFormat="1" ht="27.75" customHeight="1">
      <c r="B24" s="641">
        <v>1</v>
      </c>
      <c r="C24" s="1805"/>
      <c r="D24" s="1805"/>
      <c r="E24" s="1805"/>
      <c r="F24" s="1805"/>
      <c r="G24" s="1805"/>
      <c r="H24" s="1805"/>
      <c r="I24" s="1805"/>
      <c r="J24" s="1805"/>
      <c r="K24" s="1805"/>
      <c r="L24" s="1805"/>
      <c r="M24" s="1805"/>
      <c r="N24" s="1805"/>
      <c r="O24" s="1805"/>
      <c r="P24" s="1805"/>
      <c r="Q24" s="1805"/>
      <c r="R24" s="1805"/>
      <c r="S24" s="1805"/>
      <c r="T24" s="1805"/>
      <c r="U24" s="1805"/>
      <c r="V24" s="1805"/>
      <c r="W24" s="1805"/>
      <c r="X24" s="1805"/>
      <c r="Y24" s="1805"/>
      <c r="Z24" s="1805"/>
      <c r="AA24" s="1805"/>
      <c r="AB24" s="1805"/>
      <c r="AC24" s="1805"/>
      <c r="AD24" s="1805"/>
      <c r="AE24" s="1805"/>
      <c r="AF24" s="1805"/>
      <c r="AG24" s="1805"/>
      <c r="AH24" s="642" t="s">
        <v>653</v>
      </c>
      <c r="AI24" s="1805"/>
      <c r="AJ24" s="1805"/>
      <c r="AK24" s="1805"/>
      <c r="AL24" s="1806"/>
    </row>
    <row r="25" spans="1:39" s="368" customFormat="1" ht="27.75" customHeight="1">
      <c r="B25" s="641">
        <v>2</v>
      </c>
      <c r="C25" s="1805"/>
      <c r="D25" s="1805"/>
      <c r="E25" s="1805"/>
      <c r="F25" s="1805"/>
      <c r="G25" s="1805"/>
      <c r="H25" s="1805"/>
      <c r="I25" s="1805"/>
      <c r="J25" s="1805"/>
      <c r="K25" s="1805"/>
      <c r="L25" s="1805"/>
      <c r="M25" s="1805"/>
      <c r="N25" s="1805"/>
      <c r="O25" s="1805"/>
      <c r="P25" s="1805"/>
      <c r="Q25" s="1805"/>
      <c r="R25" s="1805"/>
      <c r="S25" s="1805"/>
      <c r="T25" s="1805"/>
      <c r="U25" s="1805"/>
      <c r="V25" s="1805"/>
      <c r="W25" s="1805"/>
      <c r="X25" s="1805"/>
      <c r="Y25" s="1805"/>
      <c r="Z25" s="1805"/>
      <c r="AA25" s="1805"/>
      <c r="AB25" s="1805"/>
      <c r="AC25" s="1805"/>
      <c r="AD25" s="1805"/>
      <c r="AE25" s="1805"/>
      <c r="AF25" s="1805"/>
      <c r="AG25" s="1805"/>
      <c r="AH25" s="642" t="s">
        <v>653</v>
      </c>
      <c r="AI25" s="1805"/>
      <c r="AJ25" s="1805"/>
      <c r="AK25" s="1805"/>
      <c r="AL25" s="1806"/>
    </row>
    <row r="26" spans="1:39" s="368" customFormat="1" ht="27.75" customHeight="1">
      <c r="B26" s="641">
        <v>3</v>
      </c>
      <c r="C26" s="1805"/>
      <c r="D26" s="1805"/>
      <c r="E26" s="1805"/>
      <c r="F26" s="1805"/>
      <c r="G26" s="1805"/>
      <c r="H26" s="1805"/>
      <c r="I26" s="1805"/>
      <c r="J26" s="1805"/>
      <c r="K26" s="1805"/>
      <c r="L26" s="1805"/>
      <c r="M26" s="1805"/>
      <c r="N26" s="1805"/>
      <c r="O26" s="1805"/>
      <c r="P26" s="1805"/>
      <c r="Q26" s="1805"/>
      <c r="R26" s="1805"/>
      <c r="S26" s="1805"/>
      <c r="T26" s="1805"/>
      <c r="U26" s="1805"/>
      <c r="V26" s="1805"/>
      <c r="W26" s="1805"/>
      <c r="X26" s="1805"/>
      <c r="Y26" s="1805"/>
      <c r="Z26" s="1805"/>
      <c r="AA26" s="1805"/>
      <c r="AB26" s="1805"/>
      <c r="AC26" s="1805"/>
      <c r="AD26" s="1805"/>
      <c r="AE26" s="1805"/>
      <c r="AF26" s="1805"/>
      <c r="AG26" s="1805"/>
      <c r="AH26" s="642" t="s">
        <v>653</v>
      </c>
      <c r="AI26" s="1805"/>
      <c r="AJ26" s="1805"/>
      <c r="AK26" s="1805"/>
      <c r="AL26" s="1806"/>
    </row>
    <row r="27" spans="1:39" s="368" customFormat="1" ht="27.75" customHeight="1" thickBot="1">
      <c r="B27" s="496">
        <v>4</v>
      </c>
      <c r="C27" s="1808"/>
      <c r="D27" s="1808"/>
      <c r="E27" s="1808"/>
      <c r="F27" s="1808"/>
      <c r="G27" s="1808"/>
      <c r="H27" s="1808"/>
      <c r="I27" s="1808"/>
      <c r="J27" s="1808"/>
      <c r="K27" s="1808"/>
      <c r="L27" s="1808"/>
      <c r="M27" s="1808"/>
      <c r="N27" s="1808"/>
      <c r="O27" s="1808"/>
      <c r="P27" s="1808"/>
      <c r="Q27" s="1808"/>
      <c r="R27" s="1808"/>
      <c r="S27" s="1808"/>
      <c r="T27" s="1808"/>
      <c r="U27" s="1808"/>
      <c r="V27" s="1808"/>
      <c r="W27" s="1808"/>
      <c r="X27" s="1808"/>
      <c r="Y27" s="1808"/>
      <c r="Z27" s="1808"/>
      <c r="AA27" s="1808"/>
      <c r="AB27" s="1808"/>
      <c r="AC27" s="1808"/>
      <c r="AD27" s="1808"/>
      <c r="AE27" s="1808"/>
      <c r="AF27" s="1808"/>
      <c r="AG27" s="1808"/>
      <c r="AH27" s="643" t="s">
        <v>653</v>
      </c>
      <c r="AI27" s="1808"/>
      <c r="AJ27" s="1808"/>
      <c r="AK27" s="1808"/>
      <c r="AL27" s="1809"/>
    </row>
    <row r="28" spans="1:39" s="368" customFormat="1" ht="15" customHeight="1">
      <c r="B28" s="1810" t="s">
        <v>740</v>
      </c>
      <c r="C28" s="1811"/>
      <c r="D28" s="1811"/>
      <c r="E28" s="1811"/>
      <c r="F28" s="1811"/>
      <c r="G28" s="1811"/>
      <c r="H28" s="1811"/>
      <c r="I28" s="1811"/>
      <c r="J28" s="1811"/>
      <c r="K28" s="1811"/>
      <c r="L28" s="1811"/>
      <c r="M28" s="1811"/>
      <c r="N28" s="1811"/>
      <c r="O28" s="1811"/>
      <c r="P28" s="1811"/>
      <c r="Q28" s="1811"/>
      <c r="R28" s="1811"/>
      <c r="S28" s="1811"/>
      <c r="T28" s="1811"/>
      <c r="U28" s="1811"/>
      <c r="V28" s="1811"/>
      <c r="W28" s="1811"/>
      <c r="X28" s="1811"/>
      <c r="Y28" s="1811"/>
      <c r="Z28" s="1811"/>
      <c r="AA28" s="1811"/>
      <c r="AB28" s="1811"/>
      <c r="AC28" s="1811"/>
      <c r="AD28" s="1811"/>
      <c r="AE28" s="1811"/>
      <c r="AF28" s="1811"/>
      <c r="AG28" s="1811"/>
      <c r="AH28" s="1811"/>
      <c r="AI28" s="1814" t="s">
        <v>647</v>
      </c>
      <c r="AJ28" s="1814"/>
      <c r="AK28" s="1814"/>
      <c r="AL28" s="1815"/>
    </row>
    <row r="29" spans="1:39" s="368" customFormat="1" ht="36.75" customHeight="1" thickBot="1">
      <c r="B29" s="1812"/>
      <c r="C29" s="1813"/>
      <c r="D29" s="1813"/>
      <c r="E29" s="1813"/>
      <c r="F29" s="1813"/>
      <c r="G29" s="1813"/>
      <c r="H29" s="1813"/>
      <c r="I29" s="1813"/>
      <c r="J29" s="1813"/>
      <c r="K29" s="1813"/>
      <c r="L29" s="1813"/>
      <c r="M29" s="1813"/>
      <c r="N29" s="1813"/>
      <c r="O29" s="1813"/>
      <c r="P29" s="1813"/>
      <c r="Q29" s="1813"/>
      <c r="R29" s="1813"/>
      <c r="S29" s="1813"/>
      <c r="T29" s="1813"/>
      <c r="U29" s="1813"/>
      <c r="V29" s="1813"/>
      <c r="W29" s="1813"/>
      <c r="X29" s="1813"/>
      <c r="Y29" s="1813"/>
      <c r="Z29" s="1813"/>
      <c r="AA29" s="1813"/>
      <c r="AB29" s="1813"/>
      <c r="AC29" s="1813"/>
      <c r="AD29" s="1813"/>
      <c r="AE29" s="1813"/>
      <c r="AF29" s="1813"/>
      <c r="AG29" s="1813"/>
      <c r="AH29" s="1813"/>
      <c r="AI29" s="1816"/>
      <c r="AJ29" s="1816"/>
      <c r="AK29" s="1816"/>
      <c r="AL29" s="1817"/>
    </row>
    <row r="30" spans="1:39" s="368" customFormat="1" ht="9.75" customHeight="1">
      <c r="B30" s="379"/>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row>
    <row r="31" spans="1:39" s="368" customFormat="1" ht="22.5" customHeight="1">
      <c r="B31" s="1818" t="s">
        <v>365</v>
      </c>
      <c r="C31" s="1818"/>
      <c r="D31" s="1818"/>
      <c r="E31" s="1818"/>
      <c r="F31" s="1818"/>
      <c r="G31" s="1818"/>
      <c r="H31" s="1819" t="s">
        <v>741</v>
      </c>
      <c r="I31" s="1819"/>
      <c r="J31" s="1819"/>
      <c r="K31" s="1819"/>
      <c r="L31" s="1819"/>
      <c r="M31" s="1819"/>
      <c r="N31" s="1819"/>
      <c r="O31" s="1819"/>
      <c r="P31" s="1819"/>
      <c r="Q31" s="1819"/>
      <c r="R31" s="1819"/>
      <c r="S31" s="1819"/>
      <c r="T31" s="1819"/>
      <c r="U31" s="1819"/>
      <c r="V31" s="1819"/>
      <c r="W31" s="1819"/>
      <c r="X31" s="1819"/>
      <c r="Y31" s="1819"/>
      <c r="Z31" s="1819"/>
      <c r="AA31" s="1819"/>
      <c r="AB31" s="1819"/>
      <c r="AC31" s="1819"/>
      <c r="AD31" s="1819"/>
      <c r="AE31" s="1819"/>
      <c r="AF31" s="1819"/>
      <c r="AG31" s="1819"/>
      <c r="AH31" s="1819"/>
      <c r="AI31" s="1819"/>
      <c r="AJ31" s="1819"/>
      <c r="AK31" s="1819"/>
      <c r="AL31" s="1819"/>
    </row>
    <row r="32" spans="1:39" s="368" customFormat="1" ht="8.25" customHeight="1">
      <c r="B32" s="379"/>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row>
    <row r="33" spans="2:39" s="432" customFormat="1" ht="17.25" customHeight="1">
      <c r="B33" s="1807" t="s">
        <v>742</v>
      </c>
      <c r="C33" s="1807"/>
      <c r="D33" s="1807"/>
      <c r="E33" s="1807"/>
      <c r="F33" s="1807"/>
      <c r="G33" s="1807"/>
      <c r="H33" s="1807"/>
      <c r="I33" s="1807"/>
      <c r="J33" s="1807"/>
      <c r="K33" s="1807"/>
      <c r="L33" s="1807"/>
      <c r="M33" s="1807"/>
      <c r="N33" s="1807"/>
      <c r="O33" s="1807"/>
      <c r="P33" s="1807"/>
      <c r="Q33" s="1807"/>
      <c r="R33" s="1807"/>
      <c r="S33" s="1807"/>
      <c r="T33" s="1807"/>
      <c r="U33" s="1807"/>
      <c r="V33" s="1807"/>
      <c r="W33" s="1807"/>
      <c r="X33" s="1807"/>
      <c r="Y33" s="1807"/>
      <c r="Z33" s="1807"/>
      <c r="AA33" s="1807"/>
      <c r="AB33" s="1807"/>
      <c r="AC33" s="1807"/>
      <c r="AD33" s="1807"/>
      <c r="AE33" s="1807"/>
      <c r="AF33" s="1807"/>
      <c r="AG33" s="1807"/>
      <c r="AH33" s="1807"/>
      <c r="AI33" s="1807"/>
      <c r="AJ33" s="1807"/>
      <c r="AK33" s="1807"/>
      <c r="AL33" s="1807"/>
    </row>
    <row r="34" spans="2:39" s="432" customFormat="1" ht="45.75" customHeight="1">
      <c r="B34" s="1807"/>
      <c r="C34" s="1807"/>
      <c r="D34" s="1807"/>
      <c r="E34" s="1807"/>
      <c r="F34" s="1807"/>
      <c r="G34" s="1807"/>
      <c r="H34" s="1807"/>
      <c r="I34" s="1807"/>
      <c r="J34" s="1807"/>
      <c r="K34" s="1807"/>
      <c r="L34" s="1807"/>
      <c r="M34" s="1807"/>
      <c r="N34" s="1807"/>
      <c r="O34" s="1807"/>
      <c r="P34" s="1807"/>
      <c r="Q34" s="1807"/>
      <c r="R34" s="1807"/>
      <c r="S34" s="1807"/>
      <c r="T34" s="1807"/>
      <c r="U34" s="1807"/>
      <c r="V34" s="1807"/>
      <c r="W34" s="1807"/>
      <c r="X34" s="1807"/>
      <c r="Y34" s="1807"/>
      <c r="Z34" s="1807"/>
      <c r="AA34" s="1807"/>
      <c r="AB34" s="1807"/>
      <c r="AC34" s="1807"/>
      <c r="AD34" s="1807"/>
      <c r="AE34" s="1807"/>
      <c r="AF34" s="1807"/>
      <c r="AG34" s="1807"/>
      <c r="AH34" s="1807"/>
      <c r="AI34" s="1807"/>
      <c r="AJ34" s="1807"/>
      <c r="AK34" s="1807"/>
      <c r="AL34" s="1807"/>
      <c r="AM34" s="399"/>
    </row>
    <row r="35" spans="2:39" s="432" customFormat="1" ht="9" customHeight="1">
      <c r="B35" s="432" t="s">
        <v>743</v>
      </c>
      <c r="AM35" s="644"/>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16"/>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H88"/>
  <sheetViews>
    <sheetView showGridLines="0" view="pageBreakPreview" zoomScale="55" zoomScaleNormal="55" zoomScaleSheetLayoutView="55" workbookViewId="0">
      <selection sqref="A1:D1"/>
    </sheetView>
  </sheetViews>
  <sheetFormatPr defaultColWidth="9" defaultRowHeight="13.5"/>
  <cols>
    <col min="1" max="1" width="3.75" customWidth="1"/>
    <col min="2" max="2" width="3" customWidth="1"/>
    <col min="3" max="3" width="5.375" customWidth="1"/>
    <col min="4" max="64" width="3.5" customWidth="1"/>
    <col min="65" max="65" width="3.375" customWidth="1"/>
    <col min="66" max="68" width="3.25" customWidth="1"/>
    <col min="69" max="76" width="3.375" customWidth="1"/>
    <col min="77" max="78" width="7.625" customWidth="1"/>
    <col min="79" max="80" width="2.625" customWidth="1"/>
  </cols>
  <sheetData>
    <row r="1" spans="1:112" s="368" customFormat="1" ht="21" customHeight="1">
      <c r="A1" s="1339"/>
      <c r="B1" s="1339"/>
      <c r="C1" s="1339"/>
      <c r="D1" s="1339"/>
      <c r="E1" s="369"/>
      <c r="F1" s="369"/>
      <c r="W1" s="368" t="s">
        <v>497</v>
      </c>
      <c r="AK1" s="370"/>
      <c r="AO1" s="371"/>
      <c r="AZ1" s="371"/>
      <c r="BA1" s="371"/>
      <c r="BB1" s="371"/>
      <c r="BC1" s="371"/>
      <c r="BD1" s="371"/>
      <c r="BE1" s="371"/>
      <c r="BF1" s="371"/>
      <c r="BG1" s="371"/>
      <c r="BH1" s="371"/>
      <c r="BI1" s="371"/>
      <c r="BJ1" s="371"/>
      <c r="BK1" s="371"/>
      <c r="BL1" s="371"/>
      <c r="BM1" s="371"/>
      <c r="BN1" s="371"/>
      <c r="BO1" s="371"/>
      <c r="BP1" s="371"/>
      <c r="BQ1" s="371"/>
      <c r="BR1" s="371"/>
      <c r="BS1" s="370"/>
      <c r="BT1" s="370"/>
      <c r="BU1" s="370"/>
      <c r="BV1" s="370"/>
      <c r="BW1" s="370"/>
      <c r="BX1" s="370"/>
      <c r="BY1" s="370"/>
      <c r="BZ1" s="370"/>
      <c r="CA1" s="370"/>
      <c r="CB1" s="370"/>
      <c r="CC1" s="370"/>
      <c r="CD1" s="370"/>
      <c r="CE1" s="370"/>
    </row>
    <row r="2" spans="1:112" s="368" customFormat="1" ht="21" customHeight="1">
      <c r="B2" s="369"/>
      <c r="C2" s="369"/>
      <c r="D2" s="369"/>
      <c r="E2" s="369"/>
      <c r="F2" s="369"/>
      <c r="Y2" s="368">
        <v>-1</v>
      </c>
      <c r="AO2" s="1311" t="s">
        <v>498</v>
      </c>
      <c r="AP2" s="1311"/>
      <c r="AQ2" s="1311"/>
      <c r="AR2" s="1311"/>
      <c r="AS2" s="1311"/>
      <c r="AT2" s="1311"/>
      <c r="AU2" s="1311"/>
      <c r="AV2" s="1311"/>
      <c r="AW2" s="1312"/>
      <c r="AX2" s="1313"/>
      <c r="AY2" s="1313"/>
      <c r="AZ2" s="1313"/>
      <c r="BA2" s="1313"/>
      <c r="BB2" s="1313"/>
      <c r="BC2" s="1313"/>
      <c r="BD2" s="1313"/>
      <c r="BE2" s="1313"/>
      <c r="BF2" s="1313"/>
      <c r="BG2" s="1313"/>
      <c r="BH2" s="1313"/>
      <c r="BI2" s="1313"/>
      <c r="BJ2" s="1313"/>
      <c r="BK2" s="1313"/>
      <c r="BL2" s="1313"/>
      <c r="BM2" s="1313"/>
      <c r="BN2" s="1313"/>
      <c r="BO2" s="1313"/>
      <c r="BP2" s="1313"/>
      <c r="BQ2" s="1313"/>
      <c r="BR2" s="1314"/>
      <c r="BS2" s="372"/>
      <c r="BT2" s="372"/>
      <c r="BU2" s="372"/>
      <c r="BV2" s="372"/>
      <c r="BW2" s="372"/>
      <c r="BX2" s="372"/>
      <c r="BY2" s="372"/>
      <c r="CA2" s="372"/>
      <c r="CB2" s="372"/>
      <c r="CC2" s="372"/>
      <c r="CD2" s="372"/>
      <c r="CE2" s="372"/>
    </row>
    <row r="3" spans="1:112" s="368" customFormat="1" ht="21" customHeight="1">
      <c r="B3" s="369"/>
      <c r="C3" s="369"/>
      <c r="D3" s="369"/>
      <c r="E3" s="369"/>
      <c r="F3" s="369"/>
      <c r="AO3" s="1311" t="s">
        <v>499</v>
      </c>
      <c r="AP3" s="1311"/>
      <c r="AQ3" s="1311"/>
      <c r="AR3" s="1311"/>
      <c r="AS3" s="1311"/>
      <c r="AT3" s="1311"/>
      <c r="AU3" s="1311"/>
      <c r="AV3" s="1311"/>
      <c r="AW3" s="1315"/>
      <c r="AX3" s="1315"/>
      <c r="AY3" s="1315"/>
      <c r="AZ3" s="1315"/>
      <c r="BA3" s="1315"/>
      <c r="BB3" s="1315"/>
      <c r="BC3" s="1315"/>
      <c r="BD3" s="1315"/>
      <c r="BE3" s="1315"/>
      <c r="BF3" s="1315"/>
      <c r="BG3" s="1315"/>
      <c r="BH3" s="1315"/>
      <c r="BI3" s="1315"/>
      <c r="BJ3" s="1315"/>
      <c r="BK3" s="1316" t="s">
        <v>500</v>
      </c>
      <c r="BL3" s="1317"/>
      <c r="BM3" s="1317"/>
      <c r="BN3" s="1318"/>
      <c r="BO3" s="1319"/>
      <c r="BP3" s="1320"/>
      <c r="BQ3" s="1320"/>
      <c r="BR3" s="1321"/>
      <c r="BS3" s="372"/>
      <c r="BT3" s="372"/>
      <c r="BU3" s="372"/>
      <c r="BV3" s="372"/>
      <c r="BW3" s="372"/>
      <c r="BX3" s="372"/>
      <c r="BY3" s="372"/>
      <c r="CA3" s="372"/>
      <c r="CB3" s="372"/>
      <c r="CC3" s="372"/>
      <c r="CD3" s="372"/>
      <c r="CE3" s="372"/>
    </row>
    <row r="4" spans="1:112" s="368" customFormat="1" ht="21" customHeight="1">
      <c r="B4" s="369"/>
      <c r="C4" s="373"/>
      <c r="D4" s="1308" t="s">
        <v>501</v>
      </c>
      <c r="E4" s="1308"/>
      <c r="F4" s="1308"/>
      <c r="G4" s="1308"/>
      <c r="H4" s="1308"/>
      <c r="I4" s="1308"/>
      <c r="J4" s="1308"/>
      <c r="K4" s="374"/>
      <c r="L4" s="374"/>
      <c r="M4" s="375"/>
      <c r="N4" s="375"/>
      <c r="O4" s="375"/>
      <c r="P4" s="375"/>
      <c r="Q4" s="375"/>
      <c r="R4" s="375"/>
      <c r="S4" s="375"/>
      <c r="T4" s="375"/>
      <c r="U4" s="376"/>
      <c r="V4" s="377"/>
      <c r="W4" s="378"/>
      <c r="X4" s="379"/>
      <c r="Y4" s="379"/>
      <c r="Z4" s="380" t="s">
        <v>502</v>
      </c>
      <c r="AA4" s="381"/>
      <c r="CA4" s="1300"/>
      <c r="CB4" s="1300"/>
      <c r="CC4" s="1300"/>
      <c r="CD4" s="1300"/>
      <c r="CE4" s="1300"/>
      <c r="CF4" s="1300"/>
      <c r="CG4" s="1300"/>
      <c r="CH4" s="1301"/>
      <c r="CI4" s="1301"/>
      <c r="CJ4" s="1301"/>
      <c r="CK4" s="1301"/>
      <c r="CL4" s="1300"/>
      <c r="CM4" s="1300"/>
      <c r="CN4" s="1300"/>
      <c r="CO4" s="1300"/>
      <c r="CP4" s="1300"/>
      <c r="CQ4" s="1300"/>
      <c r="CR4" s="1300"/>
      <c r="CS4" s="1300"/>
      <c r="CT4" s="1300"/>
      <c r="CU4" s="1300"/>
      <c r="CV4" s="1300"/>
      <c r="CW4" s="1300"/>
      <c r="CX4" s="1300"/>
      <c r="CY4" s="1300"/>
      <c r="CZ4" s="1300"/>
      <c r="DA4" s="1300"/>
      <c r="DB4" s="1300"/>
      <c r="DC4" s="1300"/>
      <c r="DD4" s="1300"/>
      <c r="DE4" s="1300"/>
      <c r="DF4" s="1300"/>
      <c r="DG4" s="1300"/>
      <c r="DH4" s="1300"/>
    </row>
    <row r="5" spans="1:112" s="368" customFormat="1" ht="27.75" customHeight="1">
      <c r="B5" s="369"/>
      <c r="C5" s="373"/>
      <c r="D5" s="1322"/>
      <c r="E5" s="1322"/>
      <c r="F5" s="1322"/>
      <c r="G5" s="1302" t="s">
        <v>503</v>
      </c>
      <c r="H5" s="1302"/>
      <c r="I5" s="1302"/>
      <c r="J5" s="1302"/>
      <c r="K5" s="1302"/>
      <c r="L5" s="1302"/>
      <c r="M5" s="1302"/>
      <c r="N5" s="1302"/>
      <c r="O5" s="1302"/>
      <c r="P5" s="1302"/>
      <c r="Q5" s="1302"/>
      <c r="R5" s="1302"/>
      <c r="S5" s="1302"/>
      <c r="T5" s="1303"/>
      <c r="U5" s="376"/>
      <c r="V5" s="376"/>
      <c r="W5" s="378"/>
      <c r="X5" s="379"/>
      <c r="Y5" s="379"/>
      <c r="Z5" s="1304"/>
      <c r="AA5" s="1302"/>
      <c r="AB5" s="1302"/>
      <c r="AC5" s="1302"/>
      <c r="AD5" s="1302"/>
      <c r="AE5" s="1302"/>
      <c r="AF5" s="1303"/>
      <c r="AG5" s="1305" t="s">
        <v>504</v>
      </c>
      <c r="AH5" s="1306"/>
      <c r="AI5" s="1306"/>
      <c r="AJ5" s="1307"/>
      <c r="AK5" s="1304" t="s">
        <v>505</v>
      </c>
      <c r="AL5" s="1302"/>
      <c r="AM5" s="1302"/>
      <c r="AN5" s="1303"/>
      <c r="AO5" s="1304" t="s">
        <v>506</v>
      </c>
      <c r="AP5" s="1302"/>
      <c r="AQ5" s="1302"/>
      <c r="AR5" s="1303"/>
      <c r="AS5" s="1304" t="s">
        <v>507</v>
      </c>
      <c r="AT5" s="1302"/>
      <c r="AU5" s="1302"/>
      <c r="AV5" s="1303"/>
      <c r="AW5" s="1304" t="s">
        <v>508</v>
      </c>
      <c r="AX5" s="1302"/>
      <c r="AY5" s="1302"/>
      <c r="AZ5" s="1303"/>
      <c r="BA5" s="1304" t="s">
        <v>509</v>
      </c>
      <c r="BB5" s="1302"/>
      <c r="BC5" s="1302"/>
      <c r="BD5" s="1303"/>
      <c r="BE5" s="1304" t="s">
        <v>510</v>
      </c>
      <c r="BF5" s="1302"/>
      <c r="BG5" s="1303"/>
      <c r="BK5" s="382"/>
      <c r="BL5" s="382"/>
      <c r="BM5" s="382"/>
      <c r="BN5" s="382"/>
      <c r="BO5" s="383"/>
      <c r="BP5" s="384"/>
      <c r="BQ5" s="385"/>
      <c r="BR5" s="385"/>
      <c r="BS5" s="385"/>
      <c r="CA5" s="1301"/>
      <c r="CB5" s="1301"/>
      <c r="CC5" s="1301"/>
      <c r="CD5" s="1301"/>
      <c r="CE5" s="1301"/>
      <c r="CF5" s="1301"/>
      <c r="CG5" s="1301"/>
      <c r="CH5" s="1309"/>
      <c r="CI5" s="1309"/>
      <c r="CJ5" s="1309"/>
      <c r="CK5" s="1309"/>
      <c r="CL5" s="1309"/>
      <c r="CM5" s="1309"/>
      <c r="CN5" s="1309"/>
      <c r="CO5" s="1309"/>
      <c r="CP5" s="1309"/>
      <c r="CQ5" s="1309"/>
      <c r="CR5" s="1309"/>
      <c r="CS5" s="1309"/>
      <c r="CT5" s="1309"/>
      <c r="CU5" s="1309"/>
      <c r="CV5" s="1309"/>
      <c r="CW5" s="1309"/>
      <c r="CX5" s="1309"/>
      <c r="CY5" s="1309"/>
      <c r="CZ5" s="1309"/>
      <c r="DA5" s="1309"/>
      <c r="DB5" s="1309"/>
      <c r="DC5" s="1309"/>
      <c r="DD5" s="1309"/>
      <c r="DE5" s="1309"/>
      <c r="DF5" s="1310"/>
      <c r="DG5" s="1310"/>
      <c r="DH5" s="1310"/>
    </row>
    <row r="6" spans="1:112" s="368" customFormat="1" ht="21" customHeight="1">
      <c r="B6" s="369"/>
      <c r="C6" s="373"/>
      <c r="D6" s="1322"/>
      <c r="E6" s="1322"/>
      <c r="F6" s="1322"/>
      <c r="G6" s="1302" t="s">
        <v>511</v>
      </c>
      <c r="H6" s="1302"/>
      <c r="I6" s="1302"/>
      <c r="J6" s="1302"/>
      <c r="K6" s="1302"/>
      <c r="L6" s="1302"/>
      <c r="M6" s="1302"/>
      <c r="N6" s="1302"/>
      <c r="O6" s="1302"/>
      <c r="P6" s="1302"/>
      <c r="Q6" s="1302"/>
      <c r="R6" s="1302"/>
      <c r="S6" s="1302"/>
      <c r="T6" s="1303"/>
      <c r="U6" s="376"/>
      <c r="V6" s="376"/>
      <c r="W6" s="378"/>
      <c r="X6" s="379"/>
      <c r="Y6" s="379"/>
      <c r="Z6" s="1323" t="s">
        <v>512</v>
      </c>
      <c r="AA6" s="1324"/>
      <c r="AB6" s="1324"/>
      <c r="AC6" s="1324"/>
      <c r="AD6" s="1324"/>
      <c r="AE6" s="1324"/>
      <c r="AF6" s="1325"/>
      <c r="AG6" s="1326"/>
      <c r="AH6" s="1327"/>
      <c r="AI6" s="1327"/>
      <c r="AJ6" s="1328"/>
      <c r="AK6" s="1326"/>
      <c r="AL6" s="1327"/>
      <c r="AM6" s="1327"/>
      <c r="AN6" s="1328"/>
      <c r="AO6" s="1326"/>
      <c r="AP6" s="1327"/>
      <c r="AQ6" s="1327"/>
      <c r="AR6" s="1328"/>
      <c r="AS6" s="1326"/>
      <c r="AT6" s="1327"/>
      <c r="AU6" s="1327"/>
      <c r="AV6" s="1328"/>
      <c r="AW6" s="1326"/>
      <c r="AX6" s="1327"/>
      <c r="AY6" s="1327"/>
      <c r="AZ6" s="1328"/>
      <c r="BA6" s="1326"/>
      <c r="BB6" s="1327"/>
      <c r="BC6" s="1327"/>
      <c r="BD6" s="1328"/>
      <c r="BE6" s="1330">
        <f>SUM(AG6:BD6)</f>
        <v>0</v>
      </c>
      <c r="BF6" s="1331"/>
      <c r="BG6" s="1332"/>
      <c r="BL6" s="386"/>
      <c r="BM6" s="386"/>
      <c r="BN6" s="386"/>
      <c r="BW6" s="387"/>
      <c r="CC6" s="386"/>
      <c r="CD6" s="386"/>
      <c r="CE6" s="386"/>
      <c r="CL6" s="1329"/>
      <c r="CM6" s="1329"/>
      <c r="CN6" s="1329"/>
      <c r="CO6" s="1329"/>
      <c r="CP6" s="1329"/>
      <c r="CQ6" s="1329"/>
      <c r="CR6" s="1329"/>
      <c r="CS6" s="1329"/>
      <c r="CT6" s="1309"/>
      <c r="CU6" s="1309"/>
      <c r="CV6" s="1309"/>
      <c r="CW6" s="1309"/>
      <c r="CX6" s="1309"/>
      <c r="CY6" s="1309"/>
      <c r="CZ6" s="1309"/>
      <c r="DA6" s="1309"/>
      <c r="DB6" s="1309"/>
      <c r="DC6" s="1309"/>
      <c r="DD6" s="1309"/>
      <c r="DE6" s="1309"/>
      <c r="DF6" s="1310"/>
      <c r="DG6" s="1310"/>
      <c r="DH6" s="1310"/>
    </row>
    <row r="7" spans="1:112" s="368" customFormat="1" ht="21" customHeight="1">
      <c r="B7" s="369"/>
      <c r="C7" s="373"/>
      <c r="D7" s="1322"/>
      <c r="E7" s="1322"/>
      <c r="F7" s="1322"/>
      <c r="G7" s="1302" t="s">
        <v>513</v>
      </c>
      <c r="H7" s="1302"/>
      <c r="I7" s="1302"/>
      <c r="J7" s="1302"/>
      <c r="K7" s="1302"/>
      <c r="L7" s="1302"/>
      <c r="M7" s="1302"/>
      <c r="N7" s="1302"/>
      <c r="O7" s="1302"/>
      <c r="P7" s="1302"/>
      <c r="Q7" s="1302"/>
      <c r="R7" s="1302"/>
      <c r="S7" s="1302"/>
      <c r="T7" s="1303"/>
      <c r="U7" s="388"/>
      <c r="V7" s="376"/>
      <c r="W7" s="378"/>
      <c r="X7" s="379"/>
      <c r="Y7" s="379"/>
      <c r="Z7" s="389" t="s">
        <v>514</v>
      </c>
      <c r="AA7" s="1305" t="s">
        <v>515</v>
      </c>
      <c r="AB7" s="1306"/>
      <c r="AC7" s="1306"/>
      <c r="AD7" s="1306"/>
      <c r="AE7" s="1306"/>
      <c r="AF7" s="1307"/>
      <c r="AG7" s="1333"/>
      <c r="AH7" s="1334"/>
      <c r="AI7" s="1334"/>
      <c r="AJ7" s="1335"/>
      <c r="AK7" s="1333"/>
      <c r="AL7" s="1334"/>
      <c r="AM7" s="1334"/>
      <c r="AN7" s="1335"/>
      <c r="AO7" s="1333"/>
      <c r="AP7" s="1334"/>
      <c r="AQ7" s="1334"/>
      <c r="AR7" s="1335"/>
      <c r="AS7" s="1326"/>
      <c r="AT7" s="1327"/>
      <c r="AU7" s="1327"/>
      <c r="AV7" s="1328"/>
      <c r="AW7" s="1326"/>
      <c r="AX7" s="1327"/>
      <c r="AY7" s="1327"/>
      <c r="AZ7" s="1328"/>
      <c r="BA7" s="1326"/>
      <c r="BB7" s="1327"/>
      <c r="BC7" s="1327"/>
      <c r="BD7" s="1328"/>
      <c r="BE7" s="1330">
        <f>SUM(AG7:BD7)</f>
        <v>0</v>
      </c>
      <c r="BF7" s="1331"/>
      <c r="BG7" s="1332"/>
      <c r="CB7" s="1300"/>
      <c r="CC7" s="1300"/>
      <c r="CD7" s="1300"/>
      <c r="CE7" s="1300"/>
      <c r="CF7" s="1300"/>
      <c r="CG7" s="1300"/>
      <c r="CH7" s="1300"/>
      <c r="CI7" s="1336"/>
      <c r="CJ7" s="1336"/>
      <c r="CK7" s="1336"/>
      <c r="CL7" s="1309"/>
      <c r="CM7" s="1309"/>
      <c r="CN7" s="1309"/>
      <c r="CO7" s="1309"/>
      <c r="CP7" s="1309"/>
      <c r="CQ7" s="1309"/>
      <c r="CR7" s="1309"/>
      <c r="CS7" s="1309"/>
      <c r="CT7" s="1309"/>
      <c r="CU7" s="1309"/>
      <c r="CV7" s="1309"/>
      <c r="CW7" s="1309"/>
      <c r="CX7" s="1309"/>
      <c r="CY7" s="1309"/>
      <c r="CZ7" s="1309"/>
      <c r="DA7" s="1309"/>
      <c r="DB7" s="1309"/>
      <c r="DC7" s="1309"/>
      <c r="DD7" s="1309"/>
      <c r="DE7" s="1309"/>
      <c r="DF7" s="1310"/>
      <c r="DG7" s="1310"/>
      <c r="DH7" s="1310"/>
    </row>
    <row r="8" spans="1:112" s="368" customFormat="1" ht="21" customHeight="1">
      <c r="B8" s="379"/>
      <c r="C8" s="390"/>
      <c r="D8" s="375"/>
      <c r="E8" s="375"/>
      <c r="F8" s="375"/>
      <c r="G8" s="375"/>
      <c r="H8" s="375"/>
      <c r="I8" s="375"/>
      <c r="J8" s="375"/>
      <c r="K8" s="375"/>
      <c r="L8" s="391" t="str">
        <f>IF(COUNTIF(D5:F7,"○")&gt;1,"いずれか１つを選択してください。","")</f>
        <v/>
      </c>
      <c r="M8" s="375"/>
      <c r="N8" s="375"/>
      <c r="O8" s="375"/>
      <c r="P8" s="375"/>
      <c r="Q8" s="375"/>
      <c r="R8" s="375"/>
      <c r="S8" s="375"/>
      <c r="T8" s="375"/>
      <c r="U8" s="392"/>
      <c r="V8" s="392"/>
      <c r="W8" s="378"/>
      <c r="X8" s="379"/>
      <c r="Y8" s="379"/>
      <c r="Z8" s="1305" t="s">
        <v>516</v>
      </c>
      <c r="AA8" s="1306"/>
      <c r="AB8" s="1306"/>
      <c r="AC8" s="1306"/>
      <c r="AD8" s="1306"/>
      <c r="AE8" s="1306"/>
      <c r="AF8" s="1307"/>
      <c r="AG8" s="1326"/>
      <c r="AH8" s="1327"/>
      <c r="AI8" s="1327"/>
      <c r="AJ8" s="1328"/>
      <c r="AK8" s="1326"/>
      <c r="AL8" s="1327"/>
      <c r="AM8" s="1327"/>
      <c r="AN8" s="1328"/>
      <c r="AO8" s="1326"/>
      <c r="AP8" s="1327"/>
      <c r="AQ8" s="1327"/>
      <c r="AR8" s="1328"/>
      <c r="AS8" s="1326"/>
      <c r="AT8" s="1327"/>
      <c r="AU8" s="1327"/>
      <c r="AV8" s="1328"/>
      <c r="AW8" s="1326"/>
      <c r="AX8" s="1327"/>
      <c r="AY8" s="1327"/>
      <c r="AZ8" s="1328"/>
      <c r="BA8" s="1326"/>
      <c r="BB8" s="1327"/>
      <c r="BC8" s="1327"/>
      <c r="BD8" s="1328"/>
      <c r="BE8" s="1330">
        <f>SUM(AG8:BD8)</f>
        <v>0</v>
      </c>
      <c r="BF8" s="1331"/>
      <c r="BG8" s="1332"/>
      <c r="BU8" s="387"/>
      <c r="BW8" s="1339"/>
      <c r="BX8" s="1339"/>
      <c r="BY8" s="1339"/>
      <c r="BZ8" s="1339"/>
      <c r="CA8" s="1339"/>
      <c r="CB8" s="1340"/>
      <c r="CC8" s="1340"/>
      <c r="CD8" s="1340"/>
      <c r="CE8" s="1340"/>
      <c r="CF8" s="1340"/>
      <c r="CG8" s="1340"/>
      <c r="CH8" s="1340"/>
      <c r="CI8" s="1336"/>
      <c r="CJ8" s="1336"/>
      <c r="CK8" s="1336"/>
      <c r="CL8" s="1310"/>
      <c r="CM8" s="1310"/>
      <c r="CN8" s="1310"/>
      <c r="CO8" s="1310"/>
      <c r="CP8" s="1310"/>
      <c r="CQ8" s="1310"/>
      <c r="CR8" s="1310"/>
      <c r="CS8" s="1310"/>
      <c r="CT8" s="1310"/>
      <c r="CU8" s="1310"/>
      <c r="CV8" s="1310"/>
      <c r="CW8" s="1310"/>
      <c r="CX8" s="1310"/>
      <c r="CY8" s="1310"/>
      <c r="CZ8" s="1310"/>
      <c r="DA8" s="1310"/>
      <c r="DB8" s="1310"/>
      <c r="DC8" s="1310"/>
      <c r="DD8" s="1310"/>
      <c r="DE8" s="1310"/>
      <c r="DF8" s="1310"/>
      <c r="DG8" s="1310"/>
      <c r="DH8" s="1310"/>
    </row>
    <row r="9" spans="1:112" s="368" customFormat="1" ht="21" customHeight="1">
      <c r="B9" s="379"/>
      <c r="C9" s="390"/>
      <c r="D9" s="375"/>
      <c r="E9" s="392"/>
      <c r="F9" s="376"/>
      <c r="G9" s="376"/>
      <c r="H9" s="376"/>
      <c r="I9" s="376"/>
      <c r="J9" s="376"/>
      <c r="K9" s="376"/>
      <c r="L9" s="376"/>
      <c r="M9" s="376"/>
      <c r="N9" s="376"/>
      <c r="O9" s="376"/>
      <c r="P9" s="376"/>
      <c r="Q9" s="376"/>
      <c r="R9" s="376"/>
      <c r="S9" s="376"/>
      <c r="T9" s="376"/>
      <c r="U9" s="376"/>
      <c r="V9" s="392"/>
      <c r="W9" s="378"/>
      <c r="X9" s="379"/>
      <c r="Y9" s="379"/>
      <c r="Z9" s="1305" t="s">
        <v>510</v>
      </c>
      <c r="AA9" s="1306"/>
      <c r="AB9" s="1306"/>
      <c r="AC9" s="1306"/>
      <c r="AD9" s="1306"/>
      <c r="AE9" s="1306"/>
      <c r="AF9" s="1307"/>
      <c r="AG9" s="1330">
        <f>AG6+AG8</f>
        <v>0</v>
      </c>
      <c r="AH9" s="1331"/>
      <c r="AI9" s="1331"/>
      <c r="AJ9" s="1332"/>
      <c r="AK9" s="1330">
        <f t="shared" ref="AK9" si="0">AK6+AK8</f>
        <v>0</v>
      </c>
      <c r="AL9" s="1331"/>
      <c r="AM9" s="1331"/>
      <c r="AN9" s="1332"/>
      <c r="AO9" s="1330">
        <f t="shared" ref="AO9" si="1">AO6+AO8</f>
        <v>0</v>
      </c>
      <c r="AP9" s="1331"/>
      <c r="AQ9" s="1331"/>
      <c r="AR9" s="1332"/>
      <c r="AS9" s="1330">
        <f>AS6+AS8</f>
        <v>0</v>
      </c>
      <c r="AT9" s="1331"/>
      <c r="AU9" s="1331"/>
      <c r="AV9" s="1332"/>
      <c r="AW9" s="1330">
        <f t="shared" ref="AW9" si="2">AW6+AW8</f>
        <v>0</v>
      </c>
      <c r="AX9" s="1331"/>
      <c r="AY9" s="1331"/>
      <c r="AZ9" s="1332"/>
      <c r="BA9" s="1330">
        <f t="shared" ref="BA9" si="3">BA6+BA8</f>
        <v>0</v>
      </c>
      <c r="BB9" s="1331"/>
      <c r="BC9" s="1331"/>
      <c r="BD9" s="1332"/>
      <c r="BE9" s="1330">
        <f>BE6+BE8</f>
        <v>0</v>
      </c>
      <c r="BF9" s="1331"/>
      <c r="BG9" s="1332"/>
      <c r="BW9" s="1300"/>
      <c r="BX9" s="1300"/>
      <c r="BY9" s="1300"/>
      <c r="BZ9" s="1300"/>
      <c r="CA9" s="1300"/>
      <c r="CB9" s="1337"/>
      <c r="CC9" s="1337"/>
      <c r="CD9" s="1337"/>
      <c r="CE9" s="1337"/>
      <c r="CF9" s="1338"/>
      <c r="CG9" s="1338"/>
      <c r="CH9" s="1338"/>
      <c r="CI9" s="1338"/>
      <c r="CJ9" s="1338"/>
      <c r="CK9" s="1338"/>
    </row>
    <row r="10" spans="1:112" s="368" customFormat="1" ht="21" customHeight="1">
      <c r="B10" s="379"/>
      <c r="C10" s="390"/>
      <c r="D10" s="375"/>
      <c r="E10" s="392"/>
      <c r="F10" s="376"/>
      <c r="G10" s="376"/>
      <c r="H10" s="376"/>
      <c r="I10" s="376"/>
      <c r="J10" s="376"/>
      <c r="K10" s="376"/>
      <c r="L10" s="376"/>
      <c r="M10" s="376"/>
      <c r="N10" s="376"/>
      <c r="O10" s="376"/>
      <c r="P10" s="376"/>
      <c r="Q10" s="376"/>
      <c r="R10" s="376"/>
      <c r="S10" s="376"/>
      <c r="T10" s="376"/>
      <c r="U10" s="376"/>
      <c r="V10" s="392"/>
      <c r="W10" s="393"/>
      <c r="X10" s="379"/>
      <c r="Y10" s="379"/>
      <c r="Z10" s="379"/>
      <c r="AA10" s="379"/>
      <c r="BG10" s="394" t="str">
        <f>IF(AND(BE9&lt;&gt;BO3,D12="○"),"「事業者名簿」の定員数と想定される利用者数が一致しません。","")</f>
        <v/>
      </c>
      <c r="BK10" s="382"/>
      <c r="BL10" s="382"/>
      <c r="BM10" s="382"/>
      <c r="BN10" s="382"/>
      <c r="BO10" s="383"/>
      <c r="BP10" s="384"/>
      <c r="BQ10" s="385"/>
      <c r="BR10" s="385"/>
      <c r="BS10" s="385"/>
      <c r="BW10" s="1300"/>
      <c r="BX10" s="1300"/>
      <c r="BY10" s="1300"/>
      <c r="BZ10" s="1300"/>
      <c r="CA10" s="1300"/>
      <c r="CB10" s="1337"/>
      <c r="CC10" s="1337"/>
      <c r="CD10" s="1337"/>
      <c r="CE10" s="1337"/>
      <c r="CF10" s="1338"/>
      <c r="CG10" s="1338"/>
      <c r="CH10" s="1338"/>
      <c r="CI10" s="1338"/>
      <c r="CJ10" s="1338"/>
      <c r="CK10" s="1338"/>
    </row>
    <row r="11" spans="1:112" s="368" customFormat="1" ht="21" customHeight="1">
      <c r="B11" s="379"/>
      <c r="C11" s="390"/>
      <c r="D11" s="395" t="s">
        <v>517</v>
      </c>
      <c r="E11" s="396"/>
      <c r="F11" s="396"/>
      <c r="G11" s="396"/>
      <c r="H11" s="396"/>
      <c r="I11" s="396"/>
      <c r="J11" s="376"/>
      <c r="K11" s="376"/>
      <c r="L11" s="376"/>
      <c r="M11" s="376"/>
      <c r="N11" s="376"/>
      <c r="O11" s="376"/>
      <c r="P11" s="376"/>
      <c r="Q11" s="376"/>
      <c r="R11" s="376"/>
      <c r="S11" s="376"/>
      <c r="T11" s="376"/>
      <c r="U11" s="376"/>
      <c r="V11" s="392"/>
      <c r="W11" s="397"/>
      <c r="Z11" s="387" t="s">
        <v>518</v>
      </c>
      <c r="AP11" s="387" t="s">
        <v>519</v>
      </c>
      <c r="AQ11" s="387"/>
      <c r="AW11" s="386"/>
      <c r="AX11" s="386"/>
      <c r="AY11" s="386"/>
      <c r="BG11" s="398"/>
      <c r="BH11" s="387" t="s">
        <v>520</v>
      </c>
      <c r="BN11" s="386"/>
      <c r="BO11" s="386"/>
      <c r="BP11" s="386"/>
      <c r="BW11" s="379"/>
      <c r="BX11" s="379"/>
      <c r="BY11" s="379"/>
      <c r="BZ11" s="379"/>
      <c r="CA11" s="379"/>
      <c r="CB11" s="1337"/>
      <c r="CC11" s="1337"/>
      <c r="CD11" s="1337"/>
      <c r="CE11" s="1337"/>
      <c r="CF11" s="1338"/>
      <c r="CG11" s="1338"/>
      <c r="CH11" s="1338"/>
      <c r="CI11" s="1338"/>
      <c r="CJ11" s="1338"/>
      <c r="CK11" s="1338"/>
    </row>
    <row r="12" spans="1:112" s="368" customFormat="1" ht="21" customHeight="1">
      <c r="B12" s="379"/>
      <c r="C12" s="390"/>
      <c r="D12" s="1341"/>
      <c r="E12" s="1342"/>
      <c r="F12" s="1343" t="s">
        <v>521</v>
      </c>
      <c r="G12" s="1344"/>
      <c r="H12" s="1344"/>
      <c r="I12" s="1344"/>
      <c r="J12" s="1344"/>
      <c r="K12" s="1344"/>
      <c r="L12" s="1344"/>
      <c r="M12" s="1344"/>
      <c r="N12" s="1344"/>
      <c r="O12" s="1344"/>
      <c r="P12" s="1344"/>
      <c r="Q12" s="1344"/>
      <c r="R12" s="1344"/>
      <c r="S12" s="1344"/>
      <c r="T12" s="1344"/>
      <c r="U12" s="1344"/>
      <c r="V12" s="1345"/>
      <c r="W12" s="393"/>
      <c r="AE12" s="1304" t="s">
        <v>522</v>
      </c>
      <c r="AF12" s="1302"/>
      <c r="AG12" s="1302"/>
      <c r="AH12" s="1302"/>
      <c r="AI12" s="1302"/>
      <c r="AJ12" s="1302"/>
      <c r="AK12" s="1303"/>
      <c r="AL12" s="1346" t="s">
        <v>523</v>
      </c>
      <c r="AM12" s="1347"/>
      <c r="AN12" s="1348"/>
      <c r="AV12" s="1304" t="s">
        <v>522</v>
      </c>
      <c r="AW12" s="1302"/>
      <c r="AX12" s="1302"/>
      <c r="AY12" s="1302"/>
      <c r="AZ12" s="1302"/>
      <c r="BA12" s="1302"/>
      <c r="BB12" s="1303"/>
      <c r="BC12" s="1346" t="s">
        <v>523</v>
      </c>
      <c r="BD12" s="1347"/>
      <c r="BE12" s="1348"/>
      <c r="BF12" s="399"/>
      <c r="BG12" s="398"/>
      <c r="BM12" s="1304" t="s">
        <v>524</v>
      </c>
      <c r="BN12" s="1302"/>
      <c r="BO12" s="1302"/>
      <c r="BP12" s="1302"/>
      <c r="BQ12" s="1302"/>
      <c r="BR12" s="1302"/>
      <c r="BS12" s="1303"/>
      <c r="BW12" s="1352"/>
      <c r="BX12" s="1352"/>
      <c r="BY12" s="1352"/>
      <c r="BZ12" s="1352"/>
      <c r="CA12" s="1352"/>
      <c r="CB12" s="1353"/>
      <c r="CC12" s="1353"/>
      <c r="CD12" s="1353"/>
      <c r="CE12" s="1353"/>
      <c r="CF12" s="1354"/>
      <c r="CG12" s="1354"/>
      <c r="CH12" s="1354"/>
      <c r="CI12" s="1352"/>
      <c r="CJ12" s="1352"/>
      <c r="CK12" s="1352"/>
    </row>
    <row r="13" spans="1:112" s="368" customFormat="1" ht="26.25" customHeight="1">
      <c r="B13" s="379"/>
      <c r="C13" s="390"/>
      <c r="D13" s="1341"/>
      <c r="E13" s="1355"/>
      <c r="F13" s="1343" t="s">
        <v>525</v>
      </c>
      <c r="G13" s="1344"/>
      <c r="H13" s="1344"/>
      <c r="I13" s="1344"/>
      <c r="J13" s="1344"/>
      <c r="K13" s="1344"/>
      <c r="L13" s="1344"/>
      <c r="M13" s="1344"/>
      <c r="N13" s="1344"/>
      <c r="O13" s="1344"/>
      <c r="P13" s="1344"/>
      <c r="Q13" s="1344"/>
      <c r="R13" s="1344"/>
      <c r="S13" s="1344"/>
      <c r="T13" s="1344"/>
      <c r="U13" s="1344"/>
      <c r="V13" s="1345"/>
      <c r="W13" s="400"/>
      <c r="AE13" s="1356" t="s">
        <v>526</v>
      </c>
      <c r="AF13" s="1357"/>
      <c r="AG13" s="1357"/>
      <c r="AH13" s="1358"/>
      <c r="AI13" s="1356" t="s">
        <v>527</v>
      </c>
      <c r="AJ13" s="1357"/>
      <c r="AK13" s="1358"/>
      <c r="AL13" s="1349"/>
      <c r="AM13" s="1350"/>
      <c r="AN13" s="1351"/>
      <c r="AQ13" s="1343"/>
      <c r="AR13" s="1344"/>
      <c r="AS13" s="1344"/>
      <c r="AT13" s="1344"/>
      <c r="AU13" s="1345"/>
      <c r="AV13" s="1356" t="s">
        <v>526</v>
      </c>
      <c r="AW13" s="1357"/>
      <c r="AX13" s="1357"/>
      <c r="AY13" s="1358"/>
      <c r="AZ13" s="1356" t="s">
        <v>527</v>
      </c>
      <c r="BA13" s="1357"/>
      <c r="BB13" s="1358"/>
      <c r="BC13" s="1349"/>
      <c r="BD13" s="1350"/>
      <c r="BE13" s="1351"/>
      <c r="BF13" s="399"/>
      <c r="BG13" s="401"/>
      <c r="BH13" s="1343"/>
      <c r="BI13" s="1344"/>
      <c r="BJ13" s="1344"/>
      <c r="BK13" s="1344"/>
      <c r="BL13" s="1345"/>
      <c r="BM13" s="1356" t="s">
        <v>528</v>
      </c>
      <c r="BN13" s="1357"/>
      <c r="BO13" s="1357"/>
      <c r="BP13" s="1358"/>
      <c r="BQ13" s="1356" t="s">
        <v>527</v>
      </c>
      <c r="BR13" s="1357"/>
      <c r="BS13" s="1358"/>
      <c r="BW13" s="379"/>
      <c r="BX13" s="379"/>
      <c r="BY13" s="379"/>
      <c r="BZ13" s="1337"/>
      <c r="CA13" s="1337"/>
      <c r="CB13" s="1337"/>
      <c r="CC13" s="1337"/>
      <c r="CD13" s="1338"/>
      <c r="CE13" s="1338"/>
      <c r="CF13" s="1338"/>
      <c r="CG13" s="1338"/>
      <c r="CH13" s="1338"/>
      <c r="CI13" s="1338"/>
    </row>
    <row r="14" spans="1:112" s="368" customFormat="1" ht="21" customHeight="1">
      <c r="B14" s="379"/>
      <c r="C14" s="390"/>
      <c r="D14" s="1341"/>
      <c r="E14" s="1355"/>
      <c r="F14" s="1343" t="s">
        <v>529</v>
      </c>
      <c r="G14" s="1344"/>
      <c r="H14" s="1344"/>
      <c r="I14" s="1344"/>
      <c r="J14" s="1344"/>
      <c r="K14" s="1344"/>
      <c r="L14" s="1344"/>
      <c r="M14" s="1344"/>
      <c r="N14" s="1344"/>
      <c r="O14" s="1344"/>
      <c r="P14" s="1344"/>
      <c r="Q14" s="1344"/>
      <c r="R14" s="1344"/>
      <c r="S14" s="1344"/>
      <c r="T14" s="1344"/>
      <c r="U14" s="1344"/>
      <c r="V14" s="1345"/>
      <c r="W14" s="400"/>
      <c r="Z14" s="1304" t="s">
        <v>530</v>
      </c>
      <c r="AA14" s="1302"/>
      <c r="AB14" s="1302"/>
      <c r="AC14" s="1302"/>
      <c r="AD14" s="1303"/>
      <c r="AE14" s="1359" t="b">
        <f>IF((OR($D$5="○",$D$6="○")),ROUNDDOWN(((BE$6+BE$8*0.9))/6,1))</f>
        <v>0</v>
      </c>
      <c r="AF14" s="1360"/>
      <c r="AG14" s="1360"/>
      <c r="AH14" s="1361"/>
      <c r="AI14" s="1362">
        <f>AE14*$AY$60</f>
        <v>0</v>
      </c>
      <c r="AJ14" s="1363"/>
      <c r="AK14" s="1364"/>
      <c r="AL14" s="1362">
        <f>AE14*40</f>
        <v>0</v>
      </c>
      <c r="AM14" s="1363"/>
      <c r="AN14" s="1364"/>
      <c r="AQ14" s="1304" t="s">
        <v>530</v>
      </c>
      <c r="AR14" s="1302"/>
      <c r="AS14" s="1302"/>
      <c r="AT14" s="1302"/>
      <c r="AU14" s="1303"/>
      <c r="AV14" s="1365" t="b">
        <f>IF((OR($D$5="○",$D$6="○")),$BE$43)</f>
        <v>0</v>
      </c>
      <c r="AW14" s="1366"/>
      <c r="AX14" s="1366"/>
      <c r="AY14" s="1367"/>
      <c r="AZ14" s="1368">
        <f>AV14*$AY$60</f>
        <v>0</v>
      </c>
      <c r="BA14" s="1368"/>
      <c r="BB14" s="1368"/>
      <c r="BC14" s="1362">
        <f>AV14*40</f>
        <v>0</v>
      </c>
      <c r="BD14" s="1363"/>
      <c r="BE14" s="1364"/>
      <c r="BF14" s="402"/>
      <c r="BG14" s="398"/>
      <c r="BH14" s="1304" t="s">
        <v>531</v>
      </c>
      <c r="BI14" s="1302"/>
      <c r="BJ14" s="1302"/>
      <c r="BK14" s="1302"/>
      <c r="BL14" s="1303"/>
      <c r="BM14" s="1365">
        <f>(ROUNDDOWN(BQ14/40,1))</f>
        <v>0</v>
      </c>
      <c r="BN14" s="1366"/>
      <c r="BO14" s="1366"/>
      <c r="BP14" s="1367"/>
      <c r="BQ14" s="1368">
        <f>$BB$73</f>
        <v>0</v>
      </c>
      <c r="BR14" s="1368"/>
      <c r="BS14" s="1368"/>
      <c r="BU14" s="387"/>
      <c r="BW14" s="387"/>
      <c r="BX14" s="387"/>
      <c r="BY14" s="387"/>
      <c r="BZ14" s="1353"/>
      <c r="CA14" s="1353"/>
      <c r="CB14" s="1353"/>
      <c r="CC14" s="1353"/>
      <c r="CD14" s="1372"/>
      <c r="CE14" s="1372"/>
      <c r="CF14" s="1372"/>
      <c r="CG14" s="1300"/>
      <c r="CH14" s="1300"/>
      <c r="CI14" s="1300"/>
    </row>
    <row r="15" spans="1:112" s="368" customFormat="1" ht="21" customHeight="1">
      <c r="B15" s="379"/>
      <c r="C15" s="403"/>
      <c r="D15" s="404"/>
      <c r="E15" s="404"/>
      <c r="F15" s="404"/>
      <c r="G15" s="404"/>
      <c r="H15" s="404"/>
      <c r="I15" s="404"/>
      <c r="J15" s="404"/>
      <c r="K15" s="404"/>
      <c r="L15" s="405" t="str">
        <f>IF(COUNTIF(D12:E14,"○")&gt;1,"いずれか１つを選択してください。","")</f>
        <v/>
      </c>
      <c r="M15" s="404"/>
      <c r="N15" s="404"/>
      <c r="O15" s="404"/>
      <c r="P15" s="404"/>
      <c r="Q15" s="404"/>
      <c r="R15" s="404"/>
      <c r="S15" s="404"/>
      <c r="T15" s="404"/>
      <c r="U15" s="404"/>
      <c r="V15" s="406"/>
      <c r="W15" s="407"/>
      <c r="Z15" s="1304" t="s">
        <v>532</v>
      </c>
      <c r="AA15" s="1302"/>
      <c r="AB15" s="1302"/>
      <c r="AC15" s="1302"/>
      <c r="AD15" s="1303"/>
      <c r="AE15" s="1359" t="b">
        <f>IF((OR($D$7="○")),ROUNDDOWN((BE$6+BE$8*0.9)/5,1))</f>
        <v>0</v>
      </c>
      <c r="AF15" s="1360"/>
      <c r="AG15" s="1360"/>
      <c r="AH15" s="1361"/>
      <c r="AI15" s="1362">
        <f>AE15*$AY$60</f>
        <v>0</v>
      </c>
      <c r="AJ15" s="1363"/>
      <c r="AK15" s="1364"/>
      <c r="AL15" s="1362">
        <f>AE15*40</f>
        <v>0</v>
      </c>
      <c r="AM15" s="1363"/>
      <c r="AN15" s="1364"/>
      <c r="AQ15" s="1304" t="s">
        <v>532</v>
      </c>
      <c r="AR15" s="1302"/>
      <c r="AS15" s="1302"/>
      <c r="AT15" s="1302"/>
      <c r="AU15" s="1303"/>
      <c r="AV15" s="1365" t="b">
        <f>IF(($D$7="○"),$BE$43)</f>
        <v>0</v>
      </c>
      <c r="AW15" s="1366"/>
      <c r="AX15" s="1366"/>
      <c r="AY15" s="1367"/>
      <c r="AZ15" s="1368">
        <f>AV15*$AY$60</f>
        <v>0</v>
      </c>
      <c r="BA15" s="1368"/>
      <c r="BB15" s="1368"/>
      <c r="BC15" s="1362">
        <f>AV15*40</f>
        <v>0</v>
      </c>
      <c r="BD15" s="1363"/>
      <c r="BE15" s="1364"/>
      <c r="BF15" s="402"/>
      <c r="BG15" s="398"/>
      <c r="BH15" s="1369" t="s">
        <v>490</v>
      </c>
      <c r="BI15" s="1370"/>
      <c r="BJ15" s="1370"/>
      <c r="BK15" s="1370"/>
      <c r="BL15" s="1371"/>
      <c r="BM15" s="1373">
        <f>SUM(BM12:BP14)</f>
        <v>0</v>
      </c>
      <c r="BN15" s="1374"/>
      <c r="BO15" s="1374"/>
      <c r="BP15" s="1375"/>
      <c r="BQ15" s="1376">
        <f>SUMIF(BQ12:BS14,"&lt;&gt;#VALUE!")</f>
        <v>0</v>
      </c>
      <c r="BR15" s="1376"/>
      <c r="BS15" s="1376"/>
      <c r="BW15" s="408"/>
    </row>
    <row r="16" spans="1:112" s="368" customFormat="1" ht="21" customHeight="1">
      <c r="B16" s="379"/>
      <c r="C16" s="379"/>
      <c r="D16" s="379"/>
      <c r="E16" s="382"/>
      <c r="F16" s="382"/>
      <c r="G16" s="382"/>
      <c r="H16" s="382"/>
      <c r="I16" s="382"/>
      <c r="J16" s="382"/>
      <c r="K16" s="382"/>
      <c r="L16" s="382"/>
      <c r="M16" s="382"/>
      <c r="N16" s="382"/>
      <c r="O16" s="382"/>
      <c r="P16" s="382"/>
      <c r="Q16" s="382"/>
      <c r="R16" s="382"/>
      <c r="S16" s="382"/>
      <c r="T16" s="382"/>
      <c r="U16" s="382"/>
      <c r="V16" s="379"/>
      <c r="W16" s="379"/>
      <c r="X16" s="379"/>
      <c r="Y16" s="379"/>
      <c r="Z16" s="1305" t="s">
        <v>533</v>
      </c>
      <c r="AA16" s="1306"/>
      <c r="AB16" s="1306"/>
      <c r="AC16" s="1306"/>
      <c r="AD16" s="1307"/>
      <c r="AE16" s="1365">
        <f>IF($D$6="○","",ROUNDDOWN(($AO$6+$AO$8*0.9)/9,1)+ROUNDDOWN(($AS$6-$AS$7+$AS$8*0.9)/6,1)+ROUNDDOWN($AS$7/12,1)+ROUNDDOWN(($AW$6-$AW$7+$AW$8*0.9)/4,1)+ROUNDDOWN($AW$7/8,1)+ROUNDDOWN(($BA$6-$BA$7+$BA$8*0.9)/2.5,1)+ROUNDDOWN($BA$7/5,1))</f>
        <v>0</v>
      </c>
      <c r="AF16" s="1366"/>
      <c r="AG16" s="1366"/>
      <c r="AH16" s="1367"/>
      <c r="AI16" s="1362">
        <f>AE16*$AY$60</f>
        <v>0</v>
      </c>
      <c r="AJ16" s="1363"/>
      <c r="AK16" s="1364"/>
      <c r="AL16" s="1362">
        <f>AE16*40</f>
        <v>0</v>
      </c>
      <c r="AM16" s="1363"/>
      <c r="AN16" s="1364"/>
      <c r="AO16" s="379"/>
      <c r="AP16" s="379"/>
      <c r="AQ16" s="1305" t="s">
        <v>533</v>
      </c>
      <c r="AR16" s="1306"/>
      <c r="AS16" s="1306"/>
      <c r="AT16" s="1306"/>
      <c r="AU16" s="1307"/>
      <c r="AV16" s="1365" t="e">
        <f>IF(($D$6="○"),"",$BE$51)</f>
        <v>#DIV/0!</v>
      </c>
      <c r="AW16" s="1366"/>
      <c r="AX16" s="1366"/>
      <c r="AY16" s="1367"/>
      <c r="AZ16" s="1368" t="e">
        <f>AV16*$AY$60</f>
        <v>#DIV/0!</v>
      </c>
      <c r="BA16" s="1368"/>
      <c r="BB16" s="1368"/>
      <c r="BC16" s="1362" t="e">
        <f>AV16*40</f>
        <v>#DIV/0!</v>
      </c>
      <c r="BD16" s="1363"/>
      <c r="BE16" s="1364"/>
      <c r="BF16" s="402"/>
      <c r="BG16" s="398"/>
      <c r="BH16" s="379"/>
      <c r="BI16" s="379"/>
      <c r="BJ16" s="379"/>
      <c r="BK16" s="379"/>
      <c r="BL16" s="379"/>
      <c r="BM16" s="386"/>
      <c r="BN16" s="386"/>
      <c r="BO16" s="386"/>
      <c r="BP16" s="386"/>
      <c r="BQ16" s="402"/>
      <c r="BR16" s="402"/>
      <c r="BS16" s="402"/>
    </row>
    <row r="17" spans="2:96" s="368" customFormat="1" ht="21" customHeight="1">
      <c r="B17" s="379"/>
      <c r="C17" s="379"/>
      <c r="D17" s="379"/>
      <c r="E17" s="382"/>
      <c r="F17" s="382"/>
      <c r="G17" s="382"/>
      <c r="H17" s="382"/>
      <c r="I17" s="382"/>
      <c r="J17" s="382"/>
      <c r="K17" s="382"/>
      <c r="L17" s="382"/>
      <c r="M17" s="382"/>
      <c r="N17" s="382"/>
      <c r="O17" s="382"/>
      <c r="P17" s="382"/>
      <c r="Q17" s="382"/>
      <c r="R17" s="382"/>
      <c r="S17" s="382"/>
      <c r="T17" s="382"/>
      <c r="U17" s="382"/>
      <c r="V17" s="379"/>
      <c r="W17" s="387"/>
      <c r="X17" s="387"/>
      <c r="Y17" s="387"/>
      <c r="Z17" s="1369" t="s">
        <v>490</v>
      </c>
      <c r="AA17" s="1370"/>
      <c r="AB17" s="1370"/>
      <c r="AC17" s="1370"/>
      <c r="AD17" s="1371"/>
      <c r="AE17" s="1373">
        <f>SUM(AE14:AH16)</f>
        <v>0</v>
      </c>
      <c r="AF17" s="1374"/>
      <c r="AG17" s="1374"/>
      <c r="AH17" s="1375"/>
      <c r="AI17" s="1386">
        <f>SUMIF(AI14:AK16,"&lt;&gt;#VALUE!")</f>
        <v>0</v>
      </c>
      <c r="AJ17" s="1386"/>
      <c r="AK17" s="1386"/>
      <c r="AL17" s="1386">
        <f>SUMIF(AL14:AN16,"&lt;&gt;#VALUE!")</f>
        <v>0</v>
      </c>
      <c r="AM17" s="1386"/>
      <c r="AN17" s="1386"/>
      <c r="AO17" s="387"/>
      <c r="AP17" s="387"/>
      <c r="AQ17" s="1369" t="s">
        <v>490</v>
      </c>
      <c r="AR17" s="1370"/>
      <c r="AS17" s="1370"/>
      <c r="AT17" s="1370"/>
      <c r="AU17" s="1371"/>
      <c r="AV17" s="1373" t="e">
        <f>SUM(AV14:AY16)</f>
        <v>#DIV/0!</v>
      </c>
      <c r="AW17" s="1374"/>
      <c r="AX17" s="1374"/>
      <c r="AY17" s="1375"/>
      <c r="AZ17" s="1376" t="e">
        <f>SUMIF(AZ14:BB16,"&lt;&gt;#VALUE!")</f>
        <v>#DIV/0!</v>
      </c>
      <c r="BA17" s="1376"/>
      <c r="BB17" s="1376"/>
      <c r="BC17" s="1369" t="e">
        <f>SUMIF(BC14:BE16,"&lt;&gt;#VALUE!")</f>
        <v>#DIV/0!</v>
      </c>
      <c r="BD17" s="1370"/>
      <c r="BE17" s="1371"/>
      <c r="BF17" s="387"/>
      <c r="BG17" s="409"/>
      <c r="BH17" s="387"/>
      <c r="BI17" s="387"/>
      <c r="BJ17" s="387"/>
      <c r="BK17" s="387"/>
      <c r="BL17" s="387"/>
      <c r="BM17" s="410"/>
      <c r="BN17" s="410"/>
      <c r="BO17" s="410"/>
      <c r="BP17" s="410"/>
      <c r="BQ17" s="411"/>
      <c r="BR17" s="411"/>
      <c r="BS17" s="411"/>
      <c r="BT17" s="387"/>
      <c r="BU17" s="387"/>
      <c r="BV17" s="387"/>
      <c r="BW17" s="412"/>
      <c r="BX17" s="413"/>
    </row>
    <row r="18" spans="2:96" s="368" customFormat="1" ht="21" customHeight="1" thickBot="1">
      <c r="B18" s="379"/>
      <c r="C18" s="379"/>
      <c r="D18" s="379"/>
      <c r="E18" s="382"/>
      <c r="F18" s="382"/>
      <c r="G18" s="382"/>
      <c r="H18" s="382"/>
      <c r="I18" s="382"/>
      <c r="J18" s="382"/>
      <c r="K18" s="382"/>
      <c r="L18" s="382"/>
      <c r="M18" s="382"/>
      <c r="N18" s="382"/>
      <c r="O18" s="382"/>
      <c r="P18" s="382"/>
      <c r="Q18" s="382"/>
      <c r="R18" s="382"/>
      <c r="S18" s="382"/>
      <c r="T18" s="382"/>
      <c r="U18" s="382"/>
      <c r="V18" s="379"/>
      <c r="W18" s="414"/>
      <c r="X18" s="414"/>
      <c r="Y18" s="414"/>
      <c r="Z18" s="414"/>
      <c r="AA18" s="414"/>
      <c r="AB18" s="415"/>
      <c r="AC18" s="415"/>
      <c r="AD18" s="415"/>
      <c r="AE18" s="415"/>
      <c r="AF18" s="382"/>
      <c r="AG18" s="382"/>
      <c r="AH18" s="382"/>
      <c r="AI18" s="382"/>
      <c r="AJ18" s="382"/>
      <c r="AK18" s="382"/>
      <c r="AM18" s="414"/>
      <c r="AN18" s="414"/>
      <c r="AO18" s="414"/>
      <c r="AP18" s="414"/>
      <c r="AQ18" s="414"/>
      <c r="AR18" s="415"/>
      <c r="AS18" s="415"/>
      <c r="AT18" s="415"/>
      <c r="AU18" s="415"/>
      <c r="AV18" s="416"/>
      <c r="AW18" s="416"/>
      <c r="AX18" s="416"/>
      <c r="AY18" s="382"/>
      <c r="AZ18" s="382"/>
      <c r="BA18" s="382"/>
      <c r="BD18" s="409"/>
      <c r="BE18" s="409"/>
      <c r="BF18" s="409"/>
      <c r="BG18" s="409"/>
      <c r="BH18" s="409"/>
      <c r="BI18" s="417"/>
      <c r="BJ18" s="417"/>
      <c r="BK18" s="417"/>
      <c r="BL18" s="417"/>
      <c r="BM18" s="418"/>
      <c r="BN18" s="418"/>
      <c r="BO18" s="418"/>
      <c r="BP18" s="418"/>
      <c r="BQ18" s="381"/>
      <c r="BR18" s="412"/>
      <c r="BS18" s="412"/>
      <c r="BT18" s="412"/>
      <c r="BU18" s="408"/>
      <c r="BV18" s="408"/>
      <c r="BW18" s="408"/>
      <c r="BX18" s="413"/>
    </row>
    <row r="19" spans="2:96" s="368" customFormat="1" ht="8.25" customHeight="1">
      <c r="B19" s="419"/>
      <c r="C19" s="420"/>
      <c r="D19" s="420"/>
      <c r="E19" s="421"/>
      <c r="F19" s="421"/>
      <c r="G19" s="421"/>
      <c r="H19" s="421"/>
      <c r="I19" s="421"/>
      <c r="J19" s="421"/>
      <c r="K19" s="421"/>
      <c r="L19" s="421"/>
      <c r="M19" s="421"/>
      <c r="N19" s="421"/>
      <c r="O19" s="421"/>
      <c r="P19" s="421"/>
      <c r="Q19" s="421"/>
      <c r="R19" s="421"/>
      <c r="S19" s="421"/>
      <c r="T19" s="421"/>
      <c r="U19" s="421"/>
      <c r="V19" s="420"/>
      <c r="W19" s="422"/>
      <c r="X19" s="422"/>
      <c r="Y19" s="422"/>
      <c r="Z19" s="422"/>
      <c r="AA19" s="422"/>
      <c r="AB19" s="423"/>
      <c r="AC19" s="423"/>
      <c r="AD19" s="423"/>
      <c r="AE19" s="423"/>
      <c r="AF19" s="421"/>
      <c r="AG19" s="421"/>
      <c r="AH19" s="421"/>
      <c r="AI19" s="421"/>
      <c r="AJ19" s="421"/>
      <c r="AK19" s="421"/>
      <c r="AL19" s="424"/>
      <c r="AM19" s="422"/>
      <c r="AN19" s="422"/>
      <c r="AO19" s="422"/>
      <c r="AP19" s="422"/>
      <c r="AQ19" s="422"/>
      <c r="AR19" s="423"/>
      <c r="AS19" s="423"/>
      <c r="AT19" s="423"/>
      <c r="AU19" s="423"/>
      <c r="AV19" s="425"/>
      <c r="AW19" s="425"/>
      <c r="AX19" s="425"/>
      <c r="AY19" s="421"/>
      <c r="AZ19" s="421"/>
      <c r="BA19" s="421"/>
      <c r="BB19" s="424"/>
      <c r="BC19" s="424"/>
      <c r="BD19" s="426"/>
      <c r="BE19" s="426"/>
      <c r="BF19" s="426"/>
      <c r="BG19" s="426"/>
      <c r="BH19" s="426"/>
      <c r="BI19" s="427"/>
      <c r="BJ19" s="427"/>
      <c r="BK19" s="427"/>
      <c r="BL19" s="427"/>
      <c r="BM19" s="428"/>
      <c r="BN19" s="429"/>
      <c r="BO19" s="418"/>
      <c r="BP19" s="418"/>
      <c r="BQ19" s="381"/>
      <c r="BR19" s="412"/>
      <c r="BS19" s="412"/>
      <c r="BT19" s="412"/>
      <c r="BU19" s="408"/>
      <c r="BV19" s="408"/>
      <c r="BW19" s="408"/>
      <c r="BX19" s="413"/>
    </row>
    <row r="20" spans="2:96" s="368" customFormat="1" ht="21" customHeight="1">
      <c r="B20" s="430"/>
      <c r="D20" s="387" t="s">
        <v>534</v>
      </c>
      <c r="E20" s="431"/>
      <c r="F20" s="431"/>
      <c r="G20" s="431"/>
      <c r="H20" s="431"/>
      <c r="I20" s="432"/>
      <c r="J20" s="417"/>
      <c r="K20" s="417"/>
      <c r="L20" s="417"/>
      <c r="M20" s="418"/>
      <c r="N20" s="418"/>
      <c r="O20" s="432"/>
      <c r="P20" s="418"/>
      <c r="Q20" s="382"/>
      <c r="R20" s="382"/>
      <c r="S20" s="382"/>
      <c r="T20" s="382"/>
      <c r="U20" s="382"/>
      <c r="V20" s="379"/>
      <c r="W20" s="433"/>
      <c r="X20" s="434"/>
      <c r="Y20" s="434"/>
      <c r="Z20" s="1377" t="s">
        <v>535</v>
      </c>
      <c r="AA20" s="1377"/>
      <c r="AB20" s="1377"/>
      <c r="AC20" s="1377"/>
      <c r="AD20" s="1377"/>
      <c r="AE20" s="1377"/>
      <c r="AF20" s="1377"/>
      <c r="AG20" s="1377"/>
      <c r="AH20" s="1377"/>
      <c r="AI20" s="1377"/>
      <c r="AJ20" s="1377"/>
      <c r="AK20" s="1377"/>
      <c r="AL20" s="1377"/>
      <c r="AM20" s="1377"/>
      <c r="AN20" s="1377"/>
      <c r="AO20" s="1377"/>
      <c r="AP20" s="1377"/>
      <c r="AQ20" s="1377"/>
      <c r="AR20" s="1377"/>
      <c r="AS20" s="1377"/>
      <c r="AT20" s="1377"/>
      <c r="AU20" s="1377"/>
      <c r="AV20" s="1377"/>
      <c r="AW20" s="1377"/>
      <c r="AX20" s="1377"/>
      <c r="AY20" s="1377"/>
      <c r="AZ20" s="1377"/>
      <c r="BA20" s="1377"/>
      <c r="BB20" s="1377"/>
      <c r="BC20" s="1377"/>
      <c r="BD20" s="1377"/>
      <c r="BE20" s="1377"/>
      <c r="BF20" s="1377"/>
      <c r="BG20" s="1377"/>
      <c r="BH20" s="1377"/>
      <c r="BI20" s="1377"/>
      <c r="BJ20" s="1377"/>
      <c r="BK20" s="1377"/>
      <c r="BL20" s="1377"/>
      <c r="BM20" s="1378"/>
      <c r="BN20" s="435"/>
      <c r="BO20" s="418"/>
      <c r="BP20" s="418"/>
      <c r="BQ20" s="381"/>
      <c r="BR20" s="412"/>
      <c r="BS20" s="412"/>
      <c r="BT20" s="412"/>
      <c r="BU20" s="408"/>
      <c r="BV20" s="408"/>
      <c r="BW20" s="408"/>
      <c r="BX20" s="418"/>
    </row>
    <row r="21" spans="2:96" s="368" customFormat="1" ht="16.5" customHeight="1">
      <c r="B21" s="430"/>
      <c r="C21" s="379"/>
      <c r="D21" s="379"/>
      <c r="F21" s="417"/>
      <c r="G21" s="417"/>
      <c r="H21" s="417"/>
      <c r="I21" s="418"/>
      <c r="J21" s="418"/>
      <c r="L21" s="418"/>
      <c r="M21" s="382"/>
      <c r="N21" s="382"/>
      <c r="Q21" s="382"/>
      <c r="S21" s="417"/>
      <c r="T21" s="417"/>
      <c r="U21" s="417"/>
      <c r="V21" s="418"/>
      <c r="W21" s="436" t="s">
        <v>536</v>
      </c>
      <c r="X21" s="437"/>
      <c r="Y21" s="438"/>
      <c r="Z21" s="1379"/>
      <c r="AA21" s="1379"/>
      <c r="AB21" s="1379"/>
      <c r="AC21" s="1379"/>
      <c r="AD21" s="1379"/>
      <c r="AE21" s="1379"/>
      <c r="AF21" s="1379"/>
      <c r="AG21" s="1379"/>
      <c r="AH21" s="1379"/>
      <c r="AI21" s="1379"/>
      <c r="AJ21" s="1379"/>
      <c r="AK21" s="1379"/>
      <c r="AL21" s="1379"/>
      <c r="AM21" s="1379"/>
      <c r="AN21" s="1379"/>
      <c r="AO21" s="1379"/>
      <c r="AP21" s="1379"/>
      <c r="AQ21" s="1379"/>
      <c r="AR21" s="1379"/>
      <c r="AS21" s="1379"/>
      <c r="AT21" s="1379"/>
      <c r="AU21" s="1379"/>
      <c r="AV21" s="1379"/>
      <c r="AW21" s="1379"/>
      <c r="AX21" s="1379"/>
      <c r="AY21" s="1379"/>
      <c r="AZ21" s="1379"/>
      <c r="BA21" s="1379"/>
      <c r="BB21" s="1379"/>
      <c r="BC21" s="1379"/>
      <c r="BD21" s="1379"/>
      <c r="BE21" s="1379"/>
      <c r="BF21" s="1379"/>
      <c r="BG21" s="1379"/>
      <c r="BH21" s="1379"/>
      <c r="BI21" s="1379"/>
      <c r="BJ21" s="1379"/>
      <c r="BK21" s="1379"/>
      <c r="BL21" s="1379"/>
      <c r="BM21" s="1380"/>
      <c r="BN21" s="435"/>
      <c r="BO21" s="418"/>
      <c r="BQ21" s="431"/>
      <c r="BR21" s="439"/>
      <c r="BS21" s="439"/>
      <c r="BT21" s="440"/>
      <c r="BU21" s="440"/>
      <c r="BX21" s="418"/>
    </row>
    <row r="22" spans="2:96" s="368" customFormat="1" ht="16.5" customHeight="1">
      <c r="B22" s="430"/>
      <c r="C22" s="379"/>
      <c r="D22" s="379"/>
      <c r="F22" s="417"/>
      <c r="G22" s="417"/>
      <c r="H22" s="417"/>
      <c r="I22" s="418"/>
      <c r="J22" s="418"/>
      <c r="L22" s="418"/>
      <c r="M22" s="382"/>
      <c r="N22" s="382"/>
      <c r="Q22" s="382"/>
      <c r="S22" s="417"/>
      <c r="T22" s="417"/>
      <c r="U22" s="417"/>
      <c r="V22" s="418"/>
      <c r="W22" s="441"/>
      <c r="X22" s="442"/>
      <c r="Y22" s="442"/>
      <c r="Z22" s="1381"/>
      <c r="AA22" s="1381"/>
      <c r="AB22" s="1381"/>
      <c r="AC22" s="1381"/>
      <c r="AD22" s="1381"/>
      <c r="AE22" s="1381"/>
      <c r="AF22" s="1381"/>
      <c r="AG22" s="1381"/>
      <c r="AH22" s="1381"/>
      <c r="AI22" s="1381"/>
      <c r="AJ22" s="1381"/>
      <c r="AK22" s="1381"/>
      <c r="AL22" s="1381"/>
      <c r="AM22" s="1381"/>
      <c r="AN22" s="1381"/>
      <c r="AO22" s="1381"/>
      <c r="AP22" s="1381"/>
      <c r="AQ22" s="1381"/>
      <c r="AR22" s="1381"/>
      <c r="AS22" s="1381"/>
      <c r="AT22" s="1381"/>
      <c r="AU22" s="1381"/>
      <c r="AV22" s="1381"/>
      <c r="AW22" s="1381"/>
      <c r="AX22" s="1381"/>
      <c r="AY22" s="1381"/>
      <c r="AZ22" s="1381"/>
      <c r="BA22" s="1381"/>
      <c r="BB22" s="1381"/>
      <c r="BC22" s="1381"/>
      <c r="BD22" s="1381"/>
      <c r="BE22" s="1381"/>
      <c r="BF22" s="1381"/>
      <c r="BG22" s="1381"/>
      <c r="BH22" s="1381"/>
      <c r="BI22" s="1381"/>
      <c r="BJ22" s="1381"/>
      <c r="BK22" s="1381"/>
      <c r="BL22" s="1381"/>
      <c r="BM22" s="1382"/>
      <c r="BN22" s="435"/>
      <c r="BO22" s="412"/>
      <c r="BQ22" s="431"/>
      <c r="BR22" s="439"/>
      <c r="BS22" s="439"/>
      <c r="BT22" s="440"/>
      <c r="BU22" s="440"/>
      <c r="BX22" s="418"/>
    </row>
    <row r="23" spans="2:96" s="368" customFormat="1" ht="12" customHeight="1">
      <c r="B23" s="430"/>
      <c r="C23" s="379"/>
      <c r="D23" s="379"/>
      <c r="F23" s="417"/>
      <c r="G23" s="417"/>
      <c r="H23" s="417"/>
      <c r="I23" s="418"/>
      <c r="J23" s="418"/>
      <c r="L23" s="418"/>
      <c r="M23" s="382"/>
      <c r="N23" s="382"/>
      <c r="Q23" s="382"/>
      <c r="S23" s="417"/>
      <c r="T23" s="417"/>
      <c r="U23" s="417"/>
      <c r="V23" s="418"/>
      <c r="W23" s="443"/>
      <c r="X23" s="444"/>
      <c r="Y23" s="444"/>
      <c r="Z23" s="186"/>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35"/>
      <c r="BO23" s="412"/>
      <c r="BQ23" s="431"/>
      <c r="BR23" s="439"/>
      <c r="BS23" s="439"/>
      <c r="BT23" s="440"/>
      <c r="BU23" s="446"/>
      <c r="BV23" s="447"/>
      <c r="BW23" s="447"/>
      <c r="BX23" s="448"/>
      <c r="BY23" s="447"/>
      <c r="BZ23" s="447"/>
      <c r="CA23" s="447"/>
      <c r="CB23" s="447"/>
      <c r="CC23" s="447"/>
      <c r="CD23" s="447"/>
      <c r="CE23" s="447"/>
      <c r="CF23" s="447"/>
      <c r="CG23" s="447"/>
      <c r="CH23" s="447"/>
      <c r="CI23" s="447"/>
      <c r="CJ23" s="447"/>
      <c r="CK23" s="447"/>
      <c r="CL23" s="447"/>
      <c r="CM23" s="447"/>
      <c r="CN23" s="447"/>
      <c r="CO23" s="447"/>
      <c r="CP23" s="447"/>
      <c r="CQ23" s="447"/>
      <c r="CR23" s="447"/>
    </row>
    <row r="24" spans="2:96" s="368" customFormat="1" ht="21" customHeight="1">
      <c r="B24" s="430"/>
      <c r="C24" s="449"/>
      <c r="D24" s="1383" t="s">
        <v>537</v>
      </c>
      <c r="E24" s="1383"/>
      <c r="F24" s="1383"/>
      <c r="G24" s="1383"/>
      <c r="H24" s="1383"/>
      <c r="I24" s="1383"/>
      <c r="J24" s="1383"/>
      <c r="K24" s="1383"/>
      <c r="L24" s="1383"/>
      <c r="M24" s="1383"/>
      <c r="N24" s="1383"/>
      <c r="O24" s="1383"/>
      <c r="P24" s="1383"/>
      <c r="Q24" s="1383"/>
      <c r="R24" s="1383"/>
      <c r="S24" s="1383"/>
      <c r="T24" s="1383"/>
      <c r="U24" s="1383"/>
      <c r="V24" s="1383"/>
      <c r="W24" s="1383"/>
      <c r="X24" s="1383"/>
      <c r="Y24" s="1383"/>
      <c r="Z24" s="1383"/>
      <c r="AA24" s="1383"/>
      <c r="AB24" s="1383"/>
      <c r="AC24" s="1383"/>
      <c r="AD24" s="1383"/>
      <c r="AE24" s="1383"/>
      <c r="AF24" s="1383"/>
      <c r="AG24" s="450"/>
      <c r="AH24" s="418"/>
      <c r="AI24" s="451"/>
      <c r="AJ24" s="1384" t="s">
        <v>538</v>
      </c>
      <c r="AK24" s="1384"/>
      <c r="AL24" s="1384"/>
      <c r="AM24" s="1384"/>
      <c r="AN24" s="1384"/>
      <c r="AO24" s="1384"/>
      <c r="AP24" s="1384"/>
      <c r="AQ24" s="1384"/>
      <c r="AR24" s="1384"/>
      <c r="AS24" s="1384"/>
      <c r="AT24" s="1384"/>
      <c r="AU24" s="1384"/>
      <c r="AV24" s="1384"/>
      <c r="AW24" s="1384"/>
      <c r="AX24" s="1384"/>
      <c r="AY24" s="1384"/>
      <c r="AZ24" s="1384"/>
      <c r="BA24" s="1384"/>
      <c r="BB24" s="1384"/>
      <c r="BC24" s="1384"/>
      <c r="BD24" s="1384"/>
      <c r="BE24" s="1384"/>
      <c r="BF24" s="1384"/>
      <c r="BG24" s="1384"/>
      <c r="BH24" s="1384"/>
      <c r="BI24" s="1384"/>
      <c r="BJ24" s="1384"/>
      <c r="BK24" s="1384"/>
      <c r="BL24" s="1384"/>
      <c r="BM24" s="452"/>
      <c r="BN24" s="435"/>
      <c r="BO24" s="412"/>
      <c r="BQ24" s="431"/>
      <c r="BR24" s="439"/>
      <c r="BS24" s="439"/>
      <c r="BT24" s="440"/>
      <c r="BU24" s="446"/>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row>
    <row r="25" spans="2:96" s="368" customFormat="1" ht="21" customHeight="1">
      <c r="B25" s="430"/>
      <c r="C25" s="453"/>
      <c r="D25" s="1385" t="s">
        <v>539</v>
      </c>
      <c r="E25" s="1385"/>
      <c r="F25" s="1385"/>
      <c r="G25" s="1385"/>
      <c r="H25" s="1385"/>
      <c r="I25" s="454" t="s">
        <v>540</v>
      </c>
      <c r="J25" s="454"/>
      <c r="K25" s="454"/>
      <c r="L25" s="454"/>
      <c r="M25" s="454" t="s">
        <v>541</v>
      </c>
      <c r="N25" s="454"/>
      <c r="O25" s="454"/>
      <c r="P25" s="454"/>
      <c r="Q25" s="455"/>
      <c r="R25" s="187"/>
      <c r="S25" s="187"/>
      <c r="T25" s="1385" t="s">
        <v>542</v>
      </c>
      <c r="U25" s="1385"/>
      <c r="V25" s="1385"/>
      <c r="W25" s="1385"/>
      <c r="X25" s="1385"/>
      <c r="Y25" s="454" t="s">
        <v>540</v>
      </c>
      <c r="Z25" s="454"/>
      <c r="AA25" s="454"/>
      <c r="AB25" s="454"/>
      <c r="AC25" s="454" t="s">
        <v>541</v>
      </c>
      <c r="AD25" s="454"/>
      <c r="AE25" s="454"/>
      <c r="AF25" s="454"/>
      <c r="AG25" s="456"/>
      <c r="AH25" s="187"/>
      <c r="AI25" s="457"/>
      <c r="AJ25" s="1385" t="s">
        <v>543</v>
      </c>
      <c r="AK25" s="1385"/>
      <c r="AL25" s="1385"/>
      <c r="AM25" s="1385"/>
      <c r="AN25" s="1385"/>
      <c r="AO25" s="454" t="s">
        <v>540</v>
      </c>
      <c r="AP25" s="454"/>
      <c r="AQ25" s="454"/>
      <c r="AR25" s="454"/>
      <c r="AS25" s="454" t="s">
        <v>541</v>
      </c>
      <c r="AT25" s="454"/>
      <c r="AU25" s="454"/>
      <c r="AV25" s="454"/>
      <c r="AW25" s="458"/>
      <c r="AX25" s="459"/>
      <c r="AY25" s="460"/>
      <c r="AZ25" s="1385" t="s">
        <v>544</v>
      </c>
      <c r="BA25" s="1385"/>
      <c r="BB25" s="1385"/>
      <c r="BC25" s="1385"/>
      <c r="BD25" s="1385"/>
      <c r="BE25" s="454" t="s">
        <v>540</v>
      </c>
      <c r="BF25" s="454"/>
      <c r="BG25" s="454"/>
      <c r="BH25" s="454"/>
      <c r="BI25" s="454" t="s">
        <v>541</v>
      </c>
      <c r="BJ25" s="454"/>
      <c r="BK25" s="454"/>
      <c r="BL25" s="454"/>
      <c r="BM25" s="461"/>
      <c r="BN25" s="462"/>
      <c r="BO25" s="418"/>
      <c r="BQ25" s="431"/>
      <c r="BR25" s="439"/>
      <c r="BS25" s="439"/>
      <c r="BT25" s="440"/>
      <c r="BU25" s="446"/>
      <c r="BV25" s="458"/>
      <c r="BW25" s="458"/>
      <c r="BX25" s="458"/>
      <c r="BY25" s="458"/>
      <c r="BZ25" s="447"/>
      <c r="CA25" s="458"/>
      <c r="CB25" s="458"/>
      <c r="CC25" s="458"/>
      <c r="CD25" s="458"/>
      <c r="CE25" s="447"/>
      <c r="CF25" s="458"/>
      <c r="CG25" s="458"/>
      <c r="CH25" s="458"/>
      <c r="CI25" s="458"/>
      <c r="CJ25" s="447"/>
      <c r="CK25" s="458"/>
      <c r="CL25" s="458"/>
      <c r="CM25" s="458"/>
      <c r="CN25" s="458"/>
      <c r="CO25" s="447"/>
      <c r="CP25" s="447"/>
      <c r="CQ25" s="447"/>
      <c r="CR25" s="447"/>
    </row>
    <row r="26" spans="2:96" s="368" customFormat="1" ht="21" customHeight="1">
      <c r="B26" s="430"/>
      <c r="C26" s="453"/>
      <c r="D26" s="1385" t="s">
        <v>545</v>
      </c>
      <c r="E26" s="1385"/>
      <c r="F26" s="1385"/>
      <c r="G26" s="1385"/>
      <c r="H26" s="1385"/>
      <c r="I26" s="1387">
        <f>(ROUNDDOWN(M26/40,1))</f>
        <v>0</v>
      </c>
      <c r="J26" s="1387"/>
      <c r="K26" s="1387"/>
      <c r="L26" s="1387"/>
      <c r="M26" s="1387">
        <f>((((ROUNDDOWN($BE$9/12,1))*40)))*-1</f>
        <v>0</v>
      </c>
      <c r="N26" s="1387"/>
      <c r="O26" s="1387"/>
      <c r="P26" s="1387"/>
      <c r="Q26" s="455"/>
      <c r="R26" s="187"/>
      <c r="S26" s="187"/>
      <c r="T26" s="1385" t="s">
        <v>545</v>
      </c>
      <c r="U26" s="1385"/>
      <c r="V26" s="1385"/>
      <c r="W26" s="1385"/>
      <c r="X26" s="1385"/>
      <c r="Y26" s="1387">
        <f>(ROUNDDOWN(AC26/40,1))</f>
        <v>0</v>
      </c>
      <c r="Z26" s="1387"/>
      <c r="AA26" s="1387"/>
      <c r="AB26" s="1387"/>
      <c r="AC26" s="1387">
        <f>((((ROUNDDOWN($BE$9/30,1))*40)))*-1</f>
        <v>0</v>
      </c>
      <c r="AD26" s="1387"/>
      <c r="AE26" s="1387"/>
      <c r="AF26" s="1387"/>
      <c r="AG26" s="456"/>
      <c r="AH26" s="187"/>
      <c r="AI26" s="457"/>
      <c r="AJ26" s="1385" t="s">
        <v>545</v>
      </c>
      <c r="AK26" s="1385"/>
      <c r="AL26" s="1385"/>
      <c r="AM26" s="1385"/>
      <c r="AN26" s="1385"/>
      <c r="AO26" s="1387">
        <f>(ROUNDDOWN(AS26/40,1))</f>
        <v>0</v>
      </c>
      <c r="AP26" s="1387"/>
      <c r="AQ26" s="1387"/>
      <c r="AR26" s="1387"/>
      <c r="AS26" s="1387">
        <f>((((ROUNDDOWN($BE$9/7.5,1))*40)))*-1</f>
        <v>0</v>
      </c>
      <c r="AT26" s="1387"/>
      <c r="AU26" s="1387"/>
      <c r="AV26" s="1387"/>
      <c r="AW26" s="463"/>
      <c r="AX26" s="459"/>
      <c r="AY26" s="460"/>
      <c r="AZ26" s="1385" t="s">
        <v>545</v>
      </c>
      <c r="BA26" s="1385"/>
      <c r="BB26" s="1385"/>
      <c r="BC26" s="1385"/>
      <c r="BD26" s="1385"/>
      <c r="BE26" s="1387">
        <f>(ROUNDDOWN(BI26/40,1))</f>
        <v>0</v>
      </c>
      <c r="BF26" s="1387"/>
      <c r="BG26" s="1387"/>
      <c r="BH26" s="1387"/>
      <c r="BI26" s="1388">
        <f>((((ROUNDDOWN($BE$9/20,1))*40)))*-1</f>
        <v>0</v>
      </c>
      <c r="BJ26" s="1389"/>
      <c r="BK26" s="1389"/>
      <c r="BL26" s="1390"/>
      <c r="BM26" s="461"/>
      <c r="BN26" s="462"/>
      <c r="BO26" s="418"/>
      <c r="BQ26" s="431"/>
      <c r="BR26" s="439"/>
      <c r="BS26" s="439"/>
      <c r="BT26" s="440"/>
      <c r="BU26" s="446"/>
      <c r="BV26" s="464"/>
      <c r="BW26" s="464"/>
      <c r="BX26" s="464"/>
      <c r="BY26" s="464"/>
      <c r="BZ26" s="447"/>
      <c r="CA26" s="464"/>
      <c r="CB26" s="464"/>
      <c r="CC26" s="464"/>
      <c r="CD26" s="464"/>
      <c r="CE26" s="447"/>
      <c r="CF26" s="464"/>
      <c r="CG26" s="464"/>
      <c r="CH26" s="464"/>
      <c r="CI26" s="464"/>
      <c r="CJ26" s="447"/>
      <c r="CK26" s="464"/>
      <c r="CL26" s="464"/>
      <c r="CM26" s="464"/>
      <c r="CN26" s="464"/>
      <c r="CO26" s="447"/>
      <c r="CP26" s="447"/>
      <c r="CQ26" s="447"/>
      <c r="CR26" s="447"/>
    </row>
    <row r="27" spans="2:96" s="368" customFormat="1" ht="21" customHeight="1">
      <c r="B27" s="430"/>
      <c r="C27" s="453"/>
      <c r="D27" s="1391" t="s">
        <v>546</v>
      </c>
      <c r="E27" s="1392"/>
      <c r="F27" s="1392"/>
      <c r="G27" s="1392"/>
      <c r="H27" s="1393"/>
      <c r="I27" s="1387">
        <f>(ROUNDDOWN(M27/40,1))</f>
        <v>0</v>
      </c>
      <c r="J27" s="1387"/>
      <c r="K27" s="1387"/>
      <c r="L27" s="1387"/>
      <c r="M27" s="1388">
        <f>($AL$17-$AI$17)*-1</f>
        <v>0</v>
      </c>
      <c r="N27" s="1389"/>
      <c r="O27" s="1389"/>
      <c r="P27" s="1390"/>
      <c r="Q27" s="455"/>
      <c r="R27" s="187"/>
      <c r="S27" s="187"/>
      <c r="T27" s="1391" t="s">
        <v>546</v>
      </c>
      <c r="U27" s="1392"/>
      <c r="V27" s="1392"/>
      <c r="W27" s="1392"/>
      <c r="X27" s="1393"/>
      <c r="Y27" s="1387">
        <f>(ROUNDDOWN(AC27/40,1))</f>
        <v>0</v>
      </c>
      <c r="Z27" s="1387"/>
      <c r="AA27" s="1387"/>
      <c r="AB27" s="1387"/>
      <c r="AC27" s="1388">
        <f>($AL$17-$AI$17)*-1</f>
        <v>0</v>
      </c>
      <c r="AD27" s="1389"/>
      <c r="AE27" s="1389"/>
      <c r="AF27" s="1390"/>
      <c r="AG27" s="456"/>
      <c r="AH27" s="187"/>
      <c r="AI27" s="457"/>
      <c r="AJ27" s="1391" t="s">
        <v>546</v>
      </c>
      <c r="AK27" s="1392"/>
      <c r="AL27" s="1392"/>
      <c r="AM27" s="1392"/>
      <c r="AN27" s="1393"/>
      <c r="AO27" s="1387">
        <f>(ROUNDDOWN(AS27/40,1))</f>
        <v>0</v>
      </c>
      <c r="AP27" s="1387"/>
      <c r="AQ27" s="1387"/>
      <c r="AR27" s="1387"/>
      <c r="AS27" s="1388">
        <f>($AL$17-$AI$17)*-1</f>
        <v>0</v>
      </c>
      <c r="AT27" s="1389"/>
      <c r="AU27" s="1389"/>
      <c r="AV27" s="1390"/>
      <c r="AW27" s="463"/>
      <c r="AX27" s="459"/>
      <c r="AY27" s="460"/>
      <c r="AZ27" s="1391" t="s">
        <v>546</v>
      </c>
      <c r="BA27" s="1392"/>
      <c r="BB27" s="1392"/>
      <c r="BC27" s="1392"/>
      <c r="BD27" s="1393"/>
      <c r="BE27" s="1387">
        <f>(ROUNDDOWN(BI27/40,1))</f>
        <v>0</v>
      </c>
      <c r="BF27" s="1387"/>
      <c r="BG27" s="1387"/>
      <c r="BH27" s="1387"/>
      <c r="BI27" s="1388">
        <f>($AL$17-$AI$17)*-1</f>
        <v>0</v>
      </c>
      <c r="BJ27" s="1389"/>
      <c r="BK27" s="1389"/>
      <c r="BL27" s="1390"/>
      <c r="BM27" s="461"/>
      <c r="BN27" s="462"/>
      <c r="BO27" s="418"/>
      <c r="BQ27" s="431"/>
      <c r="BR27" s="439"/>
      <c r="BS27" s="439"/>
      <c r="BT27" s="440"/>
      <c r="BU27" s="446"/>
      <c r="BV27" s="464"/>
      <c r="BW27" s="464"/>
      <c r="BX27" s="464"/>
      <c r="BY27" s="464"/>
      <c r="BZ27" s="447"/>
      <c r="CA27" s="464"/>
      <c r="CB27" s="464"/>
      <c r="CC27" s="464"/>
      <c r="CD27" s="464"/>
      <c r="CE27" s="447"/>
      <c r="CF27" s="464"/>
      <c r="CG27" s="464"/>
      <c r="CH27" s="464"/>
      <c r="CI27" s="464"/>
      <c r="CJ27" s="447"/>
      <c r="CK27" s="464"/>
      <c r="CL27" s="464"/>
      <c r="CM27" s="464"/>
      <c r="CN27" s="464"/>
      <c r="CO27" s="447"/>
      <c r="CP27" s="447"/>
      <c r="CQ27" s="447"/>
      <c r="CR27" s="447"/>
    </row>
    <row r="28" spans="2:96" s="368" customFormat="1" ht="21" customHeight="1" thickBot="1">
      <c r="B28" s="430"/>
      <c r="C28" s="453"/>
      <c r="D28" s="1394" t="s">
        <v>547</v>
      </c>
      <c r="E28" s="1394"/>
      <c r="F28" s="1394"/>
      <c r="G28" s="1394"/>
      <c r="H28" s="1394"/>
      <c r="I28" s="1395">
        <f>(ROUNDDOWN(M28/40,1))</f>
        <v>0</v>
      </c>
      <c r="J28" s="1395"/>
      <c r="K28" s="1395"/>
      <c r="L28" s="1395"/>
      <c r="M28" s="1396">
        <f>$BB$73</f>
        <v>0</v>
      </c>
      <c r="N28" s="1397"/>
      <c r="O28" s="1397"/>
      <c r="P28" s="1398"/>
      <c r="Q28" s="455"/>
      <c r="R28" s="187"/>
      <c r="S28" s="187"/>
      <c r="T28" s="1394" t="s">
        <v>547</v>
      </c>
      <c r="U28" s="1394"/>
      <c r="V28" s="1394"/>
      <c r="W28" s="1394"/>
      <c r="X28" s="1394"/>
      <c r="Y28" s="1395">
        <f>(ROUNDDOWN(AC28/40,1))</f>
        <v>0</v>
      </c>
      <c r="Z28" s="1395"/>
      <c r="AA28" s="1395"/>
      <c r="AB28" s="1395"/>
      <c r="AC28" s="1396">
        <f>$BB$73</f>
        <v>0</v>
      </c>
      <c r="AD28" s="1397"/>
      <c r="AE28" s="1397"/>
      <c r="AF28" s="1398"/>
      <c r="AG28" s="456"/>
      <c r="AH28" s="187"/>
      <c r="AI28" s="457"/>
      <c r="AJ28" s="1394" t="s">
        <v>547</v>
      </c>
      <c r="AK28" s="1394"/>
      <c r="AL28" s="1394"/>
      <c r="AM28" s="1394"/>
      <c r="AN28" s="1394"/>
      <c r="AO28" s="1395">
        <f>(ROUNDDOWN(AS28/40,1))</f>
        <v>0</v>
      </c>
      <c r="AP28" s="1395"/>
      <c r="AQ28" s="1395"/>
      <c r="AR28" s="1395"/>
      <c r="AS28" s="1396">
        <f>$BB$73</f>
        <v>0</v>
      </c>
      <c r="AT28" s="1397"/>
      <c r="AU28" s="1397"/>
      <c r="AV28" s="1398"/>
      <c r="AW28" s="463"/>
      <c r="AX28" s="459"/>
      <c r="AY28" s="460"/>
      <c r="AZ28" s="1394" t="s">
        <v>547</v>
      </c>
      <c r="BA28" s="1394"/>
      <c r="BB28" s="1394"/>
      <c r="BC28" s="1394"/>
      <c r="BD28" s="1394"/>
      <c r="BE28" s="1399">
        <f>(ROUNDDOWN(BI28/40,1))</f>
        <v>0</v>
      </c>
      <c r="BF28" s="1399"/>
      <c r="BG28" s="1399"/>
      <c r="BH28" s="1399"/>
      <c r="BI28" s="1396">
        <f>$BB$73</f>
        <v>0</v>
      </c>
      <c r="BJ28" s="1397"/>
      <c r="BK28" s="1397"/>
      <c r="BL28" s="1398"/>
      <c r="BM28" s="461"/>
      <c r="BN28" s="462"/>
      <c r="BO28" s="418"/>
      <c r="BU28" s="447"/>
      <c r="BV28" s="465"/>
      <c r="BW28" s="465"/>
      <c r="BX28" s="465"/>
      <c r="BY28" s="465"/>
      <c r="BZ28" s="447"/>
      <c r="CA28" s="465"/>
      <c r="CB28" s="465"/>
      <c r="CC28" s="465"/>
      <c r="CD28" s="465"/>
      <c r="CE28" s="447"/>
      <c r="CF28" s="465"/>
      <c r="CG28" s="465"/>
      <c r="CH28" s="465"/>
      <c r="CI28" s="465"/>
      <c r="CJ28" s="447"/>
      <c r="CK28" s="465"/>
      <c r="CL28" s="465"/>
      <c r="CM28" s="465"/>
      <c r="CN28" s="465"/>
      <c r="CO28" s="447"/>
      <c r="CP28" s="447"/>
      <c r="CQ28" s="447"/>
      <c r="CR28" s="447"/>
    </row>
    <row r="29" spans="2:96" s="368" customFormat="1" ht="30.75" customHeight="1" thickTop="1">
      <c r="B29" s="430"/>
      <c r="C29" s="453"/>
      <c r="D29" s="1400" t="s">
        <v>548</v>
      </c>
      <c r="E29" s="1401"/>
      <c r="F29" s="1401"/>
      <c r="G29" s="1401"/>
      <c r="H29" s="1401"/>
      <c r="I29" s="1403">
        <f>SUM(I26:L28)</f>
        <v>0</v>
      </c>
      <c r="J29" s="1403"/>
      <c r="K29" s="1403"/>
      <c r="L29" s="1403"/>
      <c r="M29" s="1403">
        <f>SUM(M26:P28)</f>
        <v>0</v>
      </c>
      <c r="N29" s="1403"/>
      <c r="O29" s="1403"/>
      <c r="P29" s="1403"/>
      <c r="Q29" s="187"/>
      <c r="R29" s="187"/>
      <c r="S29" s="187"/>
      <c r="T29" s="1400" t="s">
        <v>548</v>
      </c>
      <c r="U29" s="1401"/>
      <c r="V29" s="1401"/>
      <c r="W29" s="1401"/>
      <c r="X29" s="1401"/>
      <c r="Y29" s="1403">
        <f>SUM(Y26:AB28)</f>
        <v>0</v>
      </c>
      <c r="Z29" s="1403"/>
      <c r="AA29" s="1403"/>
      <c r="AB29" s="1403"/>
      <c r="AC29" s="1403">
        <f>SUM(AC26:AF28)</f>
        <v>0</v>
      </c>
      <c r="AD29" s="1403"/>
      <c r="AE29" s="1403"/>
      <c r="AF29" s="1403"/>
      <c r="AG29" s="456"/>
      <c r="AH29" s="187"/>
      <c r="AI29" s="457"/>
      <c r="AJ29" s="1400" t="s">
        <v>549</v>
      </c>
      <c r="AK29" s="1401"/>
      <c r="AL29" s="1401"/>
      <c r="AM29" s="1401"/>
      <c r="AN29" s="1401"/>
      <c r="AO29" s="1402">
        <f>SUM(AO26:AR28)</f>
        <v>0</v>
      </c>
      <c r="AP29" s="1402"/>
      <c r="AQ29" s="1402"/>
      <c r="AR29" s="1402"/>
      <c r="AS29" s="1403">
        <f>SUM(AS26:AV28)</f>
        <v>0</v>
      </c>
      <c r="AT29" s="1403"/>
      <c r="AU29" s="1403"/>
      <c r="AV29" s="1403"/>
      <c r="AW29" s="463"/>
      <c r="AX29" s="459"/>
      <c r="AY29" s="460"/>
      <c r="AZ29" s="1400" t="s">
        <v>549</v>
      </c>
      <c r="BA29" s="1401"/>
      <c r="BB29" s="1401"/>
      <c r="BC29" s="1401"/>
      <c r="BD29" s="1401"/>
      <c r="BE29" s="1402">
        <f>SUM(BE26:BH28)</f>
        <v>0</v>
      </c>
      <c r="BF29" s="1402"/>
      <c r="BG29" s="1402"/>
      <c r="BH29" s="1402"/>
      <c r="BI29" s="1403">
        <f>SUM(BI26:BL28)</f>
        <v>0</v>
      </c>
      <c r="BJ29" s="1403"/>
      <c r="BK29" s="1403"/>
      <c r="BL29" s="1403"/>
      <c r="BM29" s="461"/>
      <c r="BN29" s="462"/>
      <c r="BO29" s="418"/>
      <c r="BQ29" s="431"/>
      <c r="BR29" s="439"/>
      <c r="BS29" s="439"/>
      <c r="BT29" s="440"/>
      <c r="BU29" s="446"/>
      <c r="BV29" s="466"/>
      <c r="BW29" s="466"/>
      <c r="BX29" s="466"/>
      <c r="BY29" s="466"/>
      <c r="BZ29" s="447"/>
      <c r="CA29" s="466"/>
      <c r="CB29" s="466"/>
      <c r="CC29" s="466"/>
      <c r="CD29" s="466"/>
      <c r="CE29" s="447"/>
      <c r="CF29" s="466"/>
      <c r="CG29" s="466"/>
      <c r="CH29" s="466"/>
      <c r="CI29" s="466"/>
      <c r="CJ29" s="447"/>
      <c r="CK29" s="466"/>
      <c r="CL29" s="466"/>
      <c r="CM29" s="466"/>
      <c r="CN29" s="466"/>
      <c r="CO29" s="447"/>
      <c r="CP29" s="447"/>
      <c r="CQ29" s="447"/>
      <c r="CR29" s="447"/>
    </row>
    <row r="30" spans="2:96" s="368" customFormat="1" ht="20.25" customHeight="1">
      <c r="B30" s="430"/>
      <c r="C30" s="453"/>
      <c r="D30" s="467"/>
      <c r="E30" s="467"/>
      <c r="F30" s="467"/>
      <c r="G30" s="467"/>
      <c r="H30" s="467"/>
      <c r="I30" s="468"/>
      <c r="J30" s="468"/>
      <c r="K30" s="468"/>
      <c r="L30" s="468"/>
      <c r="M30" s="468"/>
      <c r="N30" s="468"/>
      <c r="O30" s="468"/>
      <c r="P30" s="468"/>
      <c r="Q30" s="382"/>
      <c r="R30" s="382"/>
      <c r="S30" s="382"/>
      <c r="T30" s="467"/>
      <c r="U30" s="467"/>
      <c r="V30" s="467"/>
      <c r="W30" s="467"/>
      <c r="X30" s="467"/>
      <c r="Y30" s="468"/>
      <c r="Z30" s="468"/>
      <c r="AA30" s="468"/>
      <c r="AB30" s="468"/>
      <c r="AC30" s="468"/>
      <c r="AD30" s="468"/>
      <c r="AE30" s="468"/>
      <c r="AF30" s="468"/>
      <c r="AG30" s="469"/>
      <c r="AH30" s="382"/>
      <c r="AI30" s="470"/>
      <c r="AJ30" s="471"/>
      <c r="AK30" s="471"/>
      <c r="AL30" s="471"/>
      <c r="AM30" s="471"/>
      <c r="AN30" s="471"/>
      <c r="AO30" s="472"/>
      <c r="AP30" s="472"/>
      <c r="AQ30" s="472"/>
      <c r="AR30" s="472"/>
      <c r="AS30" s="472"/>
      <c r="AT30" s="472"/>
      <c r="AU30" s="472"/>
      <c r="AV30" s="472"/>
      <c r="AW30" s="473"/>
      <c r="AX30" s="474"/>
      <c r="AY30" s="475"/>
      <c r="AZ30" s="471"/>
      <c r="BA30" s="471"/>
      <c r="BB30" s="471"/>
      <c r="BC30" s="471"/>
      <c r="BD30" s="471"/>
      <c r="BE30" s="472"/>
      <c r="BF30" s="472"/>
      <c r="BG30" s="472"/>
      <c r="BH30" s="472"/>
      <c r="BI30" s="472"/>
      <c r="BJ30" s="472"/>
      <c r="BK30" s="472"/>
      <c r="BL30" s="472"/>
      <c r="BM30" s="461"/>
      <c r="BN30" s="462"/>
      <c r="BO30" s="418"/>
      <c r="BQ30" s="431"/>
      <c r="BR30" s="439"/>
      <c r="BS30" s="439"/>
      <c r="BT30" s="440"/>
      <c r="BU30" s="446"/>
      <c r="BV30" s="447"/>
      <c r="BW30" s="447"/>
      <c r="BX30" s="448"/>
      <c r="BY30" s="447"/>
      <c r="BZ30" s="447"/>
      <c r="CA30" s="447"/>
      <c r="CB30" s="447"/>
      <c r="CC30" s="447"/>
      <c r="CD30" s="447"/>
      <c r="CE30" s="447"/>
      <c r="CF30" s="447"/>
      <c r="CG30" s="447"/>
      <c r="CH30" s="447"/>
      <c r="CI30" s="447"/>
      <c r="CJ30" s="447"/>
      <c r="CK30" s="447"/>
      <c r="CL30" s="447"/>
      <c r="CM30" s="447"/>
      <c r="CN30" s="447"/>
      <c r="CO30" s="447"/>
      <c r="CP30" s="447"/>
      <c r="CQ30" s="447"/>
      <c r="CR30" s="447"/>
    </row>
    <row r="31" spans="2:96" s="368" customFormat="1" ht="20.25" customHeight="1">
      <c r="B31" s="430"/>
      <c r="C31" s="453"/>
      <c r="D31" s="467"/>
      <c r="E31" s="467"/>
      <c r="F31" s="467"/>
      <c r="G31" s="467"/>
      <c r="H31" s="467"/>
      <c r="I31" s="468"/>
      <c r="J31" s="468"/>
      <c r="K31" s="1404" t="s">
        <v>550</v>
      </c>
      <c r="L31" s="1405"/>
      <c r="M31" s="1405"/>
      <c r="N31" s="1407" t="str">
        <f>IF(OR($BE$9&gt;0,),IF(AND(OR($D$5="○",$D$6="○"),$I$29&gt;=0),"可",IF(AND(OR($D$5="○",$D$6="○"),$I$29&lt;0),"不可","")),"")</f>
        <v/>
      </c>
      <c r="O31" s="1408"/>
      <c r="P31" s="1409"/>
      <c r="Q31" s="382"/>
      <c r="R31" s="382"/>
      <c r="S31" s="382"/>
      <c r="T31" s="467"/>
      <c r="U31" s="467"/>
      <c r="V31" s="467"/>
      <c r="W31" s="467"/>
      <c r="X31" s="467"/>
      <c r="Y31" s="468"/>
      <c r="Z31" s="468"/>
      <c r="AA31" s="1404" t="s">
        <v>551</v>
      </c>
      <c r="AB31" s="1405"/>
      <c r="AC31" s="1406"/>
      <c r="AD31" s="1407" t="str">
        <f>IF(OR($BE$9&gt;0,),IF(AND(OR($D$5="○",$D$6="○"),$Y$29&gt;=0),"可",IF(AND(OR($D$5="○",$D$6="○"),$Y$29&lt;0),"不可","")),"")</f>
        <v/>
      </c>
      <c r="AE31" s="1408"/>
      <c r="AF31" s="1409"/>
      <c r="AG31" s="469"/>
      <c r="AH31" s="382"/>
      <c r="AI31" s="470"/>
      <c r="AJ31" s="471"/>
      <c r="AK31" s="471"/>
      <c r="AL31" s="471"/>
      <c r="AM31" s="471"/>
      <c r="AN31" s="471"/>
      <c r="AO31" s="472"/>
      <c r="AP31" s="472"/>
      <c r="AQ31" s="1404" t="s">
        <v>552</v>
      </c>
      <c r="AR31" s="1405"/>
      <c r="AS31" s="1406"/>
      <c r="AT31" s="1407" t="str">
        <f>IF(OR($BE$9&gt;0,),IF(AND(OR($D$7="○"),$AO$29&gt;=0),"可",IF(AND(OR($D$7="○"),$AO$29&lt;0),"不可","")),"")</f>
        <v/>
      </c>
      <c r="AU31" s="1408"/>
      <c r="AV31" s="1409"/>
      <c r="AW31" s="473"/>
      <c r="AX31" s="474"/>
      <c r="AY31" s="475"/>
      <c r="AZ31" s="471"/>
      <c r="BA31" s="471"/>
      <c r="BB31" s="471"/>
      <c r="BC31" s="471"/>
      <c r="BD31" s="471"/>
      <c r="BE31" s="472"/>
      <c r="BF31" s="472"/>
      <c r="BG31" s="1404" t="s">
        <v>553</v>
      </c>
      <c r="BH31" s="1405"/>
      <c r="BI31" s="1406"/>
      <c r="BJ31" s="1407" t="str">
        <f>IF(OR($BE$9&gt;0,),IF(AND(OR($D$7="○"),$BE$29&gt;=0),"可",IF(AND(OR($D$7="○"),$BE$29&lt;0),"不可","")),"")</f>
        <v/>
      </c>
      <c r="BK31" s="1408"/>
      <c r="BL31" s="1409"/>
      <c r="BM31" s="461"/>
      <c r="BN31" s="462"/>
      <c r="BO31" s="418"/>
      <c r="BQ31" s="431"/>
      <c r="BR31" s="439"/>
      <c r="BS31" s="439"/>
      <c r="BT31" s="440"/>
      <c r="BU31" s="446"/>
      <c r="BV31" s="447"/>
      <c r="BW31" s="448"/>
      <c r="BX31" s="448"/>
      <c r="BY31" s="447"/>
      <c r="BZ31" s="447"/>
      <c r="CA31" s="447"/>
      <c r="CB31" s="447"/>
      <c r="CC31" s="447"/>
      <c r="CD31" s="447"/>
      <c r="CE31" s="447"/>
      <c r="CF31" s="447"/>
      <c r="CG31" s="447"/>
      <c r="CH31" s="447"/>
      <c r="CI31" s="447"/>
      <c r="CJ31" s="447"/>
      <c r="CK31" s="447"/>
      <c r="CL31" s="447"/>
      <c r="CM31" s="447"/>
      <c r="CN31" s="447"/>
      <c r="CO31" s="447"/>
      <c r="CP31" s="447"/>
      <c r="CQ31" s="447"/>
      <c r="CR31" s="447"/>
    </row>
    <row r="32" spans="2:96" s="368" customFormat="1" ht="20.25" customHeight="1">
      <c r="B32" s="430"/>
      <c r="C32" s="476"/>
      <c r="D32" s="477"/>
      <c r="E32" s="477"/>
      <c r="F32" s="477"/>
      <c r="G32" s="477"/>
      <c r="H32" s="477"/>
      <c r="I32" s="478"/>
      <c r="J32" s="478"/>
      <c r="K32" s="478"/>
      <c r="L32" s="478"/>
      <c r="M32" s="478"/>
      <c r="N32" s="478"/>
      <c r="O32" s="478"/>
      <c r="P32" s="478"/>
      <c r="Q32" s="479"/>
      <c r="R32" s="479"/>
      <c r="S32" s="479"/>
      <c r="T32" s="477"/>
      <c r="U32" s="477"/>
      <c r="V32" s="477"/>
      <c r="W32" s="477"/>
      <c r="X32" s="477"/>
      <c r="Y32" s="478"/>
      <c r="Z32" s="478"/>
      <c r="AA32" s="478"/>
      <c r="AB32" s="478"/>
      <c r="AC32" s="478"/>
      <c r="AD32" s="478"/>
      <c r="AE32" s="478"/>
      <c r="AF32" s="478"/>
      <c r="AG32" s="480"/>
      <c r="AH32" s="382"/>
      <c r="AI32" s="481"/>
      <c r="AJ32" s="477"/>
      <c r="AK32" s="477"/>
      <c r="AL32" s="477"/>
      <c r="AM32" s="477"/>
      <c r="AN32" s="477"/>
      <c r="AO32" s="478"/>
      <c r="AP32" s="478"/>
      <c r="AQ32" s="478"/>
      <c r="AR32" s="478"/>
      <c r="AS32" s="478"/>
      <c r="AT32" s="478"/>
      <c r="AU32" s="478"/>
      <c r="AV32" s="478"/>
      <c r="AW32" s="482"/>
      <c r="AX32" s="479"/>
      <c r="AY32" s="483"/>
      <c r="AZ32" s="477"/>
      <c r="BA32" s="477"/>
      <c r="BB32" s="477"/>
      <c r="BC32" s="477"/>
      <c r="BD32" s="477"/>
      <c r="BE32" s="478"/>
      <c r="BF32" s="478"/>
      <c r="BG32" s="478"/>
      <c r="BH32" s="478"/>
      <c r="BI32" s="478"/>
      <c r="BJ32" s="478"/>
      <c r="BK32" s="478"/>
      <c r="BL32" s="478"/>
      <c r="BM32" s="484"/>
      <c r="BN32" s="462"/>
      <c r="BO32" s="418"/>
      <c r="BQ32" s="431"/>
      <c r="BR32" s="439"/>
      <c r="BS32" s="439"/>
      <c r="BT32" s="440"/>
      <c r="BU32" s="446"/>
      <c r="BV32" s="447"/>
      <c r="BW32" s="447"/>
      <c r="BX32" s="448"/>
      <c r="BY32" s="447"/>
      <c r="BZ32" s="447"/>
      <c r="CA32" s="447"/>
      <c r="CB32" s="447"/>
      <c r="CC32" s="447"/>
      <c r="CD32" s="447"/>
      <c r="CE32" s="447"/>
      <c r="CF32" s="447"/>
      <c r="CG32" s="447"/>
      <c r="CH32" s="447"/>
      <c r="CI32" s="447"/>
      <c r="CJ32" s="447"/>
      <c r="CK32" s="447"/>
      <c r="CL32" s="447"/>
      <c r="CM32" s="447"/>
      <c r="CN32" s="447"/>
      <c r="CO32" s="447"/>
      <c r="CP32" s="447"/>
      <c r="CQ32" s="447"/>
      <c r="CR32" s="447"/>
    </row>
    <row r="33" spans="2:96" s="368" customFormat="1" ht="20.25" customHeight="1" thickBot="1">
      <c r="B33" s="485"/>
      <c r="C33" s="486"/>
      <c r="D33" s="487"/>
      <c r="E33" s="487"/>
      <c r="F33" s="487"/>
      <c r="G33" s="487"/>
      <c r="H33" s="487"/>
      <c r="I33" s="488"/>
      <c r="J33" s="488"/>
      <c r="K33" s="488"/>
      <c r="L33" s="488"/>
      <c r="M33" s="488"/>
      <c r="N33" s="488"/>
      <c r="O33" s="488"/>
      <c r="P33" s="488"/>
      <c r="Q33" s="489"/>
      <c r="R33" s="489"/>
      <c r="S33" s="489"/>
      <c r="T33" s="487"/>
      <c r="U33" s="487"/>
      <c r="V33" s="487"/>
      <c r="W33" s="487"/>
      <c r="X33" s="487"/>
      <c r="Y33" s="488"/>
      <c r="Z33" s="488"/>
      <c r="AA33" s="488"/>
      <c r="AB33" s="488"/>
      <c r="AC33" s="488"/>
      <c r="AD33" s="488"/>
      <c r="AE33" s="488"/>
      <c r="AF33" s="488"/>
      <c r="AG33" s="489"/>
      <c r="AH33" s="489"/>
      <c r="AI33" s="489"/>
      <c r="AJ33" s="487"/>
      <c r="AK33" s="487"/>
      <c r="AL33" s="487"/>
      <c r="AM33" s="487"/>
      <c r="AN33" s="487"/>
      <c r="AO33" s="488"/>
      <c r="AP33" s="488"/>
      <c r="AQ33" s="488"/>
      <c r="AR33" s="488"/>
      <c r="AS33" s="488"/>
      <c r="AT33" s="488"/>
      <c r="AU33" s="488"/>
      <c r="AV33" s="488"/>
      <c r="AW33" s="490"/>
      <c r="AX33" s="489"/>
      <c r="AY33" s="491"/>
      <c r="AZ33" s="487"/>
      <c r="BA33" s="487"/>
      <c r="BB33" s="487"/>
      <c r="BC33" s="487"/>
      <c r="BD33" s="487"/>
      <c r="BE33" s="488"/>
      <c r="BF33" s="488"/>
      <c r="BG33" s="488"/>
      <c r="BH33" s="488"/>
      <c r="BI33" s="488"/>
      <c r="BJ33" s="488"/>
      <c r="BK33" s="488"/>
      <c r="BL33" s="488"/>
      <c r="BM33" s="492"/>
      <c r="BN33" s="493"/>
      <c r="BO33" s="412"/>
      <c r="BQ33" s="431"/>
      <c r="BR33" s="439"/>
      <c r="BS33" s="439"/>
      <c r="BT33" s="440"/>
      <c r="BU33" s="446"/>
      <c r="BV33" s="447"/>
      <c r="BW33" s="447"/>
      <c r="BX33" s="448"/>
      <c r="BY33" s="447"/>
      <c r="BZ33" s="447"/>
      <c r="CA33" s="447"/>
      <c r="CB33" s="447"/>
      <c r="CC33" s="447"/>
      <c r="CD33" s="447"/>
      <c r="CE33" s="447"/>
      <c r="CF33" s="447"/>
      <c r="CG33" s="447"/>
      <c r="CH33" s="447"/>
      <c r="CI33" s="447"/>
      <c r="CJ33" s="447"/>
      <c r="CK33" s="447"/>
      <c r="CL33" s="447"/>
      <c r="CM33" s="447"/>
      <c r="CN33" s="447"/>
      <c r="CO33" s="447"/>
      <c r="CP33" s="447"/>
      <c r="CQ33" s="447"/>
      <c r="CR33" s="447"/>
    </row>
    <row r="34" spans="2:96" s="368" customFormat="1" ht="21" customHeight="1" thickBot="1">
      <c r="B34" s="387" t="s">
        <v>554</v>
      </c>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32"/>
      <c r="BB34" s="443"/>
      <c r="BC34" s="432"/>
      <c r="BD34" s="432"/>
      <c r="BE34" s="443"/>
      <c r="BF34" s="432"/>
      <c r="BG34" s="443"/>
      <c r="BH34" s="443"/>
      <c r="BI34" s="443"/>
      <c r="BJ34" s="443"/>
      <c r="BK34" s="443"/>
      <c r="BL34" s="443"/>
      <c r="BM34" s="443"/>
      <c r="BN34" s="443"/>
      <c r="BO34" s="412"/>
      <c r="BQ34" s="431"/>
      <c r="BR34" s="439"/>
      <c r="BS34" s="439"/>
      <c r="BT34" s="440"/>
      <c r="BU34" s="446"/>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row>
    <row r="35" spans="2:96" s="368" customFormat="1" ht="32.25" customHeight="1" thickBot="1">
      <c r="B35" s="1410"/>
      <c r="C35" s="494"/>
      <c r="D35" s="1412" t="s">
        <v>421</v>
      </c>
      <c r="E35" s="1412"/>
      <c r="F35" s="1412"/>
      <c r="G35" s="1412"/>
      <c r="H35" s="1412"/>
      <c r="I35" s="1413"/>
      <c r="J35" s="1415" t="s">
        <v>555</v>
      </c>
      <c r="K35" s="1416"/>
      <c r="L35" s="1416"/>
      <c r="M35" s="1416"/>
      <c r="N35" s="1416"/>
      <c r="O35" s="1417"/>
      <c r="P35" s="1421" t="s">
        <v>422</v>
      </c>
      <c r="Q35" s="1412"/>
      <c r="R35" s="1412"/>
      <c r="S35" s="1412"/>
      <c r="T35" s="1412"/>
      <c r="U35" s="1412"/>
      <c r="V35" s="1422"/>
      <c r="W35" s="1426" t="s">
        <v>556</v>
      </c>
      <c r="X35" s="1427"/>
      <c r="Y35" s="1427"/>
      <c r="Z35" s="1427"/>
      <c r="AA35" s="1427"/>
      <c r="AB35" s="1427"/>
      <c r="AC35" s="1428"/>
      <c r="AD35" s="1426" t="s">
        <v>557</v>
      </c>
      <c r="AE35" s="1427"/>
      <c r="AF35" s="1427"/>
      <c r="AG35" s="1427"/>
      <c r="AH35" s="1427"/>
      <c r="AI35" s="1427"/>
      <c r="AJ35" s="1428"/>
      <c r="AK35" s="1426" t="s">
        <v>558</v>
      </c>
      <c r="AL35" s="1427"/>
      <c r="AM35" s="1427"/>
      <c r="AN35" s="1427"/>
      <c r="AO35" s="1427"/>
      <c r="AP35" s="1427"/>
      <c r="AQ35" s="1428"/>
      <c r="AR35" s="1410" t="s">
        <v>559</v>
      </c>
      <c r="AS35" s="1412"/>
      <c r="AT35" s="1412"/>
      <c r="AU35" s="1412"/>
      <c r="AV35" s="1412"/>
      <c r="AW35" s="1412"/>
      <c r="AX35" s="1422"/>
      <c r="AY35" s="1416" t="s">
        <v>560</v>
      </c>
      <c r="AZ35" s="1416"/>
      <c r="BA35" s="1417"/>
      <c r="BB35" s="1415" t="s">
        <v>561</v>
      </c>
      <c r="BC35" s="1416"/>
      <c r="BD35" s="1417"/>
      <c r="BE35" s="1415" t="s">
        <v>562</v>
      </c>
      <c r="BF35" s="1416"/>
      <c r="BG35" s="1416"/>
      <c r="BH35" s="1415" t="s">
        <v>563</v>
      </c>
      <c r="BI35" s="1416"/>
      <c r="BJ35" s="1416"/>
      <c r="BK35" s="1421" t="s">
        <v>564</v>
      </c>
      <c r="BL35" s="1412"/>
      <c r="BM35" s="1412"/>
      <c r="BN35" s="1422"/>
      <c r="BQ35" s="431"/>
      <c r="BR35" s="439"/>
      <c r="BS35" s="439"/>
      <c r="BT35" s="440"/>
      <c r="BU35" s="440"/>
    </row>
    <row r="36" spans="2:96" s="368" customFormat="1" ht="32.25" customHeight="1" thickBot="1">
      <c r="B36" s="1411"/>
      <c r="C36" s="495"/>
      <c r="D36" s="1300"/>
      <c r="E36" s="1300"/>
      <c r="F36" s="1300"/>
      <c r="G36" s="1300"/>
      <c r="H36" s="1300"/>
      <c r="I36" s="1414"/>
      <c r="J36" s="1418"/>
      <c r="K36" s="1419"/>
      <c r="L36" s="1419"/>
      <c r="M36" s="1419"/>
      <c r="N36" s="1419"/>
      <c r="O36" s="1420"/>
      <c r="P36" s="1423"/>
      <c r="Q36" s="1424"/>
      <c r="R36" s="1424"/>
      <c r="S36" s="1424"/>
      <c r="T36" s="1424"/>
      <c r="U36" s="1424"/>
      <c r="V36" s="1425"/>
      <c r="W36" s="496" t="s">
        <v>565</v>
      </c>
      <c r="X36" s="497" t="s">
        <v>566</v>
      </c>
      <c r="Y36" s="497" t="s">
        <v>567</v>
      </c>
      <c r="Z36" s="497" t="s">
        <v>568</v>
      </c>
      <c r="AA36" s="497" t="s">
        <v>569</v>
      </c>
      <c r="AB36" s="497" t="s">
        <v>570</v>
      </c>
      <c r="AC36" s="498" t="s">
        <v>571</v>
      </c>
      <c r="AD36" s="496" t="s">
        <v>565</v>
      </c>
      <c r="AE36" s="497" t="s">
        <v>566</v>
      </c>
      <c r="AF36" s="497" t="s">
        <v>567</v>
      </c>
      <c r="AG36" s="497" t="s">
        <v>568</v>
      </c>
      <c r="AH36" s="497" t="s">
        <v>569</v>
      </c>
      <c r="AI36" s="497" t="s">
        <v>570</v>
      </c>
      <c r="AJ36" s="498" t="s">
        <v>571</v>
      </c>
      <c r="AK36" s="496" t="s">
        <v>565</v>
      </c>
      <c r="AL36" s="497" t="s">
        <v>566</v>
      </c>
      <c r="AM36" s="497" t="s">
        <v>567</v>
      </c>
      <c r="AN36" s="497" t="s">
        <v>568</v>
      </c>
      <c r="AO36" s="497" t="s">
        <v>569</v>
      </c>
      <c r="AP36" s="497" t="s">
        <v>570</v>
      </c>
      <c r="AQ36" s="498" t="s">
        <v>571</v>
      </c>
      <c r="AR36" s="499" t="s">
        <v>565</v>
      </c>
      <c r="AS36" s="500" t="s">
        <v>566</v>
      </c>
      <c r="AT36" s="500" t="s">
        <v>567</v>
      </c>
      <c r="AU36" s="500" t="s">
        <v>568</v>
      </c>
      <c r="AV36" s="500" t="s">
        <v>569</v>
      </c>
      <c r="AW36" s="500" t="s">
        <v>570</v>
      </c>
      <c r="AX36" s="501" t="s">
        <v>571</v>
      </c>
      <c r="AY36" s="1419"/>
      <c r="AZ36" s="1419"/>
      <c r="BA36" s="1420"/>
      <c r="BB36" s="1418"/>
      <c r="BC36" s="1419"/>
      <c r="BD36" s="1420"/>
      <c r="BE36" s="1418"/>
      <c r="BF36" s="1419"/>
      <c r="BG36" s="1419"/>
      <c r="BH36" s="1418"/>
      <c r="BI36" s="1419"/>
      <c r="BJ36" s="1419"/>
      <c r="BK36" s="1429"/>
      <c r="BL36" s="1300"/>
      <c r="BM36" s="1300"/>
      <c r="BN36" s="1430"/>
      <c r="BQ36" s="431"/>
      <c r="BR36" s="439"/>
      <c r="BS36" s="439"/>
      <c r="BT36" s="440"/>
      <c r="BU36" s="440"/>
    </row>
    <row r="37" spans="2:96" s="368" customFormat="1" ht="21" customHeight="1" thickBot="1">
      <c r="B37" s="1431" t="s">
        <v>572</v>
      </c>
      <c r="C37" s="502"/>
      <c r="D37" s="1434"/>
      <c r="E37" s="1434"/>
      <c r="F37" s="1434"/>
      <c r="G37" s="1434"/>
      <c r="H37" s="1434"/>
      <c r="I37" s="1435"/>
      <c r="J37" s="1436"/>
      <c r="K37" s="1434"/>
      <c r="L37" s="1435"/>
      <c r="M37" s="1436"/>
      <c r="N37" s="1434"/>
      <c r="O37" s="1435"/>
      <c r="P37" s="1437"/>
      <c r="Q37" s="1438"/>
      <c r="R37" s="1438"/>
      <c r="S37" s="1438"/>
      <c r="T37" s="1438"/>
      <c r="U37" s="1438"/>
      <c r="V37" s="1439"/>
      <c r="W37" s="503"/>
      <c r="X37" s="504"/>
      <c r="Y37" s="504"/>
      <c r="Z37" s="504"/>
      <c r="AA37" s="504"/>
      <c r="AB37" s="504"/>
      <c r="AC37" s="505"/>
      <c r="AD37" s="503"/>
      <c r="AE37" s="504"/>
      <c r="AF37" s="504"/>
      <c r="AG37" s="504"/>
      <c r="AH37" s="504"/>
      <c r="AI37" s="504"/>
      <c r="AJ37" s="505"/>
      <c r="AK37" s="503"/>
      <c r="AL37" s="504"/>
      <c r="AM37" s="504"/>
      <c r="AN37" s="504"/>
      <c r="AO37" s="504"/>
      <c r="AP37" s="504"/>
      <c r="AQ37" s="505"/>
      <c r="AR37" s="503"/>
      <c r="AS37" s="504"/>
      <c r="AT37" s="504"/>
      <c r="AU37" s="504"/>
      <c r="AV37" s="504"/>
      <c r="AW37" s="504"/>
      <c r="AX37" s="505"/>
      <c r="AY37" s="1440">
        <f t="shared" ref="AY37:AY56" si="4">SUM(W37:AX37)</f>
        <v>0</v>
      </c>
      <c r="AZ37" s="1440"/>
      <c r="BA37" s="1441"/>
      <c r="BB37" s="1442">
        <f t="shared" ref="BB37:BB57" si="5">AY37/4</f>
        <v>0</v>
      </c>
      <c r="BC37" s="1443"/>
      <c r="BD37" s="1444"/>
      <c r="BE37" s="1445"/>
      <c r="BF37" s="1446"/>
      <c r="BG37" s="1446"/>
      <c r="BH37" s="1445"/>
      <c r="BI37" s="1446"/>
      <c r="BJ37" s="1446"/>
      <c r="BK37" s="1467"/>
      <c r="BL37" s="1468"/>
      <c r="BM37" s="1468"/>
      <c r="BN37" s="1469"/>
      <c r="BQ37" s="431"/>
      <c r="BR37" s="439"/>
      <c r="BS37" s="439"/>
      <c r="BT37" s="440"/>
      <c r="BU37" s="440"/>
    </row>
    <row r="38" spans="2:96" s="368" customFormat="1" ht="21" customHeight="1">
      <c r="B38" s="1432"/>
      <c r="C38" s="1470" t="s">
        <v>573</v>
      </c>
      <c r="D38" s="1472"/>
      <c r="E38" s="1472"/>
      <c r="F38" s="1472"/>
      <c r="G38" s="1472"/>
      <c r="H38" s="1472"/>
      <c r="I38" s="1473"/>
      <c r="J38" s="1474"/>
      <c r="K38" s="1472"/>
      <c r="L38" s="1473"/>
      <c r="M38" s="1474"/>
      <c r="N38" s="1472"/>
      <c r="O38" s="1473"/>
      <c r="P38" s="1475"/>
      <c r="Q38" s="1476"/>
      <c r="R38" s="1476"/>
      <c r="S38" s="1476"/>
      <c r="T38" s="1476"/>
      <c r="U38" s="1476"/>
      <c r="V38" s="1477"/>
      <c r="W38" s="506"/>
      <c r="X38" s="507"/>
      <c r="Y38" s="507"/>
      <c r="Z38" s="507"/>
      <c r="AA38" s="507"/>
      <c r="AB38" s="507"/>
      <c r="AC38" s="508"/>
      <c r="AD38" s="506"/>
      <c r="AE38" s="507"/>
      <c r="AF38" s="507"/>
      <c r="AG38" s="507"/>
      <c r="AH38" s="507"/>
      <c r="AI38" s="507"/>
      <c r="AJ38" s="508"/>
      <c r="AK38" s="506"/>
      <c r="AL38" s="507"/>
      <c r="AM38" s="507"/>
      <c r="AN38" s="507"/>
      <c r="AO38" s="507"/>
      <c r="AP38" s="507"/>
      <c r="AQ38" s="508"/>
      <c r="AR38" s="506"/>
      <c r="AS38" s="507"/>
      <c r="AT38" s="507"/>
      <c r="AU38" s="507"/>
      <c r="AV38" s="507"/>
      <c r="AW38" s="507"/>
      <c r="AX38" s="508"/>
      <c r="AY38" s="1478">
        <f t="shared" si="4"/>
        <v>0</v>
      </c>
      <c r="AZ38" s="1478"/>
      <c r="BA38" s="1479"/>
      <c r="BB38" s="1480">
        <f t="shared" si="5"/>
        <v>0</v>
      </c>
      <c r="BC38" s="1481"/>
      <c r="BD38" s="1482"/>
      <c r="BE38" s="1483"/>
      <c r="BF38" s="1484"/>
      <c r="BG38" s="1485"/>
      <c r="BH38" s="1483"/>
      <c r="BI38" s="1484"/>
      <c r="BJ38" s="1485"/>
      <c r="BK38" s="1486"/>
      <c r="BL38" s="1487"/>
      <c r="BM38" s="1487"/>
      <c r="BN38" s="1488"/>
      <c r="BO38" s="509"/>
    </row>
    <row r="39" spans="2:96" s="368" customFormat="1" ht="21" customHeight="1">
      <c r="B39" s="1432"/>
      <c r="C39" s="1471"/>
      <c r="D39" s="1489"/>
      <c r="E39" s="1489"/>
      <c r="F39" s="1489"/>
      <c r="G39" s="1489"/>
      <c r="H39" s="1489"/>
      <c r="I39" s="1490"/>
      <c r="J39" s="1491"/>
      <c r="K39" s="1489"/>
      <c r="L39" s="1490"/>
      <c r="M39" s="1491"/>
      <c r="N39" s="1489"/>
      <c r="O39" s="1490"/>
      <c r="P39" s="1341"/>
      <c r="Q39" s="1342"/>
      <c r="R39" s="1342"/>
      <c r="S39" s="1342"/>
      <c r="T39" s="1342"/>
      <c r="U39" s="1342"/>
      <c r="V39" s="1456"/>
      <c r="W39" s="510"/>
      <c r="X39" s="511"/>
      <c r="Y39" s="511"/>
      <c r="Z39" s="511"/>
      <c r="AA39" s="511"/>
      <c r="AB39" s="511"/>
      <c r="AC39" s="512"/>
      <c r="AD39" s="510"/>
      <c r="AE39" s="511"/>
      <c r="AF39" s="511"/>
      <c r="AG39" s="511"/>
      <c r="AH39" s="511"/>
      <c r="AI39" s="511"/>
      <c r="AJ39" s="512"/>
      <c r="AK39" s="510"/>
      <c r="AL39" s="511"/>
      <c r="AM39" s="511"/>
      <c r="AN39" s="511"/>
      <c r="AO39" s="511"/>
      <c r="AP39" s="511"/>
      <c r="AQ39" s="512"/>
      <c r="AR39" s="510"/>
      <c r="AS39" s="511"/>
      <c r="AT39" s="511"/>
      <c r="AU39" s="511"/>
      <c r="AV39" s="511"/>
      <c r="AW39" s="511"/>
      <c r="AX39" s="512"/>
      <c r="AY39" s="1302">
        <f t="shared" si="4"/>
        <v>0</v>
      </c>
      <c r="AZ39" s="1302"/>
      <c r="BA39" s="1303"/>
      <c r="BB39" s="1447">
        <f t="shared" si="5"/>
        <v>0</v>
      </c>
      <c r="BC39" s="1448"/>
      <c r="BD39" s="1449"/>
      <c r="BE39" s="1450"/>
      <c r="BF39" s="1451"/>
      <c r="BG39" s="1452"/>
      <c r="BH39" s="1450"/>
      <c r="BI39" s="1451"/>
      <c r="BJ39" s="1452"/>
      <c r="BK39" s="1305"/>
      <c r="BL39" s="1306"/>
      <c r="BM39" s="1306"/>
      <c r="BN39" s="1492"/>
      <c r="BO39" s="509"/>
    </row>
    <row r="40" spans="2:96" s="368" customFormat="1" ht="21" customHeight="1">
      <c r="B40" s="1432"/>
      <c r="C40" s="1471"/>
      <c r="D40" s="1489"/>
      <c r="E40" s="1489"/>
      <c r="F40" s="1489"/>
      <c r="G40" s="1489"/>
      <c r="H40" s="1489"/>
      <c r="I40" s="1490"/>
      <c r="J40" s="1491"/>
      <c r="K40" s="1489"/>
      <c r="L40" s="1490"/>
      <c r="M40" s="1491"/>
      <c r="N40" s="1489"/>
      <c r="O40" s="1490"/>
      <c r="P40" s="1341"/>
      <c r="Q40" s="1342"/>
      <c r="R40" s="1342"/>
      <c r="S40" s="1342"/>
      <c r="T40" s="1342"/>
      <c r="U40" s="1342"/>
      <c r="V40" s="1456"/>
      <c r="W40" s="510"/>
      <c r="X40" s="511"/>
      <c r="Y40" s="511"/>
      <c r="Z40" s="511"/>
      <c r="AA40" s="511"/>
      <c r="AB40" s="511"/>
      <c r="AC40" s="512"/>
      <c r="AD40" s="510"/>
      <c r="AE40" s="511"/>
      <c r="AF40" s="511"/>
      <c r="AG40" s="511"/>
      <c r="AH40" s="511"/>
      <c r="AI40" s="511"/>
      <c r="AJ40" s="512"/>
      <c r="AK40" s="510"/>
      <c r="AL40" s="511"/>
      <c r="AM40" s="511"/>
      <c r="AN40" s="511"/>
      <c r="AO40" s="511"/>
      <c r="AP40" s="511"/>
      <c r="AQ40" s="512"/>
      <c r="AR40" s="510"/>
      <c r="AS40" s="511"/>
      <c r="AT40" s="511"/>
      <c r="AU40" s="511"/>
      <c r="AV40" s="511"/>
      <c r="AW40" s="511"/>
      <c r="AX40" s="512"/>
      <c r="AY40" s="1302">
        <f t="shared" si="4"/>
        <v>0</v>
      </c>
      <c r="AZ40" s="1302"/>
      <c r="BA40" s="1303"/>
      <c r="BB40" s="1447">
        <f t="shared" si="5"/>
        <v>0</v>
      </c>
      <c r="BC40" s="1448"/>
      <c r="BD40" s="1449"/>
      <c r="BE40" s="1450"/>
      <c r="BF40" s="1451"/>
      <c r="BG40" s="1452"/>
      <c r="BH40" s="1450"/>
      <c r="BI40" s="1451"/>
      <c r="BJ40" s="1452"/>
      <c r="BK40" s="1305"/>
      <c r="BL40" s="1306"/>
      <c r="BM40" s="1306"/>
      <c r="BN40" s="1492"/>
      <c r="BO40" s="509"/>
    </row>
    <row r="41" spans="2:96" s="368" customFormat="1" ht="21" customHeight="1">
      <c r="B41" s="1432"/>
      <c r="C41" s="1471"/>
      <c r="D41" s="1489"/>
      <c r="E41" s="1489"/>
      <c r="F41" s="1489"/>
      <c r="G41" s="1489"/>
      <c r="H41" s="1489"/>
      <c r="I41" s="1490"/>
      <c r="J41" s="1491"/>
      <c r="K41" s="1489"/>
      <c r="L41" s="1490"/>
      <c r="M41" s="1491"/>
      <c r="N41" s="1489"/>
      <c r="O41" s="1490"/>
      <c r="P41" s="1341"/>
      <c r="Q41" s="1342"/>
      <c r="R41" s="1342"/>
      <c r="S41" s="1342"/>
      <c r="T41" s="1342"/>
      <c r="U41" s="1342"/>
      <c r="V41" s="1456"/>
      <c r="W41" s="510"/>
      <c r="X41" s="511"/>
      <c r="Y41" s="511"/>
      <c r="Z41" s="511"/>
      <c r="AA41" s="511"/>
      <c r="AB41" s="511"/>
      <c r="AC41" s="512"/>
      <c r="AD41" s="510"/>
      <c r="AE41" s="511"/>
      <c r="AF41" s="511"/>
      <c r="AG41" s="511"/>
      <c r="AH41" s="511"/>
      <c r="AI41" s="511"/>
      <c r="AJ41" s="512"/>
      <c r="AK41" s="510"/>
      <c r="AL41" s="511"/>
      <c r="AM41" s="511"/>
      <c r="AN41" s="511"/>
      <c r="AO41" s="511"/>
      <c r="AP41" s="511"/>
      <c r="AQ41" s="512"/>
      <c r="AR41" s="510"/>
      <c r="AS41" s="511"/>
      <c r="AT41" s="511"/>
      <c r="AU41" s="511"/>
      <c r="AV41" s="511"/>
      <c r="AW41" s="511"/>
      <c r="AX41" s="512"/>
      <c r="AY41" s="1302">
        <f t="shared" si="4"/>
        <v>0</v>
      </c>
      <c r="AZ41" s="1302"/>
      <c r="BA41" s="1303"/>
      <c r="BB41" s="1447">
        <f t="shared" si="5"/>
        <v>0</v>
      </c>
      <c r="BC41" s="1448"/>
      <c r="BD41" s="1449"/>
      <c r="BE41" s="1450"/>
      <c r="BF41" s="1451"/>
      <c r="BG41" s="1452"/>
      <c r="BH41" s="1450"/>
      <c r="BI41" s="1451"/>
      <c r="BJ41" s="1452"/>
      <c r="BK41" s="1305"/>
      <c r="BL41" s="1306"/>
      <c r="BM41" s="1306"/>
      <c r="BN41" s="1492"/>
      <c r="BO41" s="509"/>
      <c r="CC41" s="513"/>
      <c r="CD41" s="370"/>
      <c r="CE41" s="370"/>
      <c r="CF41" s="370"/>
      <c r="CG41" s="370"/>
      <c r="CH41" s="370"/>
      <c r="CI41" s="370"/>
      <c r="CJ41" s="370"/>
      <c r="CK41" s="370"/>
      <c r="CL41" s="370"/>
      <c r="CM41" s="370"/>
      <c r="CN41" s="370"/>
      <c r="CO41" s="370"/>
      <c r="CP41" s="370"/>
      <c r="CQ41" s="370"/>
      <c r="CR41" s="370"/>
    </row>
    <row r="42" spans="2:96" s="368" customFormat="1" ht="21" customHeight="1" thickBot="1">
      <c r="B42" s="1432"/>
      <c r="C42" s="1471"/>
      <c r="D42" s="1453"/>
      <c r="E42" s="1453"/>
      <c r="F42" s="1453"/>
      <c r="G42" s="1453"/>
      <c r="H42" s="1453"/>
      <c r="I42" s="1454"/>
      <c r="J42" s="1455"/>
      <c r="K42" s="1453"/>
      <c r="L42" s="1454"/>
      <c r="M42" s="1455"/>
      <c r="N42" s="1453"/>
      <c r="O42" s="1454"/>
      <c r="P42" s="1341"/>
      <c r="Q42" s="1342"/>
      <c r="R42" s="1342"/>
      <c r="S42" s="1342"/>
      <c r="T42" s="1342"/>
      <c r="U42" s="1342"/>
      <c r="V42" s="1456"/>
      <c r="W42" s="514"/>
      <c r="X42" s="515"/>
      <c r="Y42" s="515"/>
      <c r="Z42" s="515"/>
      <c r="AA42" s="515"/>
      <c r="AB42" s="515"/>
      <c r="AC42" s="516"/>
      <c r="AD42" s="514"/>
      <c r="AE42" s="515"/>
      <c r="AF42" s="515"/>
      <c r="AG42" s="515"/>
      <c r="AH42" s="515"/>
      <c r="AI42" s="515"/>
      <c r="AJ42" s="516"/>
      <c r="AK42" s="514"/>
      <c r="AL42" s="515"/>
      <c r="AM42" s="515"/>
      <c r="AN42" s="515"/>
      <c r="AO42" s="515"/>
      <c r="AP42" s="515"/>
      <c r="AQ42" s="516"/>
      <c r="AR42" s="514"/>
      <c r="AS42" s="515"/>
      <c r="AT42" s="515"/>
      <c r="AU42" s="515"/>
      <c r="AV42" s="515"/>
      <c r="AW42" s="515"/>
      <c r="AX42" s="516"/>
      <c r="AY42" s="1457">
        <f t="shared" si="4"/>
        <v>0</v>
      </c>
      <c r="AZ42" s="1457"/>
      <c r="BA42" s="1458"/>
      <c r="BB42" s="1459">
        <f t="shared" si="5"/>
        <v>0</v>
      </c>
      <c r="BC42" s="1460"/>
      <c r="BD42" s="1461"/>
      <c r="BE42" s="1462"/>
      <c r="BF42" s="1463"/>
      <c r="BG42" s="1464"/>
      <c r="BH42" s="1462"/>
      <c r="BI42" s="1463"/>
      <c r="BJ42" s="1464"/>
      <c r="BK42" s="1323"/>
      <c r="BL42" s="1324"/>
      <c r="BM42" s="1324"/>
      <c r="BN42" s="1493"/>
      <c r="BO42" s="509"/>
      <c r="CC42" s="370"/>
      <c r="CD42" s="370"/>
      <c r="CE42" s="1494"/>
      <c r="CF42" s="1494"/>
      <c r="CG42" s="1494"/>
      <c r="CH42" s="1494"/>
      <c r="CI42" s="1494"/>
      <c r="CJ42" s="1494"/>
      <c r="CK42" s="1495"/>
      <c r="CL42" s="1495"/>
      <c r="CM42" s="1495"/>
      <c r="CN42" s="1495"/>
      <c r="CO42" s="1495"/>
      <c r="CP42" s="440"/>
      <c r="CQ42" s="440"/>
      <c r="CR42" s="440"/>
    </row>
    <row r="43" spans="2:96" s="368" customFormat="1" ht="21" customHeight="1">
      <c r="B43" s="1432"/>
      <c r="C43" s="1496" t="s">
        <v>477</v>
      </c>
      <c r="D43" s="1497"/>
      <c r="E43" s="1498"/>
      <c r="F43" s="1498"/>
      <c r="G43" s="1498"/>
      <c r="H43" s="1498"/>
      <c r="I43" s="1498"/>
      <c r="J43" s="1498"/>
      <c r="K43" s="1498"/>
      <c r="L43" s="1498"/>
      <c r="M43" s="1498"/>
      <c r="N43" s="1498"/>
      <c r="O43" s="1498"/>
      <c r="P43" s="1475"/>
      <c r="Q43" s="1476"/>
      <c r="R43" s="1476"/>
      <c r="S43" s="1476"/>
      <c r="T43" s="1476"/>
      <c r="U43" s="1476"/>
      <c r="V43" s="1477"/>
      <c r="W43" s="506"/>
      <c r="X43" s="507"/>
      <c r="Y43" s="507"/>
      <c r="Z43" s="507"/>
      <c r="AA43" s="507"/>
      <c r="AB43" s="507"/>
      <c r="AC43" s="508"/>
      <c r="AD43" s="506"/>
      <c r="AE43" s="507"/>
      <c r="AF43" s="507"/>
      <c r="AG43" s="507"/>
      <c r="AH43" s="507"/>
      <c r="AI43" s="507"/>
      <c r="AJ43" s="508"/>
      <c r="AK43" s="506"/>
      <c r="AL43" s="507"/>
      <c r="AM43" s="507"/>
      <c r="AN43" s="507"/>
      <c r="AO43" s="507"/>
      <c r="AP43" s="507"/>
      <c r="AQ43" s="508"/>
      <c r="AR43" s="517"/>
      <c r="AS43" s="507"/>
      <c r="AT43" s="507"/>
      <c r="AU43" s="507"/>
      <c r="AV43" s="507"/>
      <c r="AW43" s="507"/>
      <c r="AX43" s="508"/>
      <c r="AY43" s="1479">
        <f t="shared" si="4"/>
        <v>0</v>
      </c>
      <c r="AZ43" s="1427"/>
      <c r="BA43" s="1427"/>
      <c r="BB43" s="1499">
        <f>AY43/4</f>
        <v>0</v>
      </c>
      <c r="BC43" s="1499"/>
      <c r="BD43" s="1499"/>
      <c r="BE43" s="1502" t="e">
        <f>ROUNDDOWN(SUM(BB43:BD50)/AY60,1)</f>
        <v>#DIV/0!</v>
      </c>
      <c r="BF43" s="1503"/>
      <c r="BG43" s="1504"/>
      <c r="BH43" s="1511">
        <f>ROUNDDOWN(SUM(BB43:BD50)/40,1)</f>
        <v>0</v>
      </c>
      <c r="BI43" s="1512"/>
      <c r="BJ43" s="1513"/>
      <c r="BK43" s="1486"/>
      <c r="BL43" s="1487"/>
      <c r="BM43" s="1487"/>
      <c r="BN43" s="1488"/>
      <c r="BO43" s="509"/>
      <c r="BP43" s="518"/>
      <c r="CC43" s="370"/>
      <c r="CD43" s="370"/>
      <c r="CE43" s="1494"/>
      <c r="CF43" s="1494"/>
      <c r="CG43" s="1494"/>
      <c r="CH43" s="1494"/>
      <c r="CI43" s="1494"/>
      <c r="CJ43" s="1494"/>
      <c r="CK43" s="1495"/>
      <c r="CL43" s="1495"/>
      <c r="CM43" s="1495"/>
      <c r="CN43" s="1495"/>
      <c r="CO43" s="1495"/>
      <c r="CP43" s="440"/>
      <c r="CQ43" s="440"/>
      <c r="CR43" s="440"/>
    </row>
    <row r="44" spans="2:96" s="368" customFormat="1" ht="21" customHeight="1">
      <c r="B44" s="1432"/>
      <c r="C44" s="1432"/>
      <c r="D44" s="1465"/>
      <c r="E44" s="1466"/>
      <c r="F44" s="1466"/>
      <c r="G44" s="1466"/>
      <c r="H44" s="1466"/>
      <c r="I44" s="1466"/>
      <c r="J44" s="1466"/>
      <c r="K44" s="1466"/>
      <c r="L44" s="1466"/>
      <c r="M44" s="1466"/>
      <c r="N44" s="1466"/>
      <c r="O44" s="1466"/>
      <c r="P44" s="1341"/>
      <c r="Q44" s="1342"/>
      <c r="R44" s="1342"/>
      <c r="S44" s="1342"/>
      <c r="T44" s="1342"/>
      <c r="U44" s="1342"/>
      <c r="V44" s="1456"/>
      <c r="W44" s="510"/>
      <c r="X44" s="511"/>
      <c r="Y44" s="511"/>
      <c r="Z44" s="511"/>
      <c r="AA44" s="511"/>
      <c r="AB44" s="511"/>
      <c r="AC44" s="512"/>
      <c r="AD44" s="510"/>
      <c r="AE44" s="511"/>
      <c r="AF44" s="511"/>
      <c r="AG44" s="511"/>
      <c r="AH44" s="511"/>
      <c r="AI44" s="511"/>
      <c r="AJ44" s="512"/>
      <c r="AK44" s="510"/>
      <c r="AL44" s="511"/>
      <c r="AM44" s="511"/>
      <c r="AN44" s="511"/>
      <c r="AO44" s="511"/>
      <c r="AP44" s="511"/>
      <c r="AQ44" s="512"/>
      <c r="AR44" s="519"/>
      <c r="AS44" s="511"/>
      <c r="AT44" s="511"/>
      <c r="AU44" s="511"/>
      <c r="AV44" s="511"/>
      <c r="AW44" s="511"/>
      <c r="AX44" s="512"/>
      <c r="AY44" s="1303">
        <f t="shared" si="4"/>
        <v>0</v>
      </c>
      <c r="AZ44" s="1500"/>
      <c r="BA44" s="1500"/>
      <c r="BB44" s="1501">
        <f>AY44/4</f>
        <v>0</v>
      </c>
      <c r="BC44" s="1501"/>
      <c r="BD44" s="1501"/>
      <c r="BE44" s="1505"/>
      <c r="BF44" s="1506"/>
      <c r="BG44" s="1507"/>
      <c r="BH44" s="1514"/>
      <c r="BI44" s="1515"/>
      <c r="BJ44" s="1516"/>
      <c r="BK44" s="1305"/>
      <c r="BL44" s="1306"/>
      <c r="BM44" s="1306"/>
      <c r="BN44" s="1492"/>
      <c r="BO44" s="509"/>
      <c r="CC44" s="370"/>
      <c r="CD44" s="370"/>
      <c r="CE44" s="1494"/>
      <c r="CF44" s="1494"/>
      <c r="CG44" s="1494"/>
      <c r="CH44" s="1494"/>
      <c r="CI44" s="1494"/>
      <c r="CJ44" s="1494"/>
      <c r="CK44" s="1495"/>
      <c r="CL44" s="1495"/>
      <c r="CM44" s="1495"/>
      <c r="CN44" s="1495"/>
      <c r="CO44" s="1495"/>
      <c r="CP44" s="440"/>
      <c r="CQ44" s="440"/>
      <c r="CR44" s="440"/>
    </row>
    <row r="45" spans="2:96" s="368" customFormat="1" ht="21" customHeight="1">
      <c r="B45" s="1432"/>
      <c r="C45" s="1432"/>
      <c r="D45" s="1465"/>
      <c r="E45" s="1466"/>
      <c r="F45" s="1466"/>
      <c r="G45" s="1466"/>
      <c r="H45" s="1466"/>
      <c r="I45" s="1466"/>
      <c r="J45" s="1466"/>
      <c r="K45" s="1466"/>
      <c r="L45" s="1466"/>
      <c r="M45" s="1466"/>
      <c r="N45" s="1466"/>
      <c r="O45" s="1466"/>
      <c r="P45" s="1341"/>
      <c r="Q45" s="1342"/>
      <c r="R45" s="1342"/>
      <c r="S45" s="1342"/>
      <c r="T45" s="1342"/>
      <c r="U45" s="1342"/>
      <c r="V45" s="1456"/>
      <c r="W45" s="510"/>
      <c r="X45" s="511"/>
      <c r="Y45" s="511"/>
      <c r="Z45" s="511"/>
      <c r="AA45" s="511"/>
      <c r="AB45" s="511"/>
      <c r="AC45" s="512"/>
      <c r="AD45" s="510"/>
      <c r="AE45" s="511"/>
      <c r="AF45" s="511"/>
      <c r="AG45" s="511"/>
      <c r="AH45" s="511"/>
      <c r="AI45" s="511"/>
      <c r="AJ45" s="512"/>
      <c r="AK45" s="510"/>
      <c r="AL45" s="511"/>
      <c r="AM45" s="511"/>
      <c r="AN45" s="511"/>
      <c r="AO45" s="511"/>
      <c r="AP45" s="511"/>
      <c r="AQ45" s="512"/>
      <c r="AR45" s="519"/>
      <c r="AS45" s="511"/>
      <c r="AT45" s="511"/>
      <c r="AU45" s="511"/>
      <c r="AV45" s="511"/>
      <c r="AW45" s="511"/>
      <c r="AX45" s="512"/>
      <c r="AY45" s="1303">
        <f t="shared" si="4"/>
        <v>0</v>
      </c>
      <c r="AZ45" s="1500"/>
      <c r="BA45" s="1500"/>
      <c r="BB45" s="1501">
        <f t="shared" si="5"/>
        <v>0</v>
      </c>
      <c r="BC45" s="1501"/>
      <c r="BD45" s="1501"/>
      <c r="BE45" s="1505"/>
      <c r="BF45" s="1506"/>
      <c r="BG45" s="1507"/>
      <c r="BH45" s="1514"/>
      <c r="BI45" s="1515"/>
      <c r="BJ45" s="1516"/>
      <c r="BK45" s="1305"/>
      <c r="BL45" s="1306"/>
      <c r="BM45" s="1306"/>
      <c r="BN45" s="1492"/>
      <c r="BO45" s="509"/>
      <c r="CC45" s="520"/>
      <c r="CD45" s="370"/>
      <c r="CE45" s="1494"/>
      <c r="CF45" s="1494"/>
      <c r="CG45" s="1494"/>
      <c r="CH45" s="1494"/>
      <c r="CI45" s="1494"/>
      <c r="CJ45" s="1494"/>
      <c r="CK45" s="1495"/>
      <c r="CL45" s="1495"/>
      <c r="CM45" s="1495"/>
      <c r="CN45" s="1495"/>
      <c r="CO45" s="1495"/>
      <c r="CP45" s="440"/>
      <c r="CQ45" s="440"/>
      <c r="CR45" s="440"/>
    </row>
    <row r="46" spans="2:96" s="368" customFormat="1" ht="21" customHeight="1">
      <c r="B46" s="1432"/>
      <c r="C46" s="1432"/>
      <c r="D46" s="1465"/>
      <c r="E46" s="1466"/>
      <c r="F46" s="1466"/>
      <c r="G46" s="1466"/>
      <c r="H46" s="1466"/>
      <c r="I46" s="1466"/>
      <c r="J46" s="1466"/>
      <c r="K46" s="1466"/>
      <c r="L46" s="1466"/>
      <c r="M46" s="1466"/>
      <c r="N46" s="1466"/>
      <c r="O46" s="1466"/>
      <c r="P46" s="1341"/>
      <c r="Q46" s="1342"/>
      <c r="R46" s="1342"/>
      <c r="S46" s="1342"/>
      <c r="T46" s="1342"/>
      <c r="U46" s="1342"/>
      <c r="V46" s="1456"/>
      <c r="W46" s="510"/>
      <c r="X46" s="511"/>
      <c r="Y46" s="511"/>
      <c r="Z46" s="511"/>
      <c r="AA46" s="511"/>
      <c r="AB46" s="511"/>
      <c r="AC46" s="512"/>
      <c r="AD46" s="510"/>
      <c r="AE46" s="511"/>
      <c r="AF46" s="511"/>
      <c r="AG46" s="511"/>
      <c r="AH46" s="511"/>
      <c r="AI46" s="511"/>
      <c r="AJ46" s="512"/>
      <c r="AK46" s="510"/>
      <c r="AL46" s="511"/>
      <c r="AM46" s="511"/>
      <c r="AN46" s="511"/>
      <c r="AO46" s="511"/>
      <c r="AP46" s="511"/>
      <c r="AQ46" s="512"/>
      <c r="AR46" s="519"/>
      <c r="AS46" s="511"/>
      <c r="AT46" s="511"/>
      <c r="AU46" s="511"/>
      <c r="AV46" s="511"/>
      <c r="AW46" s="511"/>
      <c r="AX46" s="512"/>
      <c r="AY46" s="1303">
        <f t="shared" si="4"/>
        <v>0</v>
      </c>
      <c r="AZ46" s="1500"/>
      <c r="BA46" s="1500"/>
      <c r="BB46" s="1501">
        <f t="shared" si="5"/>
        <v>0</v>
      </c>
      <c r="BC46" s="1501"/>
      <c r="BD46" s="1501"/>
      <c r="BE46" s="1505"/>
      <c r="BF46" s="1506"/>
      <c r="BG46" s="1507"/>
      <c r="BH46" s="1514"/>
      <c r="BI46" s="1515"/>
      <c r="BJ46" s="1516"/>
      <c r="BK46" s="1323"/>
      <c r="BL46" s="1324"/>
      <c r="BM46" s="1324"/>
      <c r="BN46" s="1493"/>
      <c r="BO46" s="509"/>
    </row>
    <row r="47" spans="2:96" s="368" customFormat="1" ht="21" customHeight="1">
      <c r="B47" s="1432"/>
      <c r="C47" s="1432"/>
      <c r="D47" s="1465"/>
      <c r="E47" s="1466"/>
      <c r="F47" s="1466"/>
      <c r="G47" s="1466"/>
      <c r="H47" s="1466"/>
      <c r="I47" s="1466"/>
      <c r="J47" s="1466"/>
      <c r="K47" s="1466"/>
      <c r="L47" s="1466"/>
      <c r="M47" s="1466"/>
      <c r="N47" s="1466"/>
      <c r="O47" s="1466"/>
      <c r="P47" s="1341"/>
      <c r="Q47" s="1342"/>
      <c r="R47" s="1342"/>
      <c r="S47" s="1342"/>
      <c r="T47" s="1342"/>
      <c r="U47" s="1342"/>
      <c r="V47" s="1456"/>
      <c r="W47" s="510"/>
      <c r="X47" s="511"/>
      <c r="Y47" s="511"/>
      <c r="Z47" s="511"/>
      <c r="AA47" s="511"/>
      <c r="AB47" s="511"/>
      <c r="AC47" s="512"/>
      <c r="AD47" s="510"/>
      <c r="AE47" s="511"/>
      <c r="AF47" s="511"/>
      <c r="AG47" s="511"/>
      <c r="AH47" s="511"/>
      <c r="AI47" s="511"/>
      <c r="AJ47" s="512"/>
      <c r="AK47" s="510"/>
      <c r="AL47" s="511"/>
      <c r="AM47" s="511"/>
      <c r="AN47" s="511"/>
      <c r="AO47" s="511"/>
      <c r="AP47" s="511"/>
      <c r="AQ47" s="512"/>
      <c r="AR47" s="519"/>
      <c r="AS47" s="511"/>
      <c r="AT47" s="511"/>
      <c r="AU47" s="511"/>
      <c r="AV47" s="511"/>
      <c r="AW47" s="511"/>
      <c r="AX47" s="512"/>
      <c r="AY47" s="1303">
        <f t="shared" si="4"/>
        <v>0</v>
      </c>
      <c r="AZ47" s="1500"/>
      <c r="BA47" s="1500"/>
      <c r="BB47" s="1501">
        <f t="shared" si="5"/>
        <v>0</v>
      </c>
      <c r="BC47" s="1501"/>
      <c r="BD47" s="1501"/>
      <c r="BE47" s="1505"/>
      <c r="BF47" s="1506"/>
      <c r="BG47" s="1507"/>
      <c r="BH47" s="1514"/>
      <c r="BI47" s="1515"/>
      <c r="BJ47" s="1516"/>
      <c r="BK47" s="1305"/>
      <c r="BL47" s="1306"/>
      <c r="BM47" s="1306"/>
      <c r="BN47" s="1492"/>
      <c r="BO47" s="509"/>
    </row>
    <row r="48" spans="2:96" s="368" customFormat="1" ht="21" customHeight="1">
      <c r="B48" s="1432"/>
      <c r="C48" s="1432"/>
      <c r="D48" s="1465"/>
      <c r="E48" s="1466"/>
      <c r="F48" s="1466"/>
      <c r="G48" s="1466"/>
      <c r="H48" s="1466"/>
      <c r="I48" s="1466"/>
      <c r="J48" s="1466"/>
      <c r="K48" s="1466"/>
      <c r="L48" s="1466"/>
      <c r="M48" s="1466"/>
      <c r="N48" s="1466"/>
      <c r="O48" s="1466"/>
      <c r="P48" s="1341"/>
      <c r="Q48" s="1342"/>
      <c r="R48" s="1342"/>
      <c r="S48" s="1342"/>
      <c r="T48" s="1342"/>
      <c r="U48" s="1342"/>
      <c r="V48" s="1456"/>
      <c r="W48" s="510"/>
      <c r="X48" s="511"/>
      <c r="Y48" s="511"/>
      <c r="Z48" s="511"/>
      <c r="AA48" s="511"/>
      <c r="AB48" s="511"/>
      <c r="AC48" s="512"/>
      <c r="AD48" s="510"/>
      <c r="AE48" s="511"/>
      <c r="AF48" s="511"/>
      <c r="AG48" s="511"/>
      <c r="AH48" s="511"/>
      <c r="AI48" s="511"/>
      <c r="AJ48" s="512"/>
      <c r="AK48" s="510"/>
      <c r="AL48" s="511"/>
      <c r="AM48" s="511"/>
      <c r="AN48" s="511"/>
      <c r="AO48" s="511"/>
      <c r="AP48" s="511"/>
      <c r="AQ48" s="512"/>
      <c r="AR48" s="519"/>
      <c r="AS48" s="511"/>
      <c r="AT48" s="511"/>
      <c r="AU48" s="511"/>
      <c r="AV48" s="511"/>
      <c r="AW48" s="511"/>
      <c r="AX48" s="512"/>
      <c r="AY48" s="1303">
        <f t="shared" si="4"/>
        <v>0</v>
      </c>
      <c r="AZ48" s="1500"/>
      <c r="BA48" s="1500"/>
      <c r="BB48" s="1501">
        <f t="shared" si="5"/>
        <v>0</v>
      </c>
      <c r="BC48" s="1501"/>
      <c r="BD48" s="1501"/>
      <c r="BE48" s="1505"/>
      <c r="BF48" s="1506"/>
      <c r="BG48" s="1507"/>
      <c r="BH48" s="1514"/>
      <c r="BI48" s="1515"/>
      <c r="BJ48" s="1516"/>
      <c r="BK48" s="1305"/>
      <c r="BL48" s="1306"/>
      <c r="BM48" s="1306"/>
      <c r="BN48" s="1492"/>
      <c r="BO48" s="509"/>
    </row>
    <row r="49" spans="2:85" s="368" customFormat="1" ht="21" customHeight="1">
      <c r="B49" s="1432"/>
      <c r="C49" s="1432"/>
      <c r="D49" s="1465"/>
      <c r="E49" s="1466"/>
      <c r="F49" s="1466"/>
      <c r="G49" s="1466"/>
      <c r="H49" s="1466"/>
      <c r="I49" s="1466"/>
      <c r="J49" s="1466"/>
      <c r="K49" s="1466"/>
      <c r="L49" s="1466"/>
      <c r="M49" s="1466"/>
      <c r="N49" s="1466"/>
      <c r="O49" s="1466"/>
      <c r="P49" s="1341"/>
      <c r="Q49" s="1342"/>
      <c r="R49" s="1342"/>
      <c r="S49" s="1342"/>
      <c r="T49" s="1342"/>
      <c r="U49" s="1342"/>
      <c r="V49" s="1456"/>
      <c r="W49" s="510"/>
      <c r="X49" s="511"/>
      <c r="Y49" s="511"/>
      <c r="Z49" s="511"/>
      <c r="AA49" s="511"/>
      <c r="AB49" s="511"/>
      <c r="AC49" s="512"/>
      <c r="AD49" s="510"/>
      <c r="AE49" s="511"/>
      <c r="AF49" s="511"/>
      <c r="AG49" s="511"/>
      <c r="AH49" s="511"/>
      <c r="AI49" s="511"/>
      <c r="AJ49" s="512"/>
      <c r="AK49" s="510"/>
      <c r="AL49" s="511"/>
      <c r="AM49" s="511"/>
      <c r="AN49" s="511"/>
      <c r="AO49" s="511"/>
      <c r="AP49" s="511"/>
      <c r="AQ49" s="512"/>
      <c r="AR49" s="519"/>
      <c r="AS49" s="511"/>
      <c r="AT49" s="511"/>
      <c r="AU49" s="511"/>
      <c r="AV49" s="511"/>
      <c r="AW49" s="511"/>
      <c r="AX49" s="512"/>
      <c r="AY49" s="1303">
        <f t="shared" si="4"/>
        <v>0</v>
      </c>
      <c r="AZ49" s="1500"/>
      <c r="BA49" s="1500"/>
      <c r="BB49" s="1501">
        <f t="shared" si="5"/>
        <v>0</v>
      </c>
      <c r="BC49" s="1501"/>
      <c r="BD49" s="1501"/>
      <c r="BE49" s="1505"/>
      <c r="BF49" s="1506"/>
      <c r="BG49" s="1507"/>
      <c r="BH49" s="1514"/>
      <c r="BI49" s="1515"/>
      <c r="BJ49" s="1516"/>
      <c r="BK49" s="1305"/>
      <c r="BL49" s="1306"/>
      <c r="BM49" s="1306"/>
      <c r="BN49" s="1492"/>
      <c r="BO49" s="509"/>
    </row>
    <row r="50" spans="2:85" s="368" customFormat="1" ht="21" customHeight="1" thickBot="1">
      <c r="B50" s="1432"/>
      <c r="C50" s="1432"/>
      <c r="D50" s="1534"/>
      <c r="E50" s="1535"/>
      <c r="F50" s="1535"/>
      <c r="G50" s="1535"/>
      <c r="H50" s="1535"/>
      <c r="I50" s="1535"/>
      <c r="J50" s="1535"/>
      <c r="K50" s="1535"/>
      <c r="L50" s="1535"/>
      <c r="M50" s="1535"/>
      <c r="N50" s="1535"/>
      <c r="O50" s="1535"/>
      <c r="P50" s="1536"/>
      <c r="Q50" s="1537"/>
      <c r="R50" s="1537"/>
      <c r="S50" s="1537"/>
      <c r="T50" s="1537"/>
      <c r="U50" s="1537"/>
      <c r="V50" s="1538"/>
      <c r="W50" s="521"/>
      <c r="X50" s="522"/>
      <c r="Y50" s="522"/>
      <c r="Z50" s="522"/>
      <c r="AA50" s="522"/>
      <c r="AB50" s="522"/>
      <c r="AC50" s="523"/>
      <c r="AD50" s="521"/>
      <c r="AE50" s="522"/>
      <c r="AF50" s="522"/>
      <c r="AG50" s="522"/>
      <c r="AH50" s="522"/>
      <c r="AI50" s="522"/>
      <c r="AJ50" s="523"/>
      <c r="AK50" s="521"/>
      <c r="AL50" s="522"/>
      <c r="AM50" s="522"/>
      <c r="AN50" s="522"/>
      <c r="AO50" s="522"/>
      <c r="AP50" s="522"/>
      <c r="AQ50" s="523"/>
      <c r="AR50" s="524"/>
      <c r="AS50" s="522"/>
      <c r="AT50" s="522"/>
      <c r="AU50" s="522"/>
      <c r="AV50" s="522"/>
      <c r="AW50" s="522"/>
      <c r="AX50" s="523"/>
      <c r="AY50" s="1539">
        <f t="shared" si="4"/>
        <v>0</v>
      </c>
      <c r="AZ50" s="1540"/>
      <c r="BA50" s="1540"/>
      <c r="BB50" s="1541">
        <f t="shared" si="5"/>
        <v>0</v>
      </c>
      <c r="BC50" s="1541"/>
      <c r="BD50" s="1541"/>
      <c r="BE50" s="1508"/>
      <c r="BF50" s="1509"/>
      <c r="BG50" s="1510"/>
      <c r="BH50" s="1517"/>
      <c r="BI50" s="1518"/>
      <c r="BJ50" s="1519"/>
      <c r="BK50" s="1525"/>
      <c r="BL50" s="1526"/>
      <c r="BM50" s="1526"/>
      <c r="BN50" s="1527"/>
      <c r="BO50" s="509"/>
    </row>
    <row r="51" spans="2:85" s="368" customFormat="1" ht="21" customHeight="1">
      <c r="B51" s="1432"/>
      <c r="C51" s="1564" t="s">
        <v>478</v>
      </c>
      <c r="D51" s="1473"/>
      <c r="E51" s="1498"/>
      <c r="F51" s="1498"/>
      <c r="G51" s="1498"/>
      <c r="H51" s="1498"/>
      <c r="I51" s="1498"/>
      <c r="J51" s="1498"/>
      <c r="K51" s="1498"/>
      <c r="L51" s="1498"/>
      <c r="M51" s="1498"/>
      <c r="N51" s="1498"/>
      <c r="O51" s="1498"/>
      <c r="P51" s="1475"/>
      <c r="Q51" s="1476"/>
      <c r="R51" s="1476"/>
      <c r="S51" s="1476"/>
      <c r="T51" s="1476"/>
      <c r="U51" s="1476"/>
      <c r="V51" s="1477"/>
      <c r="W51" s="525"/>
      <c r="X51" s="526"/>
      <c r="Y51" s="526"/>
      <c r="Z51" s="526"/>
      <c r="AA51" s="526"/>
      <c r="AB51" s="526"/>
      <c r="AC51" s="527"/>
      <c r="AD51" s="525"/>
      <c r="AE51" s="526"/>
      <c r="AF51" s="526"/>
      <c r="AG51" s="526"/>
      <c r="AH51" s="526"/>
      <c r="AI51" s="526"/>
      <c r="AJ51" s="527"/>
      <c r="AK51" s="525"/>
      <c r="AL51" s="526"/>
      <c r="AM51" s="526"/>
      <c r="AN51" s="526"/>
      <c r="AO51" s="526"/>
      <c r="AP51" s="526"/>
      <c r="AQ51" s="527"/>
      <c r="AR51" s="525"/>
      <c r="AS51" s="526"/>
      <c r="AT51" s="526"/>
      <c r="AU51" s="526"/>
      <c r="AV51" s="526"/>
      <c r="AW51" s="526"/>
      <c r="AX51" s="527"/>
      <c r="AY51" s="1528">
        <f t="shared" si="4"/>
        <v>0</v>
      </c>
      <c r="AZ51" s="1529"/>
      <c r="BA51" s="1529"/>
      <c r="BB51" s="1530">
        <f t="shared" si="5"/>
        <v>0</v>
      </c>
      <c r="BC51" s="1530"/>
      <c r="BD51" s="1530"/>
      <c r="BE51" s="1505" t="e">
        <f>ROUNDDOWN(SUM(BB51:BD57)/AY60,1)</f>
        <v>#DIV/0!</v>
      </c>
      <c r="BF51" s="1506"/>
      <c r="BG51" s="1507"/>
      <c r="BH51" s="1531">
        <f>ROUNDDOWN(SUM(BB51:BD57)/40,1)</f>
        <v>0</v>
      </c>
      <c r="BI51" s="1532"/>
      <c r="BJ51" s="1533"/>
      <c r="BK51" s="1520"/>
      <c r="BL51" s="1521"/>
      <c r="BM51" s="1521"/>
      <c r="BN51" s="1522"/>
      <c r="BO51" s="509"/>
    </row>
    <row r="52" spans="2:85" s="368" customFormat="1" ht="21" customHeight="1">
      <c r="B52" s="1432"/>
      <c r="C52" s="1565"/>
      <c r="D52" s="1490"/>
      <c r="E52" s="1466"/>
      <c r="F52" s="1466"/>
      <c r="G52" s="1466"/>
      <c r="H52" s="1466"/>
      <c r="I52" s="1466"/>
      <c r="J52" s="1466"/>
      <c r="K52" s="1466"/>
      <c r="L52" s="1466"/>
      <c r="M52" s="1466"/>
      <c r="N52" s="1466"/>
      <c r="O52" s="1466"/>
      <c r="P52" s="1341"/>
      <c r="Q52" s="1342"/>
      <c r="R52" s="1342"/>
      <c r="S52" s="1342"/>
      <c r="T52" s="1342"/>
      <c r="U52" s="1342"/>
      <c r="V52" s="1456"/>
      <c r="W52" s="510"/>
      <c r="X52" s="511"/>
      <c r="Y52" s="511"/>
      <c r="Z52" s="511"/>
      <c r="AA52" s="511"/>
      <c r="AB52" s="511"/>
      <c r="AC52" s="512"/>
      <c r="AD52" s="510"/>
      <c r="AE52" s="511"/>
      <c r="AF52" s="511"/>
      <c r="AG52" s="511"/>
      <c r="AH52" s="511"/>
      <c r="AI52" s="511"/>
      <c r="AJ52" s="512"/>
      <c r="AK52" s="510"/>
      <c r="AL52" s="511"/>
      <c r="AM52" s="511"/>
      <c r="AN52" s="511"/>
      <c r="AO52" s="511"/>
      <c r="AP52" s="511"/>
      <c r="AQ52" s="512"/>
      <c r="AR52" s="510"/>
      <c r="AS52" s="511"/>
      <c r="AT52" s="511"/>
      <c r="AU52" s="511"/>
      <c r="AV52" s="511"/>
      <c r="AW52" s="511"/>
      <c r="AX52" s="512"/>
      <c r="AY52" s="1303">
        <f t="shared" si="4"/>
        <v>0</v>
      </c>
      <c r="AZ52" s="1500"/>
      <c r="BA52" s="1500"/>
      <c r="BB52" s="1501">
        <f t="shared" si="5"/>
        <v>0</v>
      </c>
      <c r="BC52" s="1501"/>
      <c r="BD52" s="1501"/>
      <c r="BE52" s="1505"/>
      <c r="BF52" s="1506"/>
      <c r="BG52" s="1507"/>
      <c r="BH52" s="1531"/>
      <c r="BI52" s="1532"/>
      <c r="BJ52" s="1533"/>
      <c r="BK52" s="1523"/>
      <c r="BL52" s="1523"/>
      <c r="BM52" s="1523"/>
      <c r="BN52" s="1524"/>
      <c r="BO52" s="509"/>
    </row>
    <row r="53" spans="2:85" s="368" customFormat="1" ht="21" customHeight="1">
      <c r="B53" s="1432"/>
      <c r="C53" s="1565"/>
      <c r="D53" s="1490"/>
      <c r="E53" s="1466"/>
      <c r="F53" s="1466"/>
      <c r="G53" s="1466"/>
      <c r="H53" s="1466"/>
      <c r="I53" s="1466"/>
      <c r="J53" s="1466"/>
      <c r="K53" s="1466"/>
      <c r="L53" s="1466"/>
      <c r="M53" s="1466"/>
      <c r="N53" s="1466"/>
      <c r="O53" s="1466"/>
      <c r="P53" s="1341"/>
      <c r="Q53" s="1342"/>
      <c r="R53" s="1342"/>
      <c r="S53" s="1342"/>
      <c r="T53" s="1342"/>
      <c r="U53" s="1342"/>
      <c r="V53" s="1456"/>
      <c r="W53" s="510"/>
      <c r="X53" s="511"/>
      <c r="Y53" s="511"/>
      <c r="Z53" s="511"/>
      <c r="AA53" s="511"/>
      <c r="AB53" s="511"/>
      <c r="AC53" s="512"/>
      <c r="AD53" s="510"/>
      <c r="AE53" s="511"/>
      <c r="AF53" s="511"/>
      <c r="AG53" s="511"/>
      <c r="AH53" s="511"/>
      <c r="AI53" s="511"/>
      <c r="AJ53" s="512"/>
      <c r="AK53" s="510"/>
      <c r="AL53" s="511"/>
      <c r="AM53" s="511"/>
      <c r="AN53" s="511"/>
      <c r="AO53" s="511"/>
      <c r="AP53" s="511"/>
      <c r="AQ53" s="512"/>
      <c r="AR53" s="510"/>
      <c r="AS53" s="511"/>
      <c r="AT53" s="511"/>
      <c r="AU53" s="511"/>
      <c r="AV53" s="511"/>
      <c r="AW53" s="511"/>
      <c r="AX53" s="512"/>
      <c r="AY53" s="1303">
        <f t="shared" si="4"/>
        <v>0</v>
      </c>
      <c r="AZ53" s="1500"/>
      <c r="BA53" s="1500"/>
      <c r="BB53" s="1501">
        <f t="shared" si="5"/>
        <v>0</v>
      </c>
      <c r="BC53" s="1501"/>
      <c r="BD53" s="1501"/>
      <c r="BE53" s="1505"/>
      <c r="BF53" s="1506"/>
      <c r="BG53" s="1507"/>
      <c r="BH53" s="1531"/>
      <c r="BI53" s="1532"/>
      <c r="BJ53" s="1533"/>
      <c r="BK53" s="1523"/>
      <c r="BL53" s="1523"/>
      <c r="BM53" s="1523"/>
      <c r="BN53" s="1524"/>
      <c r="BO53" s="509"/>
    </row>
    <row r="54" spans="2:85" s="368" customFormat="1" ht="21" customHeight="1">
      <c r="B54" s="1432"/>
      <c r="C54" s="1565"/>
      <c r="D54" s="1490"/>
      <c r="E54" s="1466"/>
      <c r="F54" s="1466"/>
      <c r="G54" s="1466"/>
      <c r="H54" s="1466"/>
      <c r="I54" s="1466"/>
      <c r="J54" s="1466"/>
      <c r="K54" s="1466"/>
      <c r="L54" s="1466"/>
      <c r="M54" s="1466"/>
      <c r="N54" s="1466"/>
      <c r="O54" s="1466"/>
      <c r="P54" s="1341"/>
      <c r="Q54" s="1342"/>
      <c r="R54" s="1342"/>
      <c r="S54" s="1342"/>
      <c r="T54" s="1342"/>
      <c r="U54" s="1342"/>
      <c r="V54" s="1456"/>
      <c r="W54" s="510"/>
      <c r="X54" s="511"/>
      <c r="Y54" s="511"/>
      <c r="Z54" s="511"/>
      <c r="AA54" s="511"/>
      <c r="AB54" s="511"/>
      <c r="AC54" s="512"/>
      <c r="AD54" s="510"/>
      <c r="AE54" s="511"/>
      <c r="AF54" s="511"/>
      <c r="AG54" s="511"/>
      <c r="AH54" s="511"/>
      <c r="AI54" s="511"/>
      <c r="AJ54" s="512"/>
      <c r="AK54" s="510"/>
      <c r="AL54" s="511"/>
      <c r="AM54" s="511"/>
      <c r="AN54" s="511"/>
      <c r="AO54" s="511"/>
      <c r="AP54" s="511"/>
      <c r="AQ54" s="512"/>
      <c r="AR54" s="510"/>
      <c r="AS54" s="511"/>
      <c r="AT54" s="511"/>
      <c r="AU54" s="511"/>
      <c r="AV54" s="511"/>
      <c r="AW54" s="511"/>
      <c r="AX54" s="512"/>
      <c r="AY54" s="1303">
        <f t="shared" si="4"/>
        <v>0</v>
      </c>
      <c r="AZ54" s="1500"/>
      <c r="BA54" s="1500"/>
      <c r="BB54" s="1501">
        <f t="shared" si="5"/>
        <v>0</v>
      </c>
      <c r="BC54" s="1501"/>
      <c r="BD54" s="1501"/>
      <c r="BE54" s="1505"/>
      <c r="BF54" s="1506"/>
      <c r="BG54" s="1507"/>
      <c r="BH54" s="1531"/>
      <c r="BI54" s="1532"/>
      <c r="BJ54" s="1533"/>
      <c r="BK54" s="1523"/>
      <c r="BL54" s="1523"/>
      <c r="BM54" s="1523"/>
      <c r="BN54" s="1524"/>
    </row>
    <row r="55" spans="2:85" s="368" customFormat="1" ht="21" customHeight="1">
      <c r="B55" s="1432"/>
      <c r="C55" s="1565"/>
      <c r="D55" s="1490"/>
      <c r="E55" s="1466"/>
      <c r="F55" s="1466"/>
      <c r="G55" s="1466"/>
      <c r="H55" s="1466"/>
      <c r="I55" s="1466"/>
      <c r="J55" s="1466"/>
      <c r="K55" s="1466"/>
      <c r="L55" s="1466"/>
      <c r="M55" s="1466"/>
      <c r="N55" s="1466"/>
      <c r="O55" s="1466"/>
      <c r="P55" s="1341"/>
      <c r="Q55" s="1342"/>
      <c r="R55" s="1342"/>
      <c r="S55" s="1342"/>
      <c r="T55" s="1342"/>
      <c r="U55" s="1342"/>
      <c r="V55" s="1456"/>
      <c r="W55" s="510"/>
      <c r="X55" s="511"/>
      <c r="Y55" s="511"/>
      <c r="Z55" s="511"/>
      <c r="AA55" s="511"/>
      <c r="AB55" s="511"/>
      <c r="AC55" s="512"/>
      <c r="AD55" s="510"/>
      <c r="AE55" s="511"/>
      <c r="AF55" s="511"/>
      <c r="AG55" s="511"/>
      <c r="AH55" s="511"/>
      <c r="AI55" s="511"/>
      <c r="AJ55" s="512"/>
      <c r="AK55" s="510"/>
      <c r="AL55" s="511"/>
      <c r="AM55" s="511"/>
      <c r="AN55" s="511"/>
      <c r="AO55" s="511"/>
      <c r="AP55" s="511"/>
      <c r="AQ55" s="512"/>
      <c r="AR55" s="510"/>
      <c r="AS55" s="511"/>
      <c r="AT55" s="511"/>
      <c r="AU55" s="511"/>
      <c r="AV55" s="511"/>
      <c r="AW55" s="511"/>
      <c r="AX55" s="512"/>
      <c r="AY55" s="1303">
        <f t="shared" si="4"/>
        <v>0</v>
      </c>
      <c r="AZ55" s="1500"/>
      <c r="BA55" s="1500"/>
      <c r="BB55" s="1501">
        <f t="shared" si="5"/>
        <v>0</v>
      </c>
      <c r="BC55" s="1501"/>
      <c r="BD55" s="1501"/>
      <c r="BE55" s="1505"/>
      <c r="BF55" s="1506"/>
      <c r="BG55" s="1507"/>
      <c r="BH55" s="1531"/>
      <c r="BI55" s="1532"/>
      <c r="BJ55" s="1533"/>
      <c r="BK55" s="1523"/>
      <c r="BL55" s="1523"/>
      <c r="BM55" s="1523"/>
      <c r="BN55" s="1524"/>
      <c r="CE55" s="369"/>
      <c r="CF55" s="369"/>
      <c r="CG55" s="369"/>
    </row>
    <row r="56" spans="2:85" s="368" customFormat="1" ht="21" customHeight="1">
      <c r="B56" s="1432"/>
      <c r="C56" s="1565"/>
      <c r="D56" s="1490"/>
      <c r="E56" s="1466"/>
      <c r="F56" s="1466"/>
      <c r="G56" s="1466"/>
      <c r="H56" s="1466"/>
      <c r="I56" s="1466"/>
      <c r="J56" s="1466"/>
      <c r="K56" s="1466"/>
      <c r="L56" s="1466"/>
      <c r="M56" s="1466"/>
      <c r="N56" s="1466"/>
      <c r="O56" s="1466"/>
      <c r="P56" s="1341"/>
      <c r="Q56" s="1342"/>
      <c r="R56" s="1342"/>
      <c r="S56" s="1342"/>
      <c r="T56" s="1342"/>
      <c r="U56" s="1342"/>
      <c r="V56" s="1456"/>
      <c r="W56" s="510"/>
      <c r="X56" s="511"/>
      <c r="Y56" s="511"/>
      <c r="Z56" s="511"/>
      <c r="AA56" s="511"/>
      <c r="AB56" s="511"/>
      <c r="AC56" s="512"/>
      <c r="AD56" s="510"/>
      <c r="AE56" s="511"/>
      <c r="AF56" s="511"/>
      <c r="AG56" s="511"/>
      <c r="AH56" s="511"/>
      <c r="AI56" s="511"/>
      <c r="AJ56" s="512"/>
      <c r="AK56" s="510"/>
      <c r="AL56" s="511"/>
      <c r="AM56" s="511"/>
      <c r="AN56" s="511"/>
      <c r="AO56" s="511"/>
      <c r="AP56" s="511"/>
      <c r="AQ56" s="512"/>
      <c r="AR56" s="510"/>
      <c r="AS56" s="511"/>
      <c r="AT56" s="511"/>
      <c r="AU56" s="511"/>
      <c r="AV56" s="511"/>
      <c r="AW56" s="511"/>
      <c r="AX56" s="512"/>
      <c r="AY56" s="1303">
        <f t="shared" si="4"/>
        <v>0</v>
      </c>
      <c r="AZ56" s="1500"/>
      <c r="BA56" s="1500"/>
      <c r="BB56" s="1501">
        <f t="shared" si="5"/>
        <v>0</v>
      </c>
      <c r="BC56" s="1501"/>
      <c r="BD56" s="1501"/>
      <c r="BE56" s="1505"/>
      <c r="BF56" s="1506"/>
      <c r="BG56" s="1507"/>
      <c r="BH56" s="1531"/>
      <c r="BI56" s="1532"/>
      <c r="BJ56" s="1533"/>
      <c r="BK56" s="1523"/>
      <c r="BL56" s="1523"/>
      <c r="BM56" s="1523"/>
      <c r="BN56" s="1524"/>
      <c r="CE56" s="369"/>
      <c r="CF56" s="369"/>
      <c r="CG56" s="369"/>
    </row>
    <row r="57" spans="2:85" s="368" customFormat="1" ht="21" customHeight="1" thickBot="1">
      <c r="B57" s="1432"/>
      <c r="C57" s="1566"/>
      <c r="D57" s="1557"/>
      <c r="E57" s="1558"/>
      <c r="F57" s="1558"/>
      <c r="G57" s="1558"/>
      <c r="H57" s="1558"/>
      <c r="I57" s="1558"/>
      <c r="J57" s="1558"/>
      <c r="K57" s="1558"/>
      <c r="L57" s="1558"/>
      <c r="M57" s="1558"/>
      <c r="N57" s="1558"/>
      <c r="O57" s="1558"/>
      <c r="P57" s="1559"/>
      <c r="Q57" s="1560"/>
      <c r="R57" s="1560"/>
      <c r="S57" s="1560"/>
      <c r="T57" s="1560"/>
      <c r="U57" s="1560"/>
      <c r="V57" s="1561"/>
      <c r="W57" s="521"/>
      <c r="X57" s="522"/>
      <c r="Y57" s="522"/>
      <c r="Z57" s="522"/>
      <c r="AA57" s="522"/>
      <c r="AB57" s="522"/>
      <c r="AC57" s="523"/>
      <c r="AD57" s="521"/>
      <c r="AE57" s="522"/>
      <c r="AF57" s="522"/>
      <c r="AG57" s="522"/>
      <c r="AH57" s="522"/>
      <c r="AI57" s="522"/>
      <c r="AJ57" s="523"/>
      <c r="AK57" s="521"/>
      <c r="AL57" s="522"/>
      <c r="AM57" s="522"/>
      <c r="AN57" s="522"/>
      <c r="AO57" s="522"/>
      <c r="AP57" s="522"/>
      <c r="AQ57" s="523"/>
      <c r="AR57" s="521"/>
      <c r="AS57" s="522"/>
      <c r="AT57" s="522"/>
      <c r="AU57" s="522"/>
      <c r="AV57" s="522"/>
      <c r="AW57" s="522"/>
      <c r="AX57" s="523"/>
      <c r="AY57" s="1458">
        <f>SUM(W57:AX57)</f>
        <v>0</v>
      </c>
      <c r="AZ57" s="1562"/>
      <c r="BA57" s="1562"/>
      <c r="BB57" s="1563">
        <f t="shared" si="5"/>
        <v>0</v>
      </c>
      <c r="BC57" s="1563"/>
      <c r="BD57" s="1563"/>
      <c r="BE57" s="1505"/>
      <c r="BF57" s="1506"/>
      <c r="BG57" s="1507"/>
      <c r="BH57" s="1531"/>
      <c r="BI57" s="1532"/>
      <c r="BJ57" s="1533"/>
      <c r="BK57" s="1553"/>
      <c r="BL57" s="1553"/>
      <c r="BM57" s="1553"/>
      <c r="BN57" s="1554"/>
    </row>
    <row r="58" spans="2:85" s="368" customFormat="1" ht="21" customHeight="1" thickBot="1">
      <c r="B58" s="1432"/>
      <c r="C58" s="1542" t="s">
        <v>574</v>
      </c>
      <c r="D58" s="1440"/>
      <c r="E58" s="1440"/>
      <c r="F58" s="1440"/>
      <c r="G58" s="1440"/>
      <c r="H58" s="1440"/>
      <c r="I58" s="1440"/>
      <c r="J58" s="1440"/>
      <c r="K58" s="1440"/>
      <c r="L58" s="1440"/>
      <c r="M58" s="1440"/>
      <c r="N58" s="1440"/>
      <c r="O58" s="1440"/>
      <c r="P58" s="1440"/>
      <c r="Q58" s="1440"/>
      <c r="R58" s="1440"/>
      <c r="S58" s="1440"/>
      <c r="T58" s="1440"/>
      <c r="U58" s="1440"/>
      <c r="V58" s="1543"/>
      <c r="W58" s="528">
        <f t="shared" ref="W58:AX58" si="6">SUM(W43:W57)</f>
        <v>0</v>
      </c>
      <c r="X58" s="529">
        <f t="shared" si="6"/>
        <v>0</v>
      </c>
      <c r="Y58" s="529">
        <f t="shared" si="6"/>
        <v>0</v>
      </c>
      <c r="Z58" s="529">
        <f t="shared" si="6"/>
        <v>0</v>
      </c>
      <c r="AA58" s="529">
        <f t="shared" si="6"/>
        <v>0</v>
      </c>
      <c r="AB58" s="529">
        <f t="shared" si="6"/>
        <v>0</v>
      </c>
      <c r="AC58" s="530">
        <f t="shared" si="6"/>
        <v>0</v>
      </c>
      <c r="AD58" s="528">
        <f t="shared" si="6"/>
        <v>0</v>
      </c>
      <c r="AE58" s="529">
        <f t="shared" si="6"/>
        <v>0</v>
      </c>
      <c r="AF58" s="529">
        <f t="shared" si="6"/>
        <v>0</v>
      </c>
      <c r="AG58" s="529">
        <f t="shared" si="6"/>
        <v>0</v>
      </c>
      <c r="AH58" s="529">
        <f t="shared" si="6"/>
        <v>0</v>
      </c>
      <c r="AI58" s="529">
        <f t="shared" si="6"/>
        <v>0</v>
      </c>
      <c r="AJ58" s="530">
        <f t="shared" si="6"/>
        <v>0</v>
      </c>
      <c r="AK58" s="528">
        <f t="shared" si="6"/>
        <v>0</v>
      </c>
      <c r="AL58" s="529">
        <f t="shared" si="6"/>
        <v>0</v>
      </c>
      <c r="AM58" s="529">
        <f t="shared" si="6"/>
        <v>0</v>
      </c>
      <c r="AN58" s="529">
        <f t="shared" si="6"/>
        <v>0</v>
      </c>
      <c r="AO58" s="529">
        <f t="shared" si="6"/>
        <v>0</v>
      </c>
      <c r="AP58" s="529">
        <f t="shared" si="6"/>
        <v>0</v>
      </c>
      <c r="AQ58" s="530">
        <f t="shared" si="6"/>
        <v>0</v>
      </c>
      <c r="AR58" s="528">
        <f t="shared" si="6"/>
        <v>0</v>
      </c>
      <c r="AS58" s="529">
        <f t="shared" si="6"/>
        <v>0</v>
      </c>
      <c r="AT58" s="529">
        <f t="shared" si="6"/>
        <v>0</v>
      </c>
      <c r="AU58" s="529">
        <f t="shared" si="6"/>
        <v>0</v>
      </c>
      <c r="AV58" s="529">
        <f t="shared" si="6"/>
        <v>0</v>
      </c>
      <c r="AW58" s="529">
        <f t="shared" si="6"/>
        <v>0</v>
      </c>
      <c r="AX58" s="530">
        <f t="shared" si="6"/>
        <v>0</v>
      </c>
      <c r="AY58" s="1441">
        <f>SUM(AY37:BA53)</f>
        <v>0</v>
      </c>
      <c r="AZ58" s="1544"/>
      <c r="BA58" s="1544"/>
      <c r="BB58" s="1545">
        <f>SUM($BB$43:$BD$57)</f>
        <v>0</v>
      </c>
      <c r="BC58" s="1545"/>
      <c r="BD58" s="1545"/>
      <c r="BE58" s="1555" t="e">
        <f>SUM(BE43:BG57)</f>
        <v>#DIV/0!</v>
      </c>
      <c r="BF58" s="1555"/>
      <c r="BG58" s="1555"/>
      <c r="BH58" s="1556">
        <f>SUM(BH43:BJ57)</f>
        <v>0</v>
      </c>
      <c r="BI58" s="1544"/>
      <c r="BJ58" s="1544"/>
      <c r="BK58" s="1551"/>
      <c r="BL58" s="1551"/>
      <c r="BM58" s="1551"/>
      <c r="BN58" s="1552"/>
    </row>
    <row r="59" spans="2:85" s="368" customFormat="1" ht="21" customHeight="1" thickBot="1">
      <c r="B59" s="1433"/>
      <c r="C59" s="1542" t="s">
        <v>575</v>
      </c>
      <c r="D59" s="1440"/>
      <c r="E59" s="1440"/>
      <c r="F59" s="1440"/>
      <c r="G59" s="1440"/>
      <c r="H59" s="1440"/>
      <c r="I59" s="1440"/>
      <c r="J59" s="1440"/>
      <c r="K59" s="1440"/>
      <c r="L59" s="1440"/>
      <c r="M59" s="1440"/>
      <c r="N59" s="1440"/>
      <c r="O59" s="1440"/>
      <c r="P59" s="1440"/>
      <c r="Q59" s="1440"/>
      <c r="R59" s="1440"/>
      <c r="S59" s="1440"/>
      <c r="T59" s="1440"/>
      <c r="U59" s="1440"/>
      <c r="V59" s="1543"/>
      <c r="W59" s="531">
        <f t="shared" ref="W59:AM59" si="7">SUM(W37:W54)</f>
        <v>0</v>
      </c>
      <c r="X59" s="532">
        <f t="shared" si="7"/>
        <v>0</v>
      </c>
      <c r="Y59" s="532">
        <f t="shared" si="7"/>
        <v>0</v>
      </c>
      <c r="Z59" s="532">
        <f t="shared" si="7"/>
        <v>0</v>
      </c>
      <c r="AA59" s="532">
        <f t="shared" si="7"/>
        <v>0</v>
      </c>
      <c r="AB59" s="532">
        <f t="shared" si="7"/>
        <v>0</v>
      </c>
      <c r="AC59" s="533">
        <f t="shared" si="7"/>
        <v>0</v>
      </c>
      <c r="AD59" s="531">
        <f t="shared" si="7"/>
        <v>0</v>
      </c>
      <c r="AE59" s="532">
        <f t="shared" si="7"/>
        <v>0</v>
      </c>
      <c r="AF59" s="532">
        <f t="shared" si="7"/>
        <v>0</v>
      </c>
      <c r="AG59" s="532">
        <f t="shared" si="7"/>
        <v>0</v>
      </c>
      <c r="AH59" s="532">
        <f t="shared" si="7"/>
        <v>0</v>
      </c>
      <c r="AI59" s="532">
        <f t="shared" si="7"/>
        <v>0</v>
      </c>
      <c r="AJ59" s="533">
        <f t="shared" si="7"/>
        <v>0</v>
      </c>
      <c r="AK59" s="531">
        <f t="shared" si="7"/>
        <v>0</v>
      </c>
      <c r="AL59" s="532">
        <f t="shared" si="7"/>
        <v>0</v>
      </c>
      <c r="AM59" s="532">
        <f t="shared" si="7"/>
        <v>0</v>
      </c>
      <c r="AN59" s="532">
        <f>SUM(AN37:AN55)</f>
        <v>0</v>
      </c>
      <c r="AO59" s="532">
        <f t="shared" ref="AO59:AX59" si="8">SUM(AO37:AO54)</f>
        <v>0</v>
      </c>
      <c r="AP59" s="532">
        <f t="shared" si="8"/>
        <v>0</v>
      </c>
      <c r="AQ59" s="533">
        <f t="shared" si="8"/>
        <v>0</v>
      </c>
      <c r="AR59" s="531">
        <f t="shared" si="8"/>
        <v>0</v>
      </c>
      <c r="AS59" s="532">
        <f t="shared" si="8"/>
        <v>0</v>
      </c>
      <c r="AT59" s="532">
        <f t="shared" si="8"/>
        <v>0</v>
      </c>
      <c r="AU59" s="532">
        <f t="shared" si="8"/>
        <v>0</v>
      </c>
      <c r="AV59" s="532">
        <f t="shared" si="8"/>
        <v>0</v>
      </c>
      <c r="AW59" s="532">
        <f t="shared" si="8"/>
        <v>0</v>
      </c>
      <c r="AX59" s="533">
        <f t="shared" si="8"/>
        <v>0</v>
      </c>
      <c r="AY59" s="1441">
        <f>SUM(AY38:BA54)</f>
        <v>0</v>
      </c>
      <c r="AZ59" s="1544"/>
      <c r="BA59" s="1544"/>
      <c r="BB59" s="1545">
        <f>SUM($BB$37:$BD$57)</f>
        <v>0</v>
      </c>
      <c r="BC59" s="1545"/>
      <c r="BD59" s="1545"/>
      <c r="BE59" s="1546"/>
      <c r="BF59" s="1547"/>
      <c r="BG59" s="1548"/>
      <c r="BH59" s="1549"/>
      <c r="BI59" s="1550"/>
      <c r="BJ59" s="1550"/>
      <c r="BK59" s="1551"/>
      <c r="BL59" s="1551"/>
      <c r="BM59" s="1551"/>
      <c r="BN59" s="1552"/>
    </row>
    <row r="60" spans="2:85" s="368" customFormat="1" ht="21" customHeight="1" thickBot="1">
      <c r="B60" s="534" t="s">
        <v>576</v>
      </c>
      <c r="C60" s="535"/>
      <c r="D60" s="536"/>
      <c r="E60" s="537"/>
      <c r="F60" s="537"/>
      <c r="G60" s="537"/>
      <c r="H60" s="537"/>
      <c r="I60" s="537"/>
      <c r="J60" s="537"/>
      <c r="K60" s="537"/>
      <c r="L60" s="537"/>
      <c r="M60" s="537"/>
      <c r="N60" s="537"/>
      <c r="O60" s="537"/>
      <c r="P60" s="537"/>
      <c r="Q60" s="537"/>
      <c r="R60" s="537"/>
      <c r="S60" s="537"/>
      <c r="T60" s="537"/>
      <c r="U60" s="537"/>
      <c r="V60" s="537"/>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538"/>
      <c r="AY60" s="1567"/>
      <c r="AZ60" s="1438"/>
      <c r="BA60" s="1438"/>
      <c r="BB60" s="1438"/>
      <c r="BC60" s="1438"/>
      <c r="BD60" s="1438"/>
      <c r="BE60" s="1438"/>
      <c r="BF60" s="1438"/>
      <c r="BG60" s="1438"/>
      <c r="BH60" s="1438"/>
      <c r="BI60" s="1438"/>
      <c r="BJ60" s="1438"/>
      <c r="BK60" s="1438"/>
      <c r="BL60" s="1438"/>
      <c r="BM60" s="1438"/>
      <c r="BN60" s="1439"/>
    </row>
    <row r="61" spans="2:85" s="368" customFormat="1" ht="21" customHeight="1">
      <c r="D61" s="369"/>
      <c r="E61" s="369"/>
      <c r="F61" s="369"/>
    </row>
    <row r="62" spans="2:85" s="368" customFormat="1" ht="21" customHeight="1" thickBot="1">
      <c r="B62" s="387" t="s">
        <v>577</v>
      </c>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32"/>
      <c r="BB62" s="443"/>
      <c r="BC62" s="432"/>
      <c r="BD62" s="432"/>
      <c r="BE62" s="443"/>
      <c r="BF62" s="432"/>
      <c r="BG62" s="443"/>
      <c r="BH62" s="443"/>
      <c r="BI62" s="443"/>
      <c r="BJ62" s="443"/>
      <c r="BK62" s="443"/>
      <c r="BL62" s="443"/>
      <c r="BM62" s="443"/>
      <c r="BN62" s="443"/>
    </row>
    <row r="63" spans="2:85" s="368" customFormat="1" ht="21" customHeight="1" thickBot="1">
      <c r="B63" s="1410"/>
      <c r="C63" s="494"/>
      <c r="D63" s="1412" t="s">
        <v>421</v>
      </c>
      <c r="E63" s="1412"/>
      <c r="F63" s="1412"/>
      <c r="G63" s="1412"/>
      <c r="H63" s="1412"/>
      <c r="I63" s="1413"/>
      <c r="J63" s="1415" t="s">
        <v>555</v>
      </c>
      <c r="K63" s="1416"/>
      <c r="L63" s="1416"/>
      <c r="M63" s="1416"/>
      <c r="N63" s="1416"/>
      <c r="O63" s="1417"/>
      <c r="P63" s="1421" t="s">
        <v>422</v>
      </c>
      <c r="Q63" s="1412"/>
      <c r="R63" s="1412"/>
      <c r="S63" s="1412"/>
      <c r="T63" s="1412"/>
      <c r="U63" s="1412"/>
      <c r="V63" s="1422"/>
      <c r="W63" s="1426" t="s">
        <v>556</v>
      </c>
      <c r="X63" s="1427"/>
      <c r="Y63" s="1427"/>
      <c r="Z63" s="1427"/>
      <c r="AA63" s="1427"/>
      <c r="AB63" s="1427"/>
      <c r="AC63" s="1428"/>
      <c r="AD63" s="1426" t="s">
        <v>557</v>
      </c>
      <c r="AE63" s="1427"/>
      <c r="AF63" s="1427"/>
      <c r="AG63" s="1427"/>
      <c r="AH63" s="1427"/>
      <c r="AI63" s="1427"/>
      <c r="AJ63" s="1428"/>
      <c r="AK63" s="1426" t="s">
        <v>558</v>
      </c>
      <c r="AL63" s="1427"/>
      <c r="AM63" s="1427"/>
      <c r="AN63" s="1427"/>
      <c r="AO63" s="1427"/>
      <c r="AP63" s="1427"/>
      <c r="AQ63" s="1428"/>
      <c r="AR63" s="1410" t="s">
        <v>559</v>
      </c>
      <c r="AS63" s="1412"/>
      <c r="AT63" s="1412"/>
      <c r="AU63" s="1412"/>
      <c r="AV63" s="1412"/>
      <c r="AW63" s="1412"/>
      <c r="AX63" s="1412"/>
      <c r="AY63" s="1568" t="s">
        <v>560</v>
      </c>
      <c r="AZ63" s="1569"/>
      <c r="BA63" s="1569"/>
      <c r="BB63" s="1569" t="s">
        <v>561</v>
      </c>
      <c r="BC63" s="1569"/>
      <c r="BD63" s="1569"/>
      <c r="BE63" s="1569" t="s">
        <v>563</v>
      </c>
      <c r="BF63" s="1569"/>
      <c r="BG63" s="1569"/>
      <c r="BH63" s="1569"/>
      <c r="BI63" s="1569"/>
      <c r="BJ63" s="1569"/>
      <c r="BK63" s="1427" t="s">
        <v>564</v>
      </c>
      <c r="BL63" s="1427"/>
      <c r="BM63" s="1427"/>
      <c r="BN63" s="1428"/>
    </row>
    <row r="64" spans="2:85" s="368" customFormat="1" ht="21" customHeight="1" thickBot="1">
      <c r="B64" s="1411"/>
      <c r="C64" s="495"/>
      <c r="D64" s="1300"/>
      <c r="E64" s="1300"/>
      <c r="F64" s="1300"/>
      <c r="G64" s="1300"/>
      <c r="H64" s="1300"/>
      <c r="I64" s="1414"/>
      <c r="J64" s="1418"/>
      <c r="K64" s="1419"/>
      <c r="L64" s="1419"/>
      <c r="M64" s="1419"/>
      <c r="N64" s="1419"/>
      <c r="O64" s="1420"/>
      <c r="P64" s="1429"/>
      <c r="Q64" s="1300"/>
      <c r="R64" s="1300"/>
      <c r="S64" s="1300"/>
      <c r="T64" s="1300"/>
      <c r="U64" s="1300"/>
      <c r="V64" s="1430"/>
      <c r="W64" s="496" t="s">
        <v>565</v>
      </c>
      <c r="X64" s="497" t="s">
        <v>566</v>
      </c>
      <c r="Y64" s="497" t="s">
        <v>567</v>
      </c>
      <c r="Z64" s="497" t="s">
        <v>568</v>
      </c>
      <c r="AA64" s="497" t="s">
        <v>569</v>
      </c>
      <c r="AB64" s="497" t="s">
        <v>570</v>
      </c>
      <c r="AC64" s="498" t="s">
        <v>571</v>
      </c>
      <c r="AD64" s="496" t="s">
        <v>565</v>
      </c>
      <c r="AE64" s="497" t="s">
        <v>566</v>
      </c>
      <c r="AF64" s="497" t="s">
        <v>567</v>
      </c>
      <c r="AG64" s="497" t="s">
        <v>568</v>
      </c>
      <c r="AH64" s="497" t="s">
        <v>569</v>
      </c>
      <c r="AI64" s="497" t="s">
        <v>570</v>
      </c>
      <c r="AJ64" s="498" t="s">
        <v>571</v>
      </c>
      <c r="AK64" s="496" t="s">
        <v>565</v>
      </c>
      <c r="AL64" s="497" t="s">
        <v>566</v>
      </c>
      <c r="AM64" s="497" t="s">
        <v>567</v>
      </c>
      <c r="AN64" s="497" t="s">
        <v>568</v>
      </c>
      <c r="AO64" s="497" t="s">
        <v>569</v>
      </c>
      <c r="AP64" s="497" t="s">
        <v>570</v>
      </c>
      <c r="AQ64" s="498" t="s">
        <v>571</v>
      </c>
      <c r="AR64" s="499" t="s">
        <v>565</v>
      </c>
      <c r="AS64" s="500" t="s">
        <v>566</v>
      </c>
      <c r="AT64" s="500" t="s">
        <v>567</v>
      </c>
      <c r="AU64" s="500" t="s">
        <v>568</v>
      </c>
      <c r="AV64" s="500" t="s">
        <v>569</v>
      </c>
      <c r="AW64" s="500" t="s">
        <v>570</v>
      </c>
      <c r="AX64" s="539" t="s">
        <v>571</v>
      </c>
      <c r="AY64" s="1570"/>
      <c r="AZ64" s="1571"/>
      <c r="BA64" s="1571"/>
      <c r="BB64" s="1571"/>
      <c r="BC64" s="1571"/>
      <c r="BD64" s="1571"/>
      <c r="BE64" s="1571"/>
      <c r="BF64" s="1571"/>
      <c r="BG64" s="1571"/>
      <c r="BH64" s="1571"/>
      <c r="BI64" s="1571"/>
      <c r="BJ64" s="1571"/>
      <c r="BK64" s="1540"/>
      <c r="BL64" s="1540"/>
      <c r="BM64" s="1540"/>
      <c r="BN64" s="1572"/>
    </row>
    <row r="65" spans="2:66" s="368" customFormat="1" ht="21" customHeight="1">
      <c r="B65" s="1432"/>
      <c r="C65" s="1496" t="s">
        <v>487</v>
      </c>
      <c r="D65" s="1497"/>
      <c r="E65" s="1498"/>
      <c r="F65" s="1498"/>
      <c r="G65" s="1498"/>
      <c r="H65" s="1498"/>
      <c r="I65" s="1498"/>
      <c r="J65" s="1498"/>
      <c r="K65" s="1498"/>
      <c r="L65" s="1498"/>
      <c r="M65" s="1498"/>
      <c r="N65" s="1498"/>
      <c r="O65" s="1498"/>
      <c r="P65" s="1573"/>
      <c r="Q65" s="1573"/>
      <c r="R65" s="1573"/>
      <c r="S65" s="1573"/>
      <c r="T65" s="1573"/>
      <c r="U65" s="1573"/>
      <c r="V65" s="1574"/>
      <c r="W65" s="517"/>
      <c r="X65" s="507"/>
      <c r="Y65" s="507"/>
      <c r="Z65" s="507"/>
      <c r="AA65" s="507"/>
      <c r="AB65" s="507"/>
      <c r="AC65" s="508"/>
      <c r="AD65" s="506"/>
      <c r="AE65" s="507"/>
      <c r="AF65" s="507"/>
      <c r="AG65" s="507"/>
      <c r="AH65" s="507"/>
      <c r="AI65" s="507"/>
      <c r="AJ65" s="508"/>
      <c r="AK65" s="506"/>
      <c r="AL65" s="507"/>
      <c r="AM65" s="507"/>
      <c r="AN65" s="507"/>
      <c r="AO65" s="507"/>
      <c r="AP65" s="507"/>
      <c r="AQ65" s="508"/>
      <c r="AR65" s="506"/>
      <c r="AS65" s="507"/>
      <c r="AT65" s="507"/>
      <c r="AU65" s="507"/>
      <c r="AV65" s="507"/>
      <c r="AW65" s="507"/>
      <c r="AX65" s="508"/>
      <c r="AY65" s="1575">
        <f t="shared" ref="AY65:AY72" si="9">SUM(W65:AX65)</f>
        <v>0</v>
      </c>
      <c r="AZ65" s="1529"/>
      <c r="BA65" s="1529"/>
      <c r="BB65" s="1530">
        <f>AY65/4</f>
        <v>0</v>
      </c>
      <c r="BC65" s="1530"/>
      <c r="BD65" s="1576"/>
      <c r="BE65" s="1577">
        <f>ROUNDDOWN(SUM($BB$65:$BD$72)/40,1)</f>
        <v>0</v>
      </c>
      <c r="BF65" s="1577"/>
      <c r="BG65" s="1577"/>
      <c r="BH65" s="1577"/>
      <c r="BI65" s="1577"/>
      <c r="BJ65" s="1577"/>
      <c r="BK65" s="1581"/>
      <c r="BL65" s="1581"/>
      <c r="BM65" s="1581"/>
      <c r="BN65" s="1582"/>
    </row>
    <row r="66" spans="2:66" s="368" customFormat="1" ht="21" customHeight="1">
      <c r="B66" s="1432"/>
      <c r="C66" s="1432"/>
      <c r="D66" s="1465"/>
      <c r="E66" s="1466"/>
      <c r="F66" s="1466"/>
      <c r="G66" s="1466"/>
      <c r="H66" s="1466"/>
      <c r="I66" s="1466"/>
      <c r="J66" s="1466"/>
      <c r="K66" s="1466"/>
      <c r="L66" s="1466"/>
      <c r="M66" s="1466"/>
      <c r="N66" s="1466"/>
      <c r="O66" s="1466"/>
      <c r="P66" s="1322"/>
      <c r="Q66" s="1322"/>
      <c r="R66" s="1322"/>
      <c r="S66" s="1322"/>
      <c r="T66" s="1322"/>
      <c r="U66" s="1322"/>
      <c r="V66" s="1583"/>
      <c r="W66" s="519"/>
      <c r="X66" s="511"/>
      <c r="Y66" s="511"/>
      <c r="Z66" s="511"/>
      <c r="AA66" s="511"/>
      <c r="AB66" s="511"/>
      <c r="AC66" s="512"/>
      <c r="AD66" s="510"/>
      <c r="AE66" s="511"/>
      <c r="AF66" s="511"/>
      <c r="AG66" s="511"/>
      <c r="AH66" s="511"/>
      <c r="AI66" s="511"/>
      <c r="AJ66" s="512"/>
      <c r="AK66" s="510"/>
      <c r="AL66" s="511"/>
      <c r="AM66" s="511"/>
      <c r="AN66" s="511"/>
      <c r="AO66" s="511"/>
      <c r="AP66" s="511"/>
      <c r="AQ66" s="512"/>
      <c r="AR66" s="519"/>
      <c r="AS66" s="511"/>
      <c r="AT66" s="511"/>
      <c r="AU66" s="511"/>
      <c r="AV66" s="511"/>
      <c r="AW66" s="511"/>
      <c r="AX66" s="512"/>
      <c r="AY66" s="1580">
        <f t="shared" si="9"/>
        <v>0</v>
      </c>
      <c r="AZ66" s="1500"/>
      <c r="BA66" s="1500"/>
      <c r="BB66" s="1501">
        <f>AY66/4</f>
        <v>0</v>
      </c>
      <c r="BC66" s="1501"/>
      <c r="BD66" s="1447"/>
      <c r="BE66" s="1578"/>
      <c r="BF66" s="1578"/>
      <c r="BG66" s="1578"/>
      <c r="BH66" s="1578"/>
      <c r="BI66" s="1578"/>
      <c r="BJ66" s="1578"/>
      <c r="BK66" s="1523"/>
      <c r="BL66" s="1523"/>
      <c r="BM66" s="1523"/>
      <c r="BN66" s="1524"/>
    </row>
    <row r="67" spans="2:66" s="368" customFormat="1" ht="21" customHeight="1">
      <c r="B67" s="1432"/>
      <c r="C67" s="1432"/>
      <c r="D67" s="1465"/>
      <c r="E67" s="1466"/>
      <c r="F67" s="1466"/>
      <c r="G67" s="1466"/>
      <c r="H67" s="1466"/>
      <c r="I67" s="1466"/>
      <c r="J67" s="1466"/>
      <c r="K67" s="1466"/>
      <c r="L67" s="1466"/>
      <c r="M67" s="1466"/>
      <c r="N67" s="1466"/>
      <c r="O67" s="1466"/>
      <c r="P67" s="1322"/>
      <c r="Q67" s="1322"/>
      <c r="R67" s="1322"/>
      <c r="S67" s="1322"/>
      <c r="T67" s="1322"/>
      <c r="U67" s="1322"/>
      <c r="V67" s="1583"/>
      <c r="W67" s="540"/>
      <c r="X67" s="526"/>
      <c r="Y67" s="526"/>
      <c r="Z67" s="526"/>
      <c r="AA67" s="526"/>
      <c r="AB67" s="526"/>
      <c r="AC67" s="527"/>
      <c r="AD67" s="525"/>
      <c r="AE67" s="526"/>
      <c r="AF67" s="526"/>
      <c r="AG67" s="526"/>
      <c r="AH67" s="526"/>
      <c r="AI67" s="526"/>
      <c r="AJ67" s="527"/>
      <c r="AK67" s="525"/>
      <c r="AL67" s="526"/>
      <c r="AM67" s="526"/>
      <c r="AN67" s="526"/>
      <c r="AO67" s="526"/>
      <c r="AP67" s="526"/>
      <c r="AQ67" s="527"/>
      <c r="AR67" s="525"/>
      <c r="AS67" s="526"/>
      <c r="AT67" s="526"/>
      <c r="AU67" s="526"/>
      <c r="AV67" s="526"/>
      <c r="AW67" s="526"/>
      <c r="AX67" s="527"/>
      <c r="AY67" s="1580">
        <f t="shared" si="9"/>
        <v>0</v>
      </c>
      <c r="AZ67" s="1500"/>
      <c r="BA67" s="1500"/>
      <c r="BB67" s="1501">
        <f t="shared" ref="BB67:BB72" si="10">AY67/4</f>
        <v>0</v>
      </c>
      <c r="BC67" s="1501"/>
      <c r="BD67" s="1447"/>
      <c r="BE67" s="1578"/>
      <c r="BF67" s="1578"/>
      <c r="BG67" s="1578"/>
      <c r="BH67" s="1578"/>
      <c r="BI67" s="1578"/>
      <c r="BJ67" s="1578"/>
      <c r="BK67" s="1523"/>
      <c r="BL67" s="1523"/>
      <c r="BM67" s="1523"/>
      <c r="BN67" s="1524"/>
    </row>
    <row r="68" spans="2:66" s="368" customFormat="1" ht="21" customHeight="1">
      <c r="B68" s="1432"/>
      <c r="C68" s="1432"/>
      <c r="D68" s="1465"/>
      <c r="E68" s="1466"/>
      <c r="F68" s="1466"/>
      <c r="G68" s="1466"/>
      <c r="H68" s="1466"/>
      <c r="I68" s="1466"/>
      <c r="J68" s="1466"/>
      <c r="K68" s="1466"/>
      <c r="L68" s="1466"/>
      <c r="M68" s="1466"/>
      <c r="N68" s="1466"/>
      <c r="O68" s="1466"/>
      <c r="P68" s="1341"/>
      <c r="Q68" s="1342"/>
      <c r="R68" s="1342"/>
      <c r="S68" s="1342"/>
      <c r="T68" s="1342"/>
      <c r="U68" s="1342"/>
      <c r="V68" s="1456"/>
      <c r="W68" s="519"/>
      <c r="X68" s="511"/>
      <c r="Y68" s="511"/>
      <c r="Z68" s="526"/>
      <c r="AA68" s="526"/>
      <c r="AB68" s="511"/>
      <c r="AC68" s="512"/>
      <c r="AD68" s="510"/>
      <c r="AE68" s="511"/>
      <c r="AF68" s="511"/>
      <c r="AG68" s="526"/>
      <c r="AH68" s="526"/>
      <c r="AI68" s="511"/>
      <c r="AJ68" s="512"/>
      <c r="AK68" s="510"/>
      <c r="AL68" s="511"/>
      <c r="AM68" s="511"/>
      <c r="AN68" s="526"/>
      <c r="AO68" s="526"/>
      <c r="AP68" s="511"/>
      <c r="AQ68" s="512"/>
      <c r="AR68" s="519"/>
      <c r="AS68" s="511"/>
      <c r="AT68" s="511"/>
      <c r="AU68" s="526"/>
      <c r="AV68" s="511"/>
      <c r="AW68" s="511"/>
      <c r="AX68" s="512"/>
      <c r="AY68" s="1580">
        <f t="shared" si="9"/>
        <v>0</v>
      </c>
      <c r="AZ68" s="1500"/>
      <c r="BA68" s="1500"/>
      <c r="BB68" s="1501">
        <f t="shared" si="10"/>
        <v>0</v>
      </c>
      <c r="BC68" s="1501"/>
      <c r="BD68" s="1447"/>
      <c r="BE68" s="1578"/>
      <c r="BF68" s="1578"/>
      <c r="BG68" s="1578"/>
      <c r="BH68" s="1578"/>
      <c r="BI68" s="1578"/>
      <c r="BJ68" s="1578"/>
      <c r="BK68" s="1523"/>
      <c r="BL68" s="1523"/>
      <c r="BM68" s="1523"/>
      <c r="BN68" s="1524"/>
    </row>
    <row r="69" spans="2:66" s="368" customFormat="1" ht="21" customHeight="1">
      <c r="B69" s="1432"/>
      <c r="C69" s="1432"/>
      <c r="D69" s="1465"/>
      <c r="E69" s="1466"/>
      <c r="F69" s="1466"/>
      <c r="G69" s="1466"/>
      <c r="H69" s="1466"/>
      <c r="I69" s="1466"/>
      <c r="J69" s="1466"/>
      <c r="K69" s="1466"/>
      <c r="L69" s="1466"/>
      <c r="M69" s="1466"/>
      <c r="N69" s="1466"/>
      <c r="O69" s="1466"/>
      <c r="P69" s="1322"/>
      <c r="Q69" s="1322"/>
      <c r="R69" s="1322"/>
      <c r="S69" s="1322"/>
      <c r="T69" s="1322"/>
      <c r="U69" s="1322"/>
      <c r="V69" s="1583"/>
      <c r="W69" s="540"/>
      <c r="X69" s="526"/>
      <c r="Y69" s="526"/>
      <c r="Z69" s="526"/>
      <c r="AA69" s="526"/>
      <c r="AB69" s="526"/>
      <c r="AC69" s="527"/>
      <c r="AD69" s="525"/>
      <c r="AE69" s="526"/>
      <c r="AF69" s="526"/>
      <c r="AG69" s="526"/>
      <c r="AH69" s="526"/>
      <c r="AI69" s="526"/>
      <c r="AJ69" s="527"/>
      <c r="AK69" s="525"/>
      <c r="AL69" s="526"/>
      <c r="AM69" s="526"/>
      <c r="AN69" s="526"/>
      <c r="AO69" s="526"/>
      <c r="AP69" s="526"/>
      <c r="AQ69" s="527"/>
      <c r="AR69" s="525"/>
      <c r="AS69" s="526"/>
      <c r="AT69" s="526"/>
      <c r="AU69" s="526"/>
      <c r="AV69" s="526"/>
      <c r="AW69" s="526"/>
      <c r="AX69" s="527"/>
      <c r="AY69" s="1580">
        <f t="shared" si="9"/>
        <v>0</v>
      </c>
      <c r="AZ69" s="1500"/>
      <c r="BA69" s="1500"/>
      <c r="BB69" s="1501">
        <f t="shared" si="10"/>
        <v>0</v>
      </c>
      <c r="BC69" s="1501"/>
      <c r="BD69" s="1447"/>
      <c r="BE69" s="1578"/>
      <c r="BF69" s="1578"/>
      <c r="BG69" s="1578"/>
      <c r="BH69" s="1578"/>
      <c r="BI69" s="1578"/>
      <c r="BJ69" s="1578"/>
      <c r="BK69" s="1523"/>
      <c r="BL69" s="1523"/>
      <c r="BM69" s="1523"/>
      <c r="BN69" s="1524"/>
    </row>
    <row r="70" spans="2:66" s="368" customFormat="1" ht="21" customHeight="1">
      <c r="B70" s="1432"/>
      <c r="C70" s="1432"/>
      <c r="D70" s="1465"/>
      <c r="E70" s="1466"/>
      <c r="F70" s="1466"/>
      <c r="G70" s="1466"/>
      <c r="H70" s="1466"/>
      <c r="I70" s="1466"/>
      <c r="J70" s="1466"/>
      <c r="K70" s="1466"/>
      <c r="L70" s="1466"/>
      <c r="M70" s="1466"/>
      <c r="N70" s="1466"/>
      <c r="O70" s="1466"/>
      <c r="P70" s="1341"/>
      <c r="Q70" s="1342"/>
      <c r="R70" s="1342"/>
      <c r="S70" s="1342"/>
      <c r="T70" s="1342"/>
      <c r="U70" s="1342"/>
      <c r="V70" s="1456"/>
      <c r="W70" s="519"/>
      <c r="X70" s="511"/>
      <c r="Y70" s="511"/>
      <c r="Z70" s="511"/>
      <c r="AA70" s="511"/>
      <c r="AB70" s="511"/>
      <c r="AC70" s="512"/>
      <c r="AD70" s="510"/>
      <c r="AE70" s="511"/>
      <c r="AF70" s="511"/>
      <c r="AG70" s="511"/>
      <c r="AH70" s="511"/>
      <c r="AI70" s="511"/>
      <c r="AJ70" s="512"/>
      <c r="AK70" s="510"/>
      <c r="AL70" s="511"/>
      <c r="AM70" s="511"/>
      <c r="AN70" s="511"/>
      <c r="AO70" s="511"/>
      <c r="AP70" s="511"/>
      <c r="AQ70" s="512"/>
      <c r="AR70" s="510"/>
      <c r="AS70" s="511"/>
      <c r="AT70" s="511"/>
      <c r="AU70" s="511"/>
      <c r="AV70" s="511"/>
      <c r="AW70" s="511"/>
      <c r="AX70" s="512"/>
      <c r="AY70" s="1580">
        <f t="shared" si="9"/>
        <v>0</v>
      </c>
      <c r="AZ70" s="1500"/>
      <c r="BA70" s="1500"/>
      <c r="BB70" s="1501">
        <f t="shared" si="10"/>
        <v>0</v>
      </c>
      <c r="BC70" s="1501"/>
      <c r="BD70" s="1447"/>
      <c r="BE70" s="1578"/>
      <c r="BF70" s="1578"/>
      <c r="BG70" s="1578"/>
      <c r="BH70" s="1578"/>
      <c r="BI70" s="1578"/>
      <c r="BJ70" s="1578"/>
      <c r="BK70" s="1523"/>
      <c r="BL70" s="1523"/>
      <c r="BM70" s="1523"/>
      <c r="BN70" s="1524"/>
    </row>
    <row r="71" spans="2:66" s="368" customFormat="1" ht="21" customHeight="1">
      <c r="B71" s="1432"/>
      <c r="C71" s="1432"/>
      <c r="D71" s="1465"/>
      <c r="E71" s="1466"/>
      <c r="F71" s="1466"/>
      <c r="G71" s="1466"/>
      <c r="H71" s="1466"/>
      <c r="I71" s="1466"/>
      <c r="J71" s="1466"/>
      <c r="K71" s="1466"/>
      <c r="L71" s="1466"/>
      <c r="M71" s="1466"/>
      <c r="N71" s="1466"/>
      <c r="O71" s="1466"/>
      <c r="P71" s="1341"/>
      <c r="Q71" s="1342"/>
      <c r="R71" s="1342"/>
      <c r="S71" s="1342"/>
      <c r="T71" s="1342"/>
      <c r="U71" s="1342"/>
      <c r="V71" s="1456"/>
      <c r="W71" s="519"/>
      <c r="X71" s="511"/>
      <c r="Y71" s="511"/>
      <c r="Z71" s="511"/>
      <c r="AA71" s="511"/>
      <c r="AB71" s="511"/>
      <c r="AC71" s="512"/>
      <c r="AD71" s="510"/>
      <c r="AE71" s="511"/>
      <c r="AF71" s="511"/>
      <c r="AG71" s="511"/>
      <c r="AH71" s="511"/>
      <c r="AI71" s="511"/>
      <c r="AJ71" s="512"/>
      <c r="AK71" s="510"/>
      <c r="AL71" s="511"/>
      <c r="AM71" s="511"/>
      <c r="AN71" s="511"/>
      <c r="AO71" s="511"/>
      <c r="AP71" s="511"/>
      <c r="AQ71" s="512"/>
      <c r="AR71" s="519"/>
      <c r="AS71" s="511"/>
      <c r="AT71" s="511"/>
      <c r="AU71" s="511"/>
      <c r="AV71" s="511"/>
      <c r="AW71" s="511"/>
      <c r="AX71" s="512"/>
      <c r="AY71" s="1580">
        <f t="shared" si="9"/>
        <v>0</v>
      </c>
      <c r="AZ71" s="1500"/>
      <c r="BA71" s="1500"/>
      <c r="BB71" s="1501">
        <f t="shared" si="10"/>
        <v>0</v>
      </c>
      <c r="BC71" s="1501"/>
      <c r="BD71" s="1447"/>
      <c r="BE71" s="1578"/>
      <c r="BF71" s="1578"/>
      <c r="BG71" s="1578"/>
      <c r="BH71" s="1578"/>
      <c r="BI71" s="1578"/>
      <c r="BJ71" s="1578"/>
      <c r="BK71" s="1523"/>
      <c r="BL71" s="1523"/>
      <c r="BM71" s="1523"/>
      <c r="BN71" s="1524"/>
    </row>
    <row r="72" spans="2:66" s="368" customFormat="1" ht="21" customHeight="1" thickBot="1">
      <c r="B72" s="1432"/>
      <c r="C72" s="1432"/>
      <c r="D72" s="1596"/>
      <c r="E72" s="1558"/>
      <c r="F72" s="1558"/>
      <c r="G72" s="1558"/>
      <c r="H72" s="1558"/>
      <c r="I72" s="1558"/>
      <c r="J72" s="1558"/>
      <c r="K72" s="1558"/>
      <c r="L72" s="1558"/>
      <c r="M72" s="1558"/>
      <c r="N72" s="1558"/>
      <c r="O72" s="1558"/>
      <c r="P72" s="1559"/>
      <c r="Q72" s="1560"/>
      <c r="R72" s="1560"/>
      <c r="S72" s="1560"/>
      <c r="T72" s="1560"/>
      <c r="U72" s="1560"/>
      <c r="V72" s="1561"/>
      <c r="W72" s="524"/>
      <c r="X72" s="522"/>
      <c r="Y72" s="522"/>
      <c r="Z72" s="522"/>
      <c r="AA72" s="522"/>
      <c r="AB72" s="522"/>
      <c r="AC72" s="523"/>
      <c r="AD72" s="521"/>
      <c r="AE72" s="522"/>
      <c r="AF72" s="522"/>
      <c r="AG72" s="522"/>
      <c r="AH72" s="522"/>
      <c r="AI72" s="522"/>
      <c r="AJ72" s="523"/>
      <c r="AK72" s="521"/>
      <c r="AL72" s="522"/>
      <c r="AM72" s="522"/>
      <c r="AN72" s="522"/>
      <c r="AO72" s="522"/>
      <c r="AP72" s="522"/>
      <c r="AQ72" s="523"/>
      <c r="AR72" s="524"/>
      <c r="AS72" s="522"/>
      <c r="AT72" s="522"/>
      <c r="AU72" s="522"/>
      <c r="AV72" s="522"/>
      <c r="AW72" s="522"/>
      <c r="AX72" s="523"/>
      <c r="AY72" s="1597">
        <f t="shared" si="9"/>
        <v>0</v>
      </c>
      <c r="AZ72" s="1562"/>
      <c r="BA72" s="1562"/>
      <c r="BB72" s="1563">
        <f t="shared" si="10"/>
        <v>0</v>
      </c>
      <c r="BC72" s="1563"/>
      <c r="BD72" s="1459"/>
      <c r="BE72" s="1579"/>
      <c r="BF72" s="1579"/>
      <c r="BG72" s="1579"/>
      <c r="BH72" s="1579"/>
      <c r="BI72" s="1579"/>
      <c r="BJ72" s="1579"/>
      <c r="BK72" s="1553"/>
      <c r="BL72" s="1553"/>
      <c r="BM72" s="1553"/>
      <c r="BN72" s="1554"/>
    </row>
    <row r="73" spans="2:66" s="368" customFormat="1" ht="21" customHeight="1" thickBot="1">
      <c r="B73" s="1432"/>
      <c r="C73" s="1542" t="s">
        <v>574</v>
      </c>
      <c r="D73" s="1440"/>
      <c r="E73" s="1440"/>
      <c r="F73" s="1440"/>
      <c r="G73" s="1440"/>
      <c r="H73" s="1440"/>
      <c r="I73" s="1440"/>
      <c r="J73" s="1440"/>
      <c r="K73" s="1440"/>
      <c r="L73" s="1440"/>
      <c r="M73" s="1440"/>
      <c r="N73" s="1440"/>
      <c r="O73" s="1440"/>
      <c r="P73" s="1440"/>
      <c r="Q73" s="1440"/>
      <c r="R73" s="1440"/>
      <c r="S73" s="1440"/>
      <c r="T73" s="1440"/>
      <c r="U73" s="1440"/>
      <c r="V73" s="1543"/>
      <c r="W73" s="528">
        <f t="shared" ref="W73:AX73" si="11">SUM(W65:W72)</f>
        <v>0</v>
      </c>
      <c r="X73" s="529">
        <f t="shared" si="11"/>
        <v>0</v>
      </c>
      <c r="Y73" s="529">
        <f t="shared" si="11"/>
        <v>0</v>
      </c>
      <c r="Z73" s="529">
        <f t="shared" si="11"/>
        <v>0</v>
      </c>
      <c r="AA73" s="529">
        <f t="shared" si="11"/>
        <v>0</v>
      </c>
      <c r="AB73" s="529">
        <f t="shared" si="11"/>
        <v>0</v>
      </c>
      <c r="AC73" s="530">
        <f t="shared" si="11"/>
        <v>0</v>
      </c>
      <c r="AD73" s="528">
        <f t="shared" si="11"/>
        <v>0</v>
      </c>
      <c r="AE73" s="529">
        <f t="shared" si="11"/>
        <v>0</v>
      </c>
      <c r="AF73" s="529">
        <f t="shared" si="11"/>
        <v>0</v>
      </c>
      <c r="AG73" s="529">
        <f t="shared" si="11"/>
        <v>0</v>
      </c>
      <c r="AH73" s="529">
        <f t="shared" si="11"/>
        <v>0</v>
      </c>
      <c r="AI73" s="529">
        <f t="shared" si="11"/>
        <v>0</v>
      </c>
      <c r="AJ73" s="530">
        <f t="shared" si="11"/>
        <v>0</v>
      </c>
      <c r="AK73" s="528">
        <f t="shared" si="11"/>
        <v>0</v>
      </c>
      <c r="AL73" s="529">
        <f t="shared" si="11"/>
        <v>0</v>
      </c>
      <c r="AM73" s="529">
        <f t="shared" si="11"/>
        <v>0</v>
      </c>
      <c r="AN73" s="529">
        <f t="shared" si="11"/>
        <v>0</v>
      </c>
      <c r="AO73" s="529">
        <f t="shared" si="11"/>
        <v>0</v>
      </c>
      <c r="AP73" s="529">
        <f t="shared" si="11"/>
        <v>0</v>
      </c>
      <c r="AQ73" s="530">
        <f t="shared" si="11"/>
        <v>0</v>
      </c>
      <c r="AR73" s="528">
        <f t="shared" si="11"/>
        <v>0</v>
      </c>
      <c r="AS73" s="529">
        <f t="shared" si="11"/>
        <v>0</v>
      </c>
      <c r="AT73" s="529">
        <f t="shared" si="11"/>
        <v>0</v>
      </c>
      <c r="AU73" s="529">
        <f t="shared" si="11"/>
        <v>0</v>
      </c>
      <c r="AV73" s="529">
        <f t="shared" si="11"/>
        <v>0</v>
      </c>
      <c r="AW73" s="529">
        <f t="shared" si="11"/>
        <v>0</v>
      </c>
      <c r="AX73" s="530">
        <f t="shared" si="11"/>
        <v>0</v>
      </c>
      <c r="AY73" s="1584">
        <f>SUM(AY65:BA72)</f>
        <v>0</v>
      </c>
      <c r="AZ73" s="1585"/>
      <c r="BA73" s="1585"/>
      <c r="BB73" s="1586">
        <f>SUM($BB$65:$BD$72)</f>
        <v>0</v>
      </c>
      <c r="BC73" s="1586"/>
      <c r="BD73" s="1587"/>
      <c r="BE73" s="1588">
        <f>SUM(BE65)</f>
        <v>0</v>
      </c>
      <c r="BF73" s="1589"/>
      <c r="BG73" s="1589"/>
      <c r="BH73" s="1589"/>
      <c r="BI73" s="1589"/>
      <c r="BJ73" s="1590"/>
      <c r="BK73" s="1591"/>
      <c r="BL73" s="1591"/>
      <c r="BM73" s="1591"/>
      <c r="BN73" s="1592"/>
    </row>
    <row r="74" spans="2:66" s="368" customFormat="1" ht="21" customHeight="1" thickBot="1">
      <c r="B74" s="534" t="s">
        <v>576</v>
      </c>
      <c r="C74" s="535"/>
      <c r="D74" s="536"/>
      <c r="E74" s="537"/>
      <c r="F74" s="537"/>
      <c r="G74" s="537"/>
      <c r="H74" s="537"/>
      <c r="I74" s="537"/>
      <c r="J74" s="537"/>
      <c r="K74" s="537"/>
      <c r="L74" s="537"/>
      <c r="M74" s="537"/>
      <c r="N74" s="537"/>
      <c r="O74" s="537"/>
      <c r="P74" s="537"/>
      <c r="Q74" s="537"/>
      <c r="R74" s="537"/>
      <c r="S74" s="537"/>
      <c r="T74" s="537"/>
      <c r="U74" s="537"/>
      <c r="V74" s="537"/>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538"/>
      <c r="AY74" s="1593">
        <v>40</v>
      </c>
      <c r="AZ74" s="1594"/>
      <c r="BA74" s="1594"/>
      <c r="BB74" s="1594"/>
      <c r="BC74" s="1594"/>
      <c r="BD74" s="1594"/>
      <c r="BE74" s="1594"/>
      <c r="BF74" s="1594"/>
      <c r="BG74" s="1594"/>
      <c r="BH74" s="1594"/>
      <c r="BI74" s="1594"/>
      <c r="BJ74" s="1594"/>
      <c r="BK74" s="1594"/>
      <c r="BL74" s="1594"/>
      <c r="BM74" s="1594"/>
      <c r="BN74" s="1595"/>
    </row>
    <row r="75" spans="2:66" s="368" customFormat="1" ht="21" customHeight="1">
      <c r="B75" s="368" t="s">
        <v>578</v>
      </c>
      <c r="D75" s="369"/>
      <c r="E75" s="369"/>
      <c r="F75" s="369"/>
      <c r="G75" s="369"/>
    </row>
    <row r="76" spans="2:66" s="368" customFormat="1" ht="21" customHeight="1">
      <c r="B76" s="368" t="s">
        <v>579</v>
      </c>
      <c r="D76" s="369"/>
      <c r="E76" s="369"/>
      <c r="F76" s="369"/>
    </row>
    <row r="77" spans="2:66" s="368" customFormat="1" ht="21" customHeight="1">
      <c r="D77" s="369"/>
      <c r="E77" s="369"/>
      <c r="F77" s="369"/>
    </row>
    <row r="78" spans="2:66" s="368" customFormat="1" ht="21" customHeight="1">
      <c r="D78" s="369"/>
      <c r="E78" s="369"/>
      <c r="F78" s="369"/>
      <c r="G78" s="369"/>
    </row>
    <row r="79" spans="2:66" s="368" customFormat="1" ht="21" customHeight="1">
      <c r="D79" s="369"/>
      <c r="E79" s="369"/>
      <c r="F79" s="369"/>
      <c r="G79" s="369"/>
    </row>
    <row r="80" spans="2:66" s="368" customFormat="1" ht="21" customHeight="1">
      <c r="D80" s="369"/>
      <c r="E80" s="369"/>
      <c r="F80" s="369"/>
      <c r="G80" s="369"/>
    </row>
    <row r="81" spans="4:7" s="368" customFormat="1" ht="21" customHeight="1">
      <c r="D81" s="369"/>
      <c r="E81" s="369"/>
      <c r="F81" s="369"/>
      <c r="G81" s="369"/>
    </row>
    <row r="82" spans="4:7" s="368" customFormat="1" ht="21" customHeight="1">
      <c r="D82" s="369"/>
      <c r="E82" s="369"/>
      <c r="F82" s="369"/>
      <c r="G82" s="369"/>
    </row>
    <row r="83" spans="4:7" s="368" customFormat="1" ht="21" customHeight="1">
      <c r="D83" s="369"/>
      <c r="E83" s="369"/>
      <c r="F83" s="369"/>
      <c r="G83" s="369"/>
    </row>
    <row r="84" spans="4:7" s="368" customFormat="1" ht="21" customHeight="1">
      <c r="D84" s="369"/>
      <c r="E84" s="369"/>
      <c r="F84" s="369"/>
      <c r="G84" s="369"/>
    </row>
    <row r="85" spans="4:7" s="368" customFormat="1" ht="21" customHeight="1">
      <c r="D85" s="369"/>
      <c r="E85" s="369"/>
      <c r="F85" s="369"/>
      <c r="G85" s="369"/>
    </row>
    <row r="86" spans="4:7" s="368" customFormat="1" ht="21" customHeight="1">
      <c r="D86" s="369"/>
      <c r="E86" s="369"/>
      <c r="F86" s="369"/>
      <c r="G86" s="369"/>
    </row>
    <row r="87" spans="4:7" s="368" customFormat="1" ht="21" customHeight="1">
      <c r="D87" s="369"/>
      <c r="E87" s="369"/>
      <c r="F87" s="369"/>
      <c r="G87" s="369"/>
    </row>
    <row r="88" spans="4:7" s="368" customFormat="1" ht="21" customHeight="1">
      <c r="D88" s="369"/>
      <c r="E88" s="369"/>
      <c r="F88" s="369"/>
      <c r="G88" s="369"/>
    </row>
  </sheetData>
  <mergeCells count="509">
    <mergeCell ref="A1:D1"/>
    <mergeCell ref="C73:V73"/>
    <mergeCell ref="AY73:BA73"/>
    <mergeCell ref="BB73:BD73"/>
    <mergeCell ref="BE73:BJ73"/>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9:BN69"/>
    <mergeCell ref="D70:I70"/>
    <mergeCell ref="J70:L70"/>
    <mergeCell ref="BK68:BN68"/>
    <mergeCell ref="D67:I67"/>
    <mergeCell ref="J67:L67"/>
    <mergeCell ref="M67:O67"/>
    <mergeCell ref="P67:V67"/>
    <mergeCell ref="AY67:BA67"/>
    <mergeCell ref="BB67:BD67"/>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16"/>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9055118110236221" footer="0.31496062992125984"/>
  <pageSetup paperSize="9" scale="39" orientation="portrait" r:id="rId1"/>
  <headerFooter>
    <oddHeader>&amp;L&amp;"BIZ UDゴシック,標準"（参考様式）</oddHeader>
  </headerFooter>
  <colBreaks count="1" manualBreakCount="1">
    <brk id="7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DH88"/>
  <sheetViews>
    <sheetView showGridLines="0" view="pageBreakPreview" zoomScale="55" zoomScaleNormal="40" zoomScaleSheetLayoutView="55" workbookViewId="0">
      <selection sqref="A1:D1"/>
    </sheetView>
  </sheetViews>
  <sheetFormatPr defaultColWidth="9" defaultRowHeight="13.5"/>
  <cols>
    <col min="1" max="1" width="3.75" customWidth="1"/>
    <col min="2" max="2" width="3" customWidth="1"/>
    <col min="3" max="3" width="5.375" customWidth="1"/>
    <col min="4" max="64" width="3.5" customWidth="1"/>
    <col min="65" max="65" width="3.375" customWidth="1"/>
    <col min="66" max="68" width="3.25" customWidth="1"/>
    <col min="69" max="76" width="3.375" customWidth="1"/>
    <col min="77" max="78" width="7.625" customWidth="1"/>
    <col min="79" max="80" width="2.625" customWidth="1"/>
  </cols>
  <sheetData>
    <row r="1" spans="2:112" s="368" customFormat="1" ht="21" customHeight="1">
      <c r="B1" s="369"/>
      <c r="C1" s="369"/>
      <c r="D1" s="369"/>
      <c r="E1" s="369"/>
      <c r="F1" s="369"/>
      <c r="W1" s="368" t="s">
        <v>497</v>
      </c>
      <c r="AK1" s="370"/>
      <c r="AO1" s="371"/>
      <c r="AZ1" s="371"/>
      <c r="BA1" s="371"/>
      <c r="BB1" s="371"/>
      <c r="BC1" s="371"/>
      <c r="BD1" s="371"/>
      <c r="BE1" s="371"/>
      <c r="BF1" s="371"/>
      <c r="BG1" s="371"/>
      <c r="BH1" s="371"/>
      <c r="BI1" s="371"/>
      <c r="BJ1" s="371"/>
      <c r="BK1" s="371"/>
      <c r="BL1" s="371"/>
      <c r="BM1" s="371"/>
      <c r="BN1" s="371"/>
      <c r="BO1" s="371"/>
      <c r="BP1" s="371"/>
      <c r="BQ1" s="371"/>
      <c r="BR1" s="371"/>
      <c r="BS1" s="370"/>
      <c r="BT1" s="370"/>
      <c r="BU1" s="370"/>
      <c r="BV1" s="370"/>
      <c r="BW1" s="370"/>
      <c r="BX1" s="370"/>
      <c r="BY1" s="370"/>
      <c r="BZ1" s="370"/>
      <c r="CA1" s="370"/>
      <c r="CB1" s="370"/>
      <c r="CC1" s="370"/>
      <c r="CD1" s="370"/>
      <c r="CE1" s="370"/>
    </row>
    <row r="2" spans="2:112" s="368" customFormat="1" ht="21" customHeight="1">
      <c r="B2" s="369"/>
      <c r="C2" s="369"/>
      <c r="D2" s="369"/>
      <c r="E2" s="369"/>
      <c r="F2" s="369"/>
      <c r="Y2" s="368">
        <v>-1</v>
      </c>
      <c r="AO2" s="1311" t="s">
        <v>498</v>
      </c>
      <c r="AP2" s="1311"/>
      <c r="AQ2" s="1311"/>
      <c r="AR2" s="1311"/>
      <c r="AS2" s="1311"/>
      <c r="AT2" s="1311"/>
      <c r="AU2" s="1311"/>
      <c r="AV2" s="1311"/>
      <c r="AW2" s="1312"/>
      <c r="AX2" s="1313"/>
      <c r="AY2" s="1313"/>
      <c r="AZ2" s="1313"/>
      <c r="BA2" s="1313"/>
      <c r="BB2" s="1313"/>
      <c r="BC2" s="1313"/>
      <c r="BD2" s="1313"/>
      <c r="BE2" s="1313"/>
      <c r="BF2" s="1313"/>
      <c r="BG2" s="1313"/>
      <c r="BH2" s="1313"/>
      <c r="BI2" s="1313"/>
      <c r="BJ2" s="1313"/>
      <c r="BK2" s="1313"/>
      <c r="BL2" s="1313"/>
      <c r="BM2" s="1313"/>
      <c r="BN2" s="1313"/>
      <c r="BO2" s="1313"/>
      <c r="BP2" s="1313"/>
      <c r="BQ2" s="1313"/>
      <c r="BR2" s="1314"/>
      <c r="BS2" s="372"/>
      <c r="BT2" s="372"/>
      <c r="BU2" s="372"/>
      <c r="BV2" s="372"/>
      <c r="BW2" s="372"/>
      <c r="BX2" s="372"/>
      <c r="BY2" s="372"/>
      <c r="CA2" s="372"/>
      <c r="CB2" s="372"/>
      <c r="CC2" s="372"/>
      <c r="CD2" s="372"/>
      <c r="CE2" s="372"/>
    </row>
    <row r="3" spans="2:112" s="368" customFormat="1" ht="21" customHeight="1">
      <c r="B3" s="369"/>
      <c r="C3" s="369"/>
      <c r="D3" s="369"/>
      <c r="E3" s="369"/>
      <c r="F3" s="369"/>
      <c r="AO3" s="1311" t="s">
        <v>499</v>
      </c>
      <c r="AP3" s="1311"/>
      <c r="AQ3" s="1311"/>
      <c r="AR3" s="1311"/>
      <c r="AS3" s="1311"/>
      <c r="AT3" s="1311"/>
      <c r="AU3" s="1311"/>
      <c r="AV3" s="1311"/>
      <c r="AW3" s="1315"/>
      <c r="AX3" s="1315"/>
      <c r="AY3" s="1315"/>
      <c r="AZ3" s="1315"/>
      <c r="BA3" s="1315"/>
      <c r="BB3" s="1315"/>
      <c r="BC3" s="1315"/>
      <c r="BD3" s="1315"/>
      <c r="BE3" s="1315"/>
      <c r="BF3" s="1315"/>
      <c r="BG3" s="1315"/>
      <c r="BH3" s="1315"/>
      <c r="BI3" s="1315"/>
      <c r="BJ3" s="1315"/>
      <c r="BK3" s="1316" t="s">
        <v>500</v>
      </c>
      <c r="BL3" s="1317"/>
      <c r="BM3" s="1317"/>
      <c r="BN3" s="1318"/>
      <c r="BO3" s="1319">
        <v>15</v>
      </c>
      <c r="BP3" s="1320"/>
      <c r="BQ3" s="1320"/>
      <c r="BR3" s="1321"/>
      <c r="BS3" s="372"/>
      <c r="BT3" s="372"/>
      <c r="BU3" s="372"/>
      <c r="BV3" s="372"/>
      <c r="BW3" s="372"/>
      <c r="BX3" s="372"/>
      <c r="BY3" s="372"/>
      <c r="CA3" s="372"/>
      <c r="CB3" s="372"/>
      <c r="CC3" s="372"/>
      <c r="CD3" s="372"/>
      <c r="CE3" s="372"/>
    </row>
    <row r="4" spans="2:112" s="368" customFormat="1" ht="21" customHeight="1">
      <c r="B4" s="369"/>
      <c r="C4" s="373"/>
      <c r="D4" s="1308" t="s">
        <v>501</v>
      </c>
      <c r="E4" s="1308"/>
      <c r="F4" s="1308"/>
      <c r="G4" s="1308"/>
      <c r="H4" s="1308"/>
      <c r="I4" s="1308"/>
      <c r="J4" s="1308"/>
      <c r="K4" s="374"/>
      <c r="L4" s="374"/>
      <c r="M4" s="375"/>
      <c r="N4" s="375"/>
      <c r="O4" s="375"/>
      <c r="P4" s="375"/>
      <c r="Q4" s="375"/>
      <c r="R4" s="375"/>
      <c r="S4" s="375"/>
      <c r="T4" s="375"/>
      <c r="U4" s="376"/>
      <c r="V4" s="377"/>
      <c r="W4" s="378"/>
      <c r="X4" s="379"/>
      <c r="Y4" s="379"/>
      <c r="Z4" s="380" t="s">
        <v>502</v>
      </c>
      <c r="AA4" s="381"/>
      <c r="CA4" s="1300"/>
      <c r="CB4" s="1300"/>
      <c r="CC4" s="1300"/>
      <c r="CD4" s="1300"/>
      <c r="CE4" s="1300"/>
      <c r="CF4" s="1300"/>
      <c r="CG4" s="1300"/>
      <c r="CH4" s="1301"/>
      <c r="CI4" s="1301"/>
      <c r="CJ4" s="1301"/>
      <c r="CK4" s="1301"/>
      <c r="CL4" s="1300"/>
      <c r="CM4" s="1300"/>
      <c r="CN4" s="1300"/>
      <c r="CO4" s="1300"/>
      <c r="CP4" s="1300"/>
      <c r="CQ4" s="1300"/>
      <c r="CR4" s="1300"/>
      <c r="CS4" s="1300"/>
      <c r="CT4" s="1300"/>
      <c r="CU4" s="1300"/>
      <c r="CV4" s="1300"/>
      <c r="CW4" s="1300"/>
      <c r="CX4" s="1300"/>
      <c r="CY4" s="1300"/>
      <c r="CZ4" s="1300"/>
      <c r="DA4" s="1300"/>
      <c r="DB4" s="1300"/>
      <c r="DC4" s="1300"/>
      <c r="DD4" s="1300"/>
      <c r="DE4" s="1300"/>
      <c r="DF4" s="1300"/>
      <c r="DG4" s="1300"/>
      <c r="DH4" s="1300"/>
    </row>
    <row r="5" spans="2:112" s="368" customFormat="1" ht="27.75" customHeight="1">
      <c r="B5" s="369"/>
      <c r="C5" s="373"/>
      <c r="D5" s="1322" t="s">
        <v>582</v>
      </c>
      <c r="E5" s="1322"/>
      <c r="F5" s="1322"/>
      <c r="G5" s="1302" t="s">
        <v>503</v>
      </c>
      <c r="H5" s="1302"/>
      <c r="I5" s="1302"/>
      <c r="J5" s="1302"/>
      <c r="K5" s="1302"/>
      <c r="L5" s="1302"/>
      <c r="M5" s="1302"/>
      <c r="N5" s="1302"/>
      <c r="O5" s="1302"/>
      <c r="P5" s="1302"/>
      <c r="Q5" s="1302"/>
      <c r="R5" s="1302"/>
      <c r="S5" s="1302"/>
      <c r="T5" s="1303"/>
      <c r="U5" s="376"/>
      <c r="V5" s="376"/>
      <c r="W5" s="378"/>
      <c r="X5" s="379"/>
      <c r="Y5" s="379"/>
      <c r="Z5" s="1304"/>
      <c r="AA5" s="1302"/>
      <c r="AB5" s="1302"/>
      <c r="AC5" s="1302"/>
      <c r="AD5" s="1302"/>
      <c r="AE5" s="1302"/>
      <c r="AF5" s="1303"/>
      <c r="AG5" s="1305" t="s">
        <v>504</v>
      </c>
      <c r="AH5" s="1306"/>
      <c r="AI5" s="1306"/>
      <c r="AJ5" s="1307"/>
      <c r="AK5" s="1304" t="s">
        <v>505</v>
      </c>
      <c r="AL5" s="1302"/>
      <c r="AM5" s="1302"/>
      <c r="AN5" s="1303"/>
      <c r="AO5" s="1304" t="s">
        <v>506</v>
      </c>
      <c r="AP5" s="1302"/>
      <c r="AQ5" s="1302"/>
      <c r="AR5" s="1303"/>
      <c r="AS5" s="1304" t="s">
        <v>507</v>
      </c>
      <c r="AT5" s="1302"/>
      <c r="AU5" s="1302"/>
      <c r="AV5" s="1303"/>
      <c r="AW5" s="1304" t="s">
        <v>508</v>
      </c>
      <c r="AX5" s="1302"/>
      <c r="AY5" s="1302"/>
      <c r="AZ5" s="1303"/>
      <c r="BA5" s="1304" t="s">
        <v>509</v>
      </c>
      <c r="BB5" s="1302"/>
      <c r="BC5" s="1302"/>
      <c r="BD5" s="1303"/>
      <c r="BE5" s="1304" t="s">
        <v>510</v>
      </c>
      <c r="BF5" s="1302"/>
      <c r="BG5" s="1303"/>
      <c r="BK5" s="382"/>
      <c r="BL5" s="382"/>
      <c r="BM5" s="382"/>
      <c r="BN5" s="382"/>
      <c r="BO5" s="383"/>
      <c r="BP5" s="384"/>
      <c r="BQ5" s="385"/>
      <c r="BR5" s="385"/>
      <c r="BS5" s="385"/>
      <c r="CA5" s="1301"/>
      <c r="CB5" s="1301"/>
      <c r="CC5" s="1301"/>
      <c r="CD5" s="1301"/>
      <c r="CE5" s="1301"/>
      <c r="CF5" s="1301"/>
      <c r="CG5" s="1301"/>
      <c r="CH5" s="1309"/>
      <c r="CI5" s="1309"/>
      <c r="CJ5" s="1309"/>
      <c r="CK5" s="1309"/>
      <c r="CL5" s="1309"/>
      <c r="CM5" s="1309"/>
      <c r="CN5" s="1309"/>
      <c r="CO5" s="1309"/>
      <c r="CP5" s="1309"/>
      <c r="CQ5" s="1309"/>
      <c r="CR5" s="1309"/>
      <c r="CS5" s="1309"/>
      <c r="CT5" s="1309"/>
      <c r="CU5" s="1309"/>
      <c r="CV5" s="1309"/>
      <c r="CW5" s="1309"/>
      <c r="CX5" s="1309"/>
      <c r="CY5" s="1309"/>
      <c r="CZ5" s="1309"/>
      <c r="DA5" s="1309"/>
      <c r="DB5" s="1309"/>
      <c r="DC5" s="1309"/>
      <c r="DD5" s="1309"/>
      <c r="DE5" s="1309"/>
      <c r="DF5" s="1310"/>
      <c r="DG5" s="1310"/>
      <c r="DH5" s="1310"/>
    </row>
    <row r="6" spans="2:112" s="368" customFormat="1" ht="21" customHeight="1">
      <c r="B6" s="369"/>
      <c r="C6" s="373"/>
      <c r="D6" s="1322"/>
      <c r="E6" s="1322"/>
      <c r="F6" s="1322"/>
      <c r="G6" s="1302" t="s">
        <v>511</v>
      </c>
      <c r="H6" s="1302"/>
      <c r="I6" s="1302"/>
      <c r="J6" s="1302"/>
      <c r="K6" s="1302"/>
      <c r="L6" s="1302"/>
      <c r="M6" s="1302"/>
      <c r="N6" s="1302"/>
      <c r="O6" s="1302"/>
      <c r="P6" s="1302"/>
      <c r="Q6" s="1302"/>
      <c r="R6" s="1302"/>
      <c r="S6" s="1302"/>
      <c r="T6" s="1303"/>
      <c r="U6" s="376"/>
      <c r="V6" s="376"/>
      <c r="W6" s="378"/>
      <c r="X6" s="379"/>
      <c r="Y6" s="379"/>
      <c r="Z6" s="1323" t="s">
        <v>512</v>
      </c>
      <c r="AA6" s="1324"/>
      <c r="AB6" s="1324"/>
      <c r="AC6" s="1324"/>
      <c r="AD6" s="1324"/>
      <c r="AE6" s="1324"/>
      <c r="AF6" s="1325"/>
      <c r="AG6" s="1326"/>
      <c r="AH6" s="1327"/>
      <c r="AI6" s="1327"/>
      <c r="AJ6" s="1328"/>
      <c r="AK6" s="1326"/>
      <c r="AL6" s="1327"/>
      <c r="AM6" s="1327"/>
      <c r="AN6" s="1328"/>
      <c r="AO6" s="1326"/>
      <c r="AP6" s="1327"/>
      <c r="AQ6" s="1327"/>
      <c r="AR6" s="1328"/>
      <c r="AS6" s="1326">
        <v>6</v>
      </c>
      <c r="AT6" s="1327"/>
      <c r="AU6" s="1327"/>
      <c r="AV6" s="1328"/>
      <c r="AW6" s="1326">
        <v>4</v>
      </c>
      <c r="AX6" s="1327"/>
      <c r="AY6" s="1327"/>
      <c r="AZ6" s="1328"/>
      <c r="BA6" s="1326">
        <v>5</v>
      </c>
      <c r="BB6" s="1327"/>
      <c r="BC6" s="1327"/>
      <c r="BD6" s="1328"/>
      <c r="BE6" s="1330">
        <f>SUM(AG6:BD6)</f>
        <v>15</v>
      </c>
      <c r="BF6" s="1331"/>
      <c r="BG6" s="1332"/>
      <c r="BL6" s="386"/>
      <c r="BM6" s="386"/>
      <c r="BN6" s="386"/>
      <c r="BW6" s="387"/>
      <c r="CC6" s="386"/>
      <c r="CD6" s="386"/>
      <c r="CE6" s="386"/>
      <c r="CL6" s="1329"/>
      <c r="CM6" s="1329"/>
      <c r="CN6" s="1329"/>
      <c r="CO6" s="1329"/>
      <c r="CP6" s="1329"/>
      <c r="CQ6" s="1329"/>
      <c r="CR6" s="1329"/>
      <c r="CS6" s="1329"/>
      <c r="CT6" s="1309"/>
      <c r="CU6" s="1309"/>
      <c r="CV6" s="1309"/>
      <c r="CW6" s="1309"/>
      <c r="CX6" s="1309"/>
      <c r="CY6" s="1309"/>
      <c r="CZ6" s="1309"/>
      <c r="DA6" s="1309"/>
      <c r="DB6" s="1309"/>
      <c r="DC6" s="1309"/>
      <c r="DD6" s="1309"/>
      <c r="DE6" s="1309"/>
      <c r="DF6" s="1310"/>
      <c r="DG6" s="1310"/>
      <c r="DH6" s="1310"/>
    </row>
    <row r="7" spans="2:112" s="368" customFormat="1" ht="21" customHeight="1">
      <c r="B7" s="369"/>
      <c r="C7" s="373"/>
      <c r="D7" s="1322"/>
      <c r="E7" s="1322"/>
      <c r="F7" s="1322"/>
      <c r="G7" s="1302" t="s">
        <v>513</v>
      </c>
      <c r="H7" s="1302"/>
      <c r="I7" s="1302"/>
      <c r="J7" s="1302"/>
      <c r="K7" s="1302"/>
      <c r="L7" s="1302"/>
      <c r="M7" s="1302"/>
      <c r="N7" s="1302"/>
      <c r="O7" s="1302"/>
      <c r="P7" s="1302"/>
      <c r="Q7" s="1302"/>
      <c r="R7" s="1302"/>
      <c r="S7" s="1302"/>
      <c r="T7" s="1303"/>
      <c r="U7" s="388"/>
      <c r="V7" s="376"/>
      <c r="W7" s="378"/>
      <c r="X7" s="379"/>
      <c r="Y7" s="379"/>
      <c r="Z7" s="389" t="s">
        <v>514</v>
      </c>
      <c r="AA7" s="1305" t="s">
        <v>515</v>
      </c>
      <c r="AB7" s="1306"/>
      <c r="AC7" s="1306"/>
      <c r="AD7" s="1306"/>
      <c r="AE7" s="1306"/>
      <c r="AF7" s="1307"/>
      <c r="AG7" s="1333"/>
      <c r="AH7" s="1334"/>
      <c r="AI7" s="1334"/>
      <c r="AJ7" s="1335"/>
      <c r="AK7" s="1333"/>
      <c r="AL7" s="1334"/>
      <c r="AM7" s="1334"/>
      <c r="AN7" s="1335"/>
      <c r="AO7" s="1333"/>
      <c r="AP7" s="1334"/>
      <c r="AQ7" s="1334"/>
      <c r="AR7" s="1335"/>
      <c r="AS7" s="1326"/>
      <c r="AT7" s="1327"/>
      <c r="AU7" s="1327"/>
      <c r="AV7" s="1328"/>
      <c r="AW7" s="1326"/>
      <c r="AX7" s="1327"/>
      <c r="AY7" s="1327"/>
      <c r="AZ7" s="1328"/>
      <c r="BA7" s="1326"/>
      <c r="BB7" s="1327"/>
      <c r="BC7" s="1327"/>
      <c r="BD7" s="1328"/>
      <c r="BE7" s="1330">
        <f>SUM(AG7:BD7)</f>
        <v>0</v>
      </c>
      <c r="BF7" s="1331"/>
      <c r="BG7" s="1332"/>
      <c r="CB7" s="1300"/>
      <c r="CC7" s="1300"/>
      <c r="CD7" s="1300"/>
      <c r="CE7" s="1300"/>
      <c r="CF7" s="1300"/>
      <c r="CG7" s="1300"/>
      <c r="CH7" s="1300"/>
      <c r="CI7" s="1336"/>
      <c r="CJ7" s="1336"/>
      <c r="CK7" s="1336"/>
      <c r="CL7" s="1309"/>
      <c r="CM7" s="1309"/>
      <c r="CN7" s="1309"/>
      <c r="CO7" s="1309"/>
      <c r="CP7" s="1309"/>
      <c r="CQ7" s="1309"/>
      <c r="CR7" s="1309"/>
      <c r="CS7" s="1309"/>
      <c r="CT7" s="1309"/>
      <c r="CU7" s="1309"/>
      <c r="CV7" s="1309"/>
      <c r="CW7" s="1309"/>
      <c r="CX7" s="1309"/>
      <c r="CY7" s="1309"/>
      <c r="CZ7" s="1309"/>
      <c r="DA7" s="1309"/>
      <c r="DB7" s="1309"/>
      <c r="DC7" s="1309"/>
      <c r="DD7" s="1309"/>
      <c r="DE7" s="1309"/>
      <c r="DF7" s="1310"/>
      <c r="DG7" s="1310"/>
      <c r="DH7" s="1310"/>
    </row>
    <row r="8" spans="2:112" s="368" customFormat="1" ht="21" customHeight="1">
      <c r="B8" s="379"/>
      <c r="C8" s="390"/>
      <c r="D8" s="375"/>
      <c r="E8" s="375"/>
      <c r="F8" s="375"/>
      <c r="G8" s="375"/>
      <c r="H8" s="375"/>
      <c r="I8" s="375"/>
      <c r="J8" s="375"/>
      <c r="K8" s="375"/>
      <c r="L8" s="391" t="str">
        <f>IF(COUNTIF(D5:F7,"○")&gt;1,"いずれか１つを選択してください。","")</f>
        <v/>
      </c>
      <c r="M8" s="375"/>
      <c r="N8" s="375"/>
      <c r="O8" s="375"/>
      <c r="P8" s="375"/>
      <c r="Q8" s="375"/>
      <c r="R8" s="375"/>
      <c r="S8" s="375"/>
      <c r="T8" s="375"/>
      <c r="U8" s="392"/>
      <c r="V8" s="392"/>
      <c r="W8" s="378"/>
      <c r="X8" s="379"/>
      <c r="Y8" s="379"/>
      <c r="Z8" s="1305" t="s">
        <v>516</v>
      </c>
      <c r="AA8" s="1306"/>
      <c r="AB8" s="1306"/>
      <c r="AC8" s="1306"/>
      <c r="AD8" s="1306"/>
      <c r="AE8" s="1306"/>
      <c r="AF8" s="1307"/>
      <c r="AG8" s="1326"/>
      <c r="AH8" s="1327"/>
      <c r="AI8" s="1327"/>
      <c r="AJ8" s="1328"/>
      <c r="AK8" s="1326"/>
      <c r="AL8" s="1327"/>
      <c r="AM8" s="1327"/>
      <c r="AN8" s="1328"/>
      <c r="AO8" s="1326"/>
      <c r="AP8" s="1327"/>
      <c r="AQ8" s="1327"/>
      <c r="AR8" s="1328"/>
      <c r="AS8" s="1326"/>
      <c r="AT8" s="1327"/>
      <c r="AU8" s="1327"/>
      <c r="AV8" s="1328"/>
      <c r="AW8" s="1326"/>
      <c r="AX8" s="1327"/>
      <c r="AY8" s="1327"/>
      <c r="AZ8" s="1328"/>
      <c r="BA8" s="1326"/>
      <c r="BB8" s="1327"/>
      <c r="BC8" s="1327"/>
      <c r="BD8" s="1328"/>
      <c r="BE8" s="1330">
        <f>SUM(AG8:BD8)</f>
        <v>0</v>
      </c>
      <c r="BF8" s="1331"/>
      <c r="BG8" s="1332"/>
      <c r="BU8" s="387"/>
      <c r="BW8" s="1339"/>
      <c r="BX8" s="1339"/>
      <c r="BY8" s="1339"/>
      <c r="BZ8" s="1339"/>
      <c r="CA8" s="1339"/>
      <c r="CB8" s="1340"/>
      <c r="CC8" s="1340"/>
      <c r="CD8" s="1340"/>
      <c r="CE8" s="1340"/>
      <c r="CF8" s="1340"/>
      <c r="CG8" s="1340"/>
      <c r="CH8" s="1340"/>
      <c r="CI8" s="1336"/>
      <c r="CJ8" s="1336"/>
      <c r="CK8" s="1336"/>
      <c r="CL8" s="1310"/>
      <c r="CM8" s="1310"/>
      <c r="CN8" s="1310"/>
      <c r="CO8" s="1310"/>
      <c r="CP8" s="1310"/>
      <c r="CQ8" s="1310"/>
      <c r="CR8" s="1310"/>
      <c r="CS8" s="1310"/>
      <c r="CT8" s="1310"/>
      <c r="CU8" s="1310"/>
      <c r="CV8" s="1310"/>
      <c r="CW8" s="1310"/>
      <c r="CX8" s="1310"/>
      <c r="CY8" s="1310"/>
      <c r="CZ8" s="1310"/>
      <c r="DA8" s="1310"/>
      <c r="DB8" s="1310"/>
      <c r="DC8" s="1310"/>
      <c r="DD8" s="1310"/>
      <c r="DE8" s="1310"/>
      <c r="DF8" s="1310"/>
      <c r="DG8" s="1310"/>
      <c r="DH8" s="1310"/>
    </row>
    <row r="9" spans="2:112" s="368" customFormat="1" ht="21" customHeight="1">
      <c r="B9" s="379"/>
      <c r="C9" s="390"/>
      <c r="D9" s="375"/>
      <c r="E9" s="392"/>
      <c r="F9" s="376"/>
      <c r="G9" s="376"/>
      <c r="H9" s="376"/>
      <c r="I9" s="376"/>
      <c r="J9" s="376"/>
      <c r="K9" s="376"/>
      <c r="L9" s="376"/>
      <c r="M9" s="376"/>
      <c r="N9" s="376"/>
      <c r="O9" s="376"/>
      <c r="P9" s="376"/>
      <c r="Q9" s="376"/>
      <c r="R9" s="376"/>
      <c r="S9" s="376"/>
      <c r="T9" s="376"/>
      <c r="U9" s="376"/>
      <c r="V9" s="392"/>
      <c r="W9" s="378"/>
      <c r="X9" s="379"/>
      <c r="Y9" s="379"/>
      <c r="Z9" s="1305" t="s">
        <v>510</v>
      </c>
      <c r="AA9" s="1306"/>
      <c r="AB9" s="1306"/>
      <c r="AC9" s="1306"/>
      <c r="AD9" s="1306"/>
      <c r="AE9" s="1306"/>
      <c r="AF9" s="1307"/>
      <c r="AG9" s="1330">
        <f>AG6+AG8</f>
        <v>0</v>
      </c>
      <c r="AH9" s="1331"/>
      <c r="AI9" s="1331"/>
      <c r="AJ9" s="1332"/>
      <c r="AK9" s="1330">
        <f t="shared" ref="AK9" si="0">AK6+AK8</f>
        <v>0</v>
      </c>
      <c r="AL9" s="1331"/>
      <c r="AM9" s="1331"/>
      <c r="AN9" s="1332"/>
      <c r="AO9" s="1330">
        <f t="shared" ref="AO9" si="1">AO6+AO8</f>
        <v>0</v>
      </c>
      <c r="AP9" s="1331"/>
      <c r="AQ9" s="1331"/>
      <c r="AR9" s="1332"/>
      <c r="AS9" s="1330">
        <f>AS6+AS8</f>
        <v>6</v>
      </c>
      <c r="AT9" s="1331"/>
      <c r="AU9" s="1331"/>
      <c r="AV9" s="1332"/>
      <c r="AW9" s="1330">
        <f t="shared" ref="AW9" si="2">AW6+AW8</f>
        <v>4</v>
      </c>
      <c r="AX9" s="1331"/>
      <c r="AY9" s="1331"/>
      <c r="AZ9" s="1332"/>
      <c r="BA9" s="1330">
        <f t="shared" ref="BA9" si="3">BA6+BA8</f>
        <v>5</v>
      </c>
      <c r="BB9" s="1331"/>
      <c r="BC9" s="1331"/>
      <c r="BD9" s="1332"/>
      <c r="BE9" s="1330">
        <f>BE6+BE8</f>
        <v>15</v>
      </c>
      <c r="BF9" s="1331"/>
      <c r="BG9" s="1332"/>
      <c r="BW9" s="1300"/>
      <c r="BX9" s="1300"/>
      <c r="BY9" s="1300"/>
      <c r="BZ9" s="1300"/>
      <c r="CA9" s="1300"/>
      <c r="CB9" s="1337"/>
      <c r="CC9" s="1337"/>
      <c r="CD9" s="1337"/>
      <c r="CE9" s="1337"/>
      <c r="CF9" s="1338"/>
      <c r="CG9" s="1338"/>
      <c r="CH9" s="1338"/>
      <c r="CI9" s="1338"/>
      <c r="CJ9" s="1338"/>
      <c r="CK9" s="1338"/>
    </row>
    <row r="10" spans="2:112" s="368" customFormat="1" ht="21" customHeight="1">
      <c r="B10" s="379"/>
      <c r="C10" s="390"/>
      <c r="D10" s="375"/>
      <c r="E10" s="392"/>
      <c r="F10" s="376"/>
      <c r="G10" s="376"/>
      <c r="H10" s="376"/>
      <c r="I10" s="376"/>
      <c r="J10" s="376"/>
      <c r="K10" s="376"/>
      <c r="L10" s="376"/>
      <c r="M10" s="376"/>
      <c r="N10" s="376"/>
      <c r="O10" s="376"/>
      <c r="P10" s="376"/>
      <c r="Q10" s="376"/>
      <c r="R10" s="376"/>
      <c r="S10" s="376"/>
      <c r="T10" s="376"/>
      <c r="U10" s="376"/>
      <c r="V10" s="392"/>
      <c r="W10" s="393"/>
      <c r="X10" s="379"/>
      <c r="Y10" s="379"/>
      <c r="Z10" s="379"/>
      <c r="AA10" s="379"/>
      <c r="BG10" s="394" t="str">
        <f>IF(AND(BE9&lt;&gt;BO3,D12="○"),"「事業者名簿」の定員数と想定される利用者数が一致しません。","")</f>
        <v/>
      </c>
      <c r="BK10" s="382"/>
      <c r="BL10" s="382"/>
      <c r="BM10" s="382"/>
      <c r="BN10" s="382"/>
      <c r="BO10" s="383"/>
      <c r="BP10" s="384"/>
      <c r="BQ10" s="385"/>
      <c r="BR10" s="385"/>
      <c r="BS10" s="385"/>
      <c r="BW10" s="1300"/>
      <c r="BX10" s="1300"/>
      <c r="BY10" s="1300"/>
      <c r="BZ10" s="1300"/>
      <c r="CA10" s="1300"/>
      <c r="CB10" s="1337"/>
      <c r="CC10" s="1337"/>
      <c r="CD10" s="1337"/>
      <c r="CE10" s="1337"/>
      <c r="CF10" s="1338"/>
      <c r="CG10" s="1338"/>
      <c r="CH10" s="1338"/>
      <c r="CI10" s="1338"/>
      <c r="CJ10" s="1338"/>
      <c r="CK10" s="1338"/>
    </row>
    <row r="11" spans="2:112" s="368" customFormat="1" ht="21" customHeight="1">
      <c r="B11" s="379"/>
      <c r="C11" s="390"/>
      <c r="D11" s="395" t="s">
        <v>517</v>
      </c>
      <c r="E11" s="396"/>
      <c r="F11" s="396"/>
      <c r="G11" s="396"/>
      <c r="H11" s="396"/>
      <c r="I11" s="396"/>
      <c r="J11" s="376"/>
      <c r="K11" s="376"/>
      <c r="L11" s="376"/>
      <c r="M11" s="376"/>
      <c r="N11" s="376"/>
      <c r="O11" s="376"/>
      <c r="P11" s="376"/>
      <c r="Q11" s="376"/>
      <c r="R11" s="376"/>
      <c r="S11" s="376"/>
      <c r="T11" s="376"/>
      <c r="U11" s="376"/>
      <c r="V11" s="392"/>
      <c r="W11" s="397"/>
      <c r="Z11" s="387" t="s">
        <v>518</v>
      </c>
      <c r="AP11" s="387" t="s">
        <v>519</v>
      </c>
      <c r="AQ11" s="387"/>
      <c r="AW11" s="386"/>
      <c r="AX11" s="386"/>
      <c r="AY11" s="386"/>
      <c r="BG11" s="398"/>
      <c r="BH11" s="387" t="s">
        <v>520</v>
      </c>
      <c r="BN11" s="386"/>
      <c r="BO11" s="386"/>
      <c r="BP11" s="386"/>
      <c r="BW11" s="379"/>
      <c r="BX11" s="379"/>
      <c r="BY11" s="379"/>
      <c r="BZ11" s="379"/>
      <c r="CA11" s="379"/>
      <c r="CB11" s="1337"/>
      <c r="CC11" s="1337"/>
      <c r="CD11" s="1337"/>
      <c r="CE11" s="1337"/>
      <c r="CF11" s="1338"/>
      <c r="CG11" s="1338"/>
      <c r="CH11" s="1338"/>
      <c r="CI11" s="1338"/>
      <c r="CJ11" s="1338"/>
      <c r="CK11" s="1338"/>
    </row>
    <row r="12" spans="2:112" s="368" customFormat="1" ht="21" customHeight="1">
      <c r="B12" s="379"/>
      <c r="C12" s="390"/>
      <c r="D12" s="1341" t="s">
        <v>582</v>
      </c>
      <c r="E12" s="1342"/>
      <c r="F12" s="1343" t="s">
        <v>521</v>
      </c>
      <c r="G12" s="1344"/>
      <c r="H12" s="1344"/>
      <c r="I12" s="1344"/>
      <c r="J12" s="1344"/>
      <c r="K12" s="1344"/>
      <c r="L12" s="1344"/>
      <c r="M12" s="1344"/>
      <c r="N12" s="1344"/>
      <c r="O12" s="1344"/>
      <c r="P12" s="1344"/>
      <c r="Q12" s="1344"/>
      <c r="R12" s="1344"/>
      <c r="S12" s="1344"/>
      <c r="T12" s="1344"/>
      <c r="U12" s="1344"/>
      <c r="V12" s="1345"/>
      <c r="W12" s="393"/>
      <c r="AE12" s="1304" t="s">
        <v>522</v>
      </c>
      <c r="AF12" s="1302"/>
      <c r="AG12" s="1302"/>
      <c r="AH12" s="1302"/>
      <c r="AI12" s="1302"/>
      <c r="AJ12" s="1302"/>
      <c r="AK12" s="1303"/>
      <c r="AL12" s="1346" t="s">
        <v>523</v>
      </c>
      <c r="AM12" s="1347"/>
      <c r="AN12" s="1348"/>
      <c r="AV12" s="1304" t="s">
        <v>522</v>
      </c>
      <c r="AW12" s="1302"/>
      <c r="AX12" s="1302"/>
      <c r="AY12" s="1302"/>
      <c r="AZ12" s="1302"/>
      <c r="BA12" s="1302"/>
      <c r="BB12" s="1303"/>
      <c r="BC12" s="1346" t="s">
        <v>523</v>
      </c>
      <c r="BD12" s="1347"/>
      <c r="BE12" s="1348"/>
      <c r="BF12" s="399"/>
      <c r="BG12" s="398"/>
      <c r="BM12" s="1304" t="s">
        <v>524</v>
      </c>
      <c r="BN12" s="1302"/>
      <c r="BO12" s="1302"/>
      <c r="BP12" s="1302"/>
      <c r="BQ12" s="1302"/>
      <c r="BR12" s="1302"/>
      <c r="BS12" s="1303"/>
      <c r="BW12" s="1352"/>
      <c r="BX12" s="1352"/>
      <c r="BY12" s="1352"/>
      <c r="BZ12" s="1352"/>
      <c r="CA12" s="1352"/>
      <c r="CB12" s="1353"/>
      <c r="CC12" s="1353"/>
      <c r="CD12" s="1353"/>
      <c r="CE12" s="1353"/>
      <c r="CF12" s="1354"/>
      <c r="CG12" s="1354"/>
      <c r="CH12" s="1354"/>
      <c r="CI12" s="1352"/>
      <c r="CJ12" s="1352"/>
      <c r="CK12" s="1352"/>
    </row>
    <row r="13" spans="2:112" s="368" customFormat="1" ht="26.25" customHeight="1">
      <c r="B13" s="379"/>
      <c r="C13" s="390"/>
      <c r="D13" s="1341"/>
      <c r="E13" s="1355"/>
      <c r="F13" s="1343" t="s">
        <v>525</v>
      </c>
      <c r="G13" s="1344"/>
      <c r="H13" s="1344"/>
      <c r="I13" s="1344"/>
      <c r="J13" s="1344"/>
      <c r="K13" s="1344"/>
      <c r="L13" s="1344"/>
      <c r="M13" s="1344"/>
      <c r="N13" s="1344"/>
      <c r="O13" s="1344"/>
      <c r="P13" s="1344"/>
      <c r="Q13" s="1344"/>
      <c r="R13" s="1344"/>
      <c r="S13" s="1344"/>
      <c r="T13" s="1344"/>
      <c r="U13" s="1344"/>
      <c r="V13" s="1345"/>
      <c r="W13" s="400"/>
      <c r="AE13" s="1356" t="s">
        <v>526</v>
      </c>
      <c r="AF13" s="1357"/>
      <c r="AG13" s="1357"/>
      <c r="AH13" s="1358"/>
      <c r="AI13" s="1356" t="s">
        <v>527</v>
      </c>
      <c r="AJ13" s="1357"/>
      <c r="AK13" s="1358"/>
      <c r="AL13" s="1349"/>
      <c r="AM13" s="1350"/>
      <c r="AN13" s="1351"/>
      <c r="AQ13" s="1343"/>
      <c r="AR13" s="1344"/>
      <c r="AS13" s="1344"/>
      <c r="AT13" s="1344"/>
      <c r="AU13" s="1345"/>
      <c r="AV13" s="1356" t="s">
        <v>526</v>
      </c>
      <c r="AW13" s="1357"/>
      <c r="AX13" s="1357"/>
      <c r="AY13" s="1358"/>
      <c r="AZ13" s="1356" t="s">
        <v>527</v>
      </c>
      <c r="BA13" s="1357"/>
      <c r="BB13" s="1358"/>
      <c r="BC13" s="1349"/>
      <c r="BD13" s="1350"/>
      <c r="BE13" s="1351"/>
      <c r="BF13" s="399"/>
      <c r="BG13" s="401"/>
      <c r="BH13" s="1343"/>
      <c r="BI13" s="1344"/>
      <c r="BJ13" s="1344"/>
      <c r="BK13" s="1344"/>
      <c r="BL13" s="1345"/>
      <c r="BM13" s="1356" t="s">
        <v>528</v>
      </c>
      <c r="BN13" s="1357"/>
      <c r="BO13" s="1357"/>
      <c r="BP13" s="1358"/>
      <c r="BQ13" s="1356" t="s">
        <v>527</v>
      </c>
      <c r="BR13" s="1357"/>
      <c r="BS13" s="1358"/>
      <c r="BW13" s="379"/>
      <c r="BX13" s="379"/>
      <c r="BY13" s="379"/>
      <c r="BZ13" s="1337"/>
      <c r="CA13" s="1337"/>
      <c r="CB13" s="1337"/>
      <c r="CC13" s="1337"/>
      <c r="CD13" s="1338"/>
      <c r="CE13" s="1338"/>
      <c r="CF13" s="1338"/>
      <c r="CG13" s="1338"/>
      <c r="CH13" s="1338"/>
      <c r="CI13" s="1338"/>
    </row>
    <row r="14" spans="2:112" s="368" customFormat="1" ht="21" customHeight="1">
      <c r="B14" s="379"/>
      <c r="C14" s="390"/>
      <c r="D14" s="1341"/>
      <c r="E14" s="1355"/>
      <c r="F14" s="1343" t="s">
        <v>529</v>
      </c>
      <c r="G14" s="1344"/>
      <c r="H14" s="1344"/>
      <c r="I14" s="1344"/>
      <c r="J14" s="1344"/>
      <c r="K14" s="1344"/>
      <c r="L14" s="1344"/>
      <c r="M14" s="1344"/>
      <c r="N14" s="1344"/>
      <c r="O14" s="1344"/>
      <c r="P14" s="1344"/>
      <c r="Q14" s="1344"/>
      <c r="R14" s="1344"/>
      <c r="S14" s="1344"/>
      <c r="T14" s="1344"/>
      <c r="U14" s="1344"/>
      <c r="V14" s="1345"/>
      <c r="W14" s="400"/>
      <c r="Z14" s="1304" t="s">
        <v>530</v>
      </c>
      <c r="AA14" s="1302"/>
      <c r="AB14" s="1302"/>
      <c r="AC14" s="1302"/>
      <c r="AD14" s="1303"/>
      <c r="AE14" s="1359">
        <f>IF((OR($D$5="○",$D$6="○")),ROUNDDOWN(((BE$6+BE$8*0.9))/6,1))</f>
        <v>2.5</v>
      </c>
      <c r="AF14" s="1360"/>
      <c r="AG14" s="1360"/>
      <c r="AH14" s="1361"/>
      <c r="AI14" s="1362">
        <f>AE14*$AY$60</f>
        <v>80</v>
      </c>
      <c r="AJ14" s="1363"/>
      <c r="AK14" s="1364"/>
      <c r="AL14" s="1362">
        <f>AE14*40</f>
        <v>100</v>
      </c>
      <c r="AM14" s="1363"/>
      <c r="AN14" s="1364"/>
      <c r="AQ14" s="1304" t="s">
        <v>530</v>
      </c>
      <c r="AR14" s="1302"/>
      <c r="AS14" s="1302"/>
      <c r="AT14" s="1302"/>
      <c r="AU14" s="1303"/>
      <c r="AV14" s="1365">
        <f>IF((OR($D$5="○",$D$6="○")),$BE$43)</f>
        <v>2.5</v>
      </c>
      <c r="AW14" s="1366"/>
      <c r="AX14" s="1366"/>
      <c r="AY14" s="1367"/>
      <c r="AZ14" s="1368">
        <f>AV14*$AY$60</f>
        <v>80</v>
      </c>
      <c r="BA14" s="1368"/>
      <c r="BB14" s="1368"/>
      <c r="BC14" s="1362">
        <f>AV14*40</f>
        <v>100</v>
      </c>
      <c r="BD14" s="1363"/>
      <c r="BE14" s="1364"/>
      <c r="BF14" s="402"/>
      <c r="BG14" s="398"/>
      <c r="BH14" s="1304" t="s">
        <v>531</v>
      </c>
      <c r="BI14" s="1302"/>
      <c r="BJ14" s="1302"/>
      <c r="BK14" s="1302"/>
      <c r="BL14" s="1303"/>
      <c r="BM14" s="1365">
        <f>(ROUNDDOWN(BQ14/40,1))</f>
        <v>2.5</v>
      </c>
      <c r="BN14" s="1366"/>
      <c r="BO14" s="1366"/>
      <c r="BP14" s="1367"/>
      <c r="BQ14" s="1368">
        <f>$BB$73</f>
        <v>100.25</v>
      </c>
      <c r="BR14" s="1368"/>
      <c r="BS14" s="1368"/>
      <c r="BU14" s="387"/>
      <c r="BW14" s="387"/>
      <c r="BX14" s="387"/>
      <c r="BY14" s="387"/>
      <c r="BZ14" s="1353"/>
      <c r="CA14" s="1353"/>
      <c r="CB14" s="1353"/>
      <c r="CC14" s="1353"/>
      <c r="CD14" s="1372"/>
      <c r="CE14" s="1372"/>
      <c r="CF14" s="1372"/>
      <c r="CG14" s="1300"/>
      <c r="CH14" s="1300"/>
      <c r="CI14" s="1300"/>
    </row>
    <row r="15" spans="2:112" s="368" customFormat="1" ht="21" customHeight="1">
      <c r="B15" s="379"/>
      <c r="C15" s="403"/>
      <c r="D15" s="404"/>
      <c r="E15" s="404"/>
      <c r="F15" s="404"/>
      <c r="G15" s="404"/>
      <c r="H15" s="404"/>
      <c r="I15" s="404"/>
      <c r="J15" s="404"/>
      <c r="K15" s="404"/>
      <c r="L15" s="405" t="str">
        <f>IF(COUNTIF(D12:E14,"○")&gt;1,"いずれか１つを選択してください。","")</f>
        <v/>
      </c>
      <c r="M15" s="404"/>
      <c r="N15" s="404"/>
      <c r="O15" s="404"/>
      <c r="P15" s="404"/>
      <c r="Q15" s="404"/>
      <c r="R15" s="404"/>
      <c r="S15" s="404"/>
      <c r="T15" s="404"/>
      <c r="U15" s="404"/>
      <c r="V15" s="406"/>
      <c r="W15" s="407"/>
      <c r="Z15" s="1304" t="s">
        <v>532</v>
      </c>
      <c r="AA15" s="1302"/>
      <c r="AB15" s="1302"/>
      <c r="AC15" s="1302"/>
      <c r="AD15" s="1303"/>
      <c r="AE15" s="1359" t="b">
        <f>IF((OR($D$7="○")),ROUNDDOWN((BE$6+BE$8*0.9)/5,1))</f>
        <v>0</v>
      </c>
      <c r="AF15" s="1360"/>
      <c r="AG15" s="1360"/>
      <c r="AH15" s="1361"/>
      <c r="AI15" s="1362">
        <f>AE15*$AY$60</f>
        <v>0</v>
      </c>
      <c r="AJ15" s="1363"/>
      <c r="AK15" s="1364"/>
      <c r="AL15" s="1362">
        <f>AE15*40</f>
        <v>0</v>
      </c>
      <c r="AM15" s="1363"/>
      <c r="AN15" s="1364"/>
      <c r="AQ15" s="1304" t="s">
        <v>532</v>
      </c>
      <c r="AR15" s="1302"/>
      <c r="AS15" s="1302"/>
      <c r="AT15" s="1302"/>
      <c r="AU15" s="1303"/>
      <c r="AV15" s="1365" t="b">
        <f>IF(($D$7="○"),$BE$43)</f>
        <v>0</v>
      </c>
      <c r="AW15" s="1366"/>
      <c r="AX15" s="1366"/>
      <c r="AY15" s="1367"/>
      <c r="AZ15" s="1368">
        <f>AV15*$AY$60</f>
        <v>0</v>
      </c>
      <c r="BA15" s="1368"/>
      <c r="BB15" s="1368"/>
      <c r="BC15" s="1362">
        <f>AV15*40</f>
        <v>0</v>
      </c>
      <c r="BD15" s="1363"/>
      <c r="BE15" s="1364"/>
      <c r="BF15" s="402"/>
      <c r="BG15" s="398"/>
      <c r="BH15" s="1369" t="s">
        <v>490</v>
      </c>
      <c r="BI15" s="1370"/>
      <c r="BJ15" s="1370"/>
      <c r="BK15" s="1370"/>
      <c r="BL15" s="1371"/>
      <c r="BM15" s="1373">
        <f>SUM(BM12:BP14)</f>
        <v>2.5</v>
      </c>
      <c r="BN15" s="1374"/>
      <c r="BO15" s="1374"/>
      <c r="BP15" s="1375"/>
      <c r="BQ15" s="1376">
        <f>SUMIF(BQ12:BS14,"&lt;&gt;#VALUE!")</f>
        <v>100.25</v>
      </c>
      <c r="BR15" s="1376"/>
      <c r="BS15" s="1376"/>
      <c r="BW15" s="408"/>
    </row>
    <row r="16" spans="2:112" s="368" customFormat="1" ht="21" customHeight="1">
      <c r="B16" s="379"/>
      <c r="C16" s="379"/>
      <c r="D16" s="379"/>
      <c r="E16" s="382"/>
      <c r="F16" s="382"/>
      <c r="G16" s="382"/>
      <c r="H16" s="382"/>
      <c r="I16" s="382"/>
      <c r="J16" s="382"/>
      <c r="K16" s="382"/>
      <c r="L16" s="382"/>
      <c r="M16" s="382"/>
      <c r="N16" s="382"/>
      <c r="O16" s="382"/>
      <c r="P16" s="382"/>
      <c r="Q16" s="382"/>
      <c r="R16" s="382"/>
      <c r="S16" s="382"/>
      <c r="T16" s="382"/>
      <c r="U16" s="382"/>
      <c r="V16" s="379"/>
      <c r="W16" s="379"/>
      <c r="X16" s="379"/>
      <c r="Y16" s="379"/>
      <c r="Z16" s="1305" t="s">
        <v>533</v>
      </c>
      <c r="AA16" s="1306"/>
      <c r="AB16" s="1306"/>
      <c r="AC16" s="1306"/>
      <c r="AD16" s="1307"/>
      <c r="AE16" s="1365">
        <f>IF($D$6="○","",ROUNDDOWN(($AO$6+$AO$8*0.9)/9,1)+ROUNDDOWN(($AS$6-$AS$7+$AS$8*0.9)/6,1)+ROUNDDOWN($AS$7/12,1)+ROUNDDOWN(($AW$6-$AW$7+$AW$8*0.9)/4,1)+ROUNDDOWN($AW$7/8,1)+ROUNDDOWN(($BA$6-$BA$7+$BA$8*0.9)/2.5,1)+ROUNDDOWN($BA$7/5,1))</f>
        <v>4</v>
      </c>
      <c r="AF16" s="1366"/>
      <c r="AG16" s="1366"/>
      <c r="AH16" s="1367"/>
      <c r="AI16" s="1362">
        <f>AE16*$AY$60</f>
        <v>128</v>
      </c>
      <c r="AJ16" s="1363"/>
      <c r="AK16" s="1364"/>
      <c r="AL16" s="1362">
        <f>AE16*40</f>
        <v>160</v>
      </c>
      <c r="AM16" s="1363"/>
      <c r="AN16" s="1364"/>
      <c r="AO16" s="379"/>
      <c r="AP16" s="379"/>
      <c r="AQ16" s="1305" t="s">
        <v>533</v>
      </c>
      <c r="AR16" s="1306"/>
      <c r="AS16" s="1306"/>
      <c r="AT16" s="1306"/>
      <c r="AU16" s="1307"/>
      <c r="AV16" s="1365">
        <f>IF(($D$6="○"),"",$BE$51)</f>
        <v>4.2</v>
      </c>
      <c r="AW16" s="1366"/>
      <c r="AX16" s="1366"/>
      <c r="AY16" s="1367"/>
      <c r="AZ16" s="1368">
        <f>AV16*$AY$60</f>
        <v>134.4</v>
      </c>
      <c r="BA16" s="1368"/>
      <c r="BB16" s="1368"/>
      <c r="BC16" s="1362">
        <f>AV16*40</f>
        <v>168</v>
      </c>
      <c r="BD16" s="1363"/>
      <c r="BE16" s="1364"/>
      <c r="BF16" s="402"/>
      <c r="BG16" s="398"/>
      <c r="BH16" s="379"/>
      <c r="BI16" s="379"/>
      <c r="BJ16" s="379"/>
      <c r="BK16" s="379"/>
      <c r="BL16" s="379"/>
      <c r="BM16" s="386"/>
      <c r="BN16" s="386"/>
      <c r="BO16" s="386"/>
      <c r="BP16" s="386"/>
      <c r="BQ16" s="402"/>
      <c r="BR16" s="402"/>
      <c r="BS16" s="402"/>
    </row>
    <row r="17" spans="2:96" s="368" customFormat="1" ht="21" customHeight="1">
      <c r="B17" s="379"/>
      <c r="C17" s="379"/>
      <c r="D17" s="379"/>
      <c r="E17" s="382"/>
      <c r="F17" s="382"/>
      <c r="G17" s="382"/>
      <c r="H17" s="382"/>
      <c r="I17" s="382"/>
      <c r="J17" s="382"/>
      <c r="K17" s="382"/>
      <c r="L17" s="382"/>
      <c r="M17" s="382"/>
      <c r="N17" s="382"/>
      <c r="O17" s="382"/>
      <c r="P17" s="382"/>
      <c r="Q17" s="382"/>
      <c r="R17" s="382"/>
      <c r="S17" s="382"/>
      <c r="T17" s="382"/>
      <c r="U17" s="382"/>
      <c r="V17" s="379"/>
      <c r="W17" s="387"/>
      <c r="X17" s="387"/>
      <c r="Y17" s="387"/>
      <c r="Z17" s="1369" t="s">
        <v>490</v>
      </c>
      <c r="AA17" s="1370"/>
      <c r="AB17" s="1370"/>
      <c r="AC17" s="1370"/>
      <c r="AD17" s="1371"/>
      <c r="AE17" s="1373">
        <f>SUM(AE14:AH16)</f>
        <v>6.5</v>
      </c>
      <c r="AF17" s="1374"/>
      <c r="AG17" s="1374"/>
      <c r="AH17" s="1375"/>
      <c r="AI17" s="1386">
        <f>SUMIF(AI14:AK16,"&lt;&gt;#VALUE!")</f>
        <v>208</v>
      </c>
      <c r="AJ17" s="1386"/>
      <c r="AK17" s="1386"/>
      <c r="AL17" s="1386">
        <f>SUMIF(AL14:AN16,"&lt;&gt;#VALUE!")</f>
        <v>260</v>
      </c>
      <c r="AM17" s="1386"/>
      <c r="AN17" s="1386"/>
      <c r="AO17" s="387"/>
      <c r="AP17" s="387"/>
      <c r="AQ17" s="1369" t="s">
        <v>490</v>
      </c>
      <c r="AR17" s="1370"/>
      <c r="AS17" s="1370"/>
      <c r="AT17" s="1370"/>
      <c r="AU17" s="1371"/>
      <c r="AV17" s="1373">
        <f>SUM(AV14:AY16)</f>
        <v>6.7</v>
      </c>
      <c r="AW17" s="1374"/>
      <c r="AX17" s="1374"/>
      <c r="AY17" s="1375"/>
      <c r="AZ17" s="1376">
        <f>SUMIF(AZ14:BB16,"&lt;&gt;#VALUE!")</f>
        <v>214.4</v>
      </c>
      <c r="BA17" s="1376"/>
      <c r="BB17" s="1376"/>
      <c r="BC17" s="1369">
        <f>SUMIF(BC14:BE16,"&lt;&gt;#VALUE!")</f>
        <v>268</v>
      </c>
      <c r="BD17" s="1370"/>
      <c r="BE17" s="1371"/>
      <c r="BF17" s="387"/>
      <c r="BG17" s="409"/>
      <c r="BH17" s="387"/>
      <c r="BI17" s="387"/>
      <c r="BJ17" s="387"/>
      <c r="BK17" s="387"/>
      <c r="BL17" s="387"/>
      <c r="BM17" s="410"/>
      <c r="BN17" s="410"/>
      <c r="BO17" s="410"/>
      <c r="BP17" s="410"/>
      <c r="BQ17" s="411"/>
      <c r="BR17" s="411"/>
      <c r="BS17" s="411"/>
      <c r="BT17" s="387"/>
      <c r="BU17" s="387"/>
      <c r="BV17" s="387"/>
      <c r="BW17" s="412"/>
      <c r="BX17" s="413"/>
    </row>
    <row r="18" spans="2:96" s="368" customFormat="1" ht="21" customHeight="1" thickBot="1">
      <c r="B18" s="379"/>
      <c r="C18" s="379"/>
      <c r="D18" s="379"/>
      <c r="E18" s="382"/>
      <c r="F18" s="382"/>
      <c r="G18" s="382"/>
      <c r="H18" s="382"/>
      <c r="I18" s="382"/>
      <c r="J18" s="382"/>
      <c r="K18" s="382"/>
      <c r="L18" s="382"/>
      <c r="M18" s="382"/>
      <c r="N18" s="382"/>
      <c r="O18" s="382"/>
      <c r="P18" s="382"/>
      <c r="Q18" s="382"/>
      <c r="R18" s="382"/>
      <c r="S18" s="382"/>
      <c r="T18" s="382"/>
      <c r="U18" s="382"/>
      <c r="V18" s="379"/>
      <c r="W18" s="414"/>
      <c r="X18" s="414"/>
      <c r="Y18" s="414"/>
      <c r="Z18" s="414"/>
      <c r="AA18" s="414"/>
      <c r="AB18" s="415"/>
      <c r="AC18" s="415"/>
      <c r="AD18" s="415"/>
      <c r="AE18" s="415"/>
      <c r="AF18" s="382"/>
      <c r="AG18" s="382"/>
      <c r="AH18" s="382"/>
      <c r="AI18" s="382"/>
      <c r="AJ18" s="382"/>
      <c r="AK18" s="382"/>
      <c r="AM18" s="414"/>
      <c r="AN18" s="414"/>
      <c r="AO18" s="414"/>
      <c r="AP18" s="414"/>
      <c r="AQ18" s="414"/>
      <c r="AR18" s="415"/>
      <c r="AS18" s="415"/>
      <c r="AT18" s="415"/>
      <c r="AU18" s="415"/>
      <c r="AV18" s="416"/>
      <c r="AW18" s="416"/>
      <c r="AX18" s="416"/>
      <c r="AY18" s="382"/>
      <c r="AZ18" s="382"/>
      <c r="BA18" s="382"/>
      <c r="BD18" s="409"/>
      <c r="BE18" s="409"/>
      <c r="BF18" s="409"/>
      <c r="BG18" s="409"/>
      <c r="BH18" s="409"/>
      <c r="BI18" s="417"/>
      <c r="BJ18" s="417"/>
      <c r="BK18" s="417"/>
      <c r="BL18" s="417"/>
      <c r="BM18" s="418"/>
      <c r="BN18" s="418"/>
      <c r="BO18" s="418"/>
      <c r="BP18" s="418"/>
      <c r="BQ18" s="381"/>
      <c r="BR18" s="412"/>
      <c r="BS18" s="412"/>
      <c r="BT18" s="412"/>
      <c r="BU18" s="408"/>
      <c r="BV18" s="408"/>
      <c r="BW18" s="408"/>
      <c r="BX18" s="413"/>
    </row>
    <row r="19" spans="2:96" s="368" customFormat="1" ht="8.25" customHeight="1">
      <c r="B19" s="419"/>
      <c r="C19" s="420"/>
      <c r="D19" s="420"/>
      <c r="E19" s="421"/>
      <c r="F19" s="421"/>
      <c r="G19" s="421"/>
      <c r="H19" s="421"/>
      <c r="I19" s="421"/>
      <c r="J19" s="421"/>
      <c r="K19" s="421"/>
      <c r="L19" s="421"/>
      <c r="M19" s="421"/>
      <c r="N19" s="421"/>
      <c r="O19" s="421"/>
      <c r="P19" s="421"/>
      <c r="Q19" s="421"/>
      <c r="R19" s="421"/>
      <c r="S19" s="421"/>
      <c r="T19" s="421"/>
      <c r="U19" s="421"/>
      <c r="V19" s="420"/>
      <c r="W19" s="422"/>
      <c r="X19" s="422"/>
      <c r="Y19" s="422"/>
      <c r="Z19" s="422"/>
      <c r="AA19" s="422"/>
      <c r="AB19" s="423"/>
      <c r="AC19" s="423"/>
      <c r="AD19" s="423"/>
      <c r="AE19" s="423"/>
      <c r="AF19" s="421"/>
      <c r="AG19" s="421"/>
      <c r="AH19" s="421"/>
      <c r="AI19" s="421"/>
      <c r="AJ19" s="421"/>
      <c r="AK19" s="421"/>
      <c r="AL19" s="424"/>
      <c r="AM19" s="422"/>
      <c r="AN19" s="422"/>
      <c r="AO19" s="422"/>
      <c r="AP19" s="422"/>
      <c r="AQ19" s="422"/>
      <c r="AR19" s="423"/>
      <c r="AS19" s="423"/>
      <c r="AT19" s="423"/>
      <c r="AU19" s="423"/>
      <c r="AV19" s="425"/>
      <c r="AW19" s="425"/>
      <c r="AX19" s="425"/>
      <c r="AY19" s="421"/>
      <c r="AZ19" s="421"/>
      <c r="BA19" s="421"/>
      <c r="BB19" s="424"/>
      <c r="BC19" s="424"/>
      <c r="BD19" s="426"/>
      <c r="BE19" s="426"/>
      <c r="BF19" s="426"/>
      <c r="BG19" s="426"/>
      <c r="BH19" s="426"/>
      <c r="BI19" s="427"/>
      <c r="BJ19" s="427"/>
      <c r="BK19" s="427"/>
      <c r="BL19" s="427"/>
      <c r="BM19" s="428"/>
      <c r="BN19" s="429"/>
      <c r="BO19" s="418"/>
      <c r="BP19" s="418"/>
      <c r="BQ19" s="381"/>
      <c r="BR19" s="412"/>
      <c r="BS19" s="412"/>
      <c r="BT19" s="412"/>
      <c r="BU19" s="408"/>
      <c r="BV19" s="408"/>
      <c r="BW19" s="408"/>
      <c r="BX19" s="413"/>
    </row>
    <row r="20" spans="2:96" s="368" customFormat="1" ht="21" customHeight="1">
      <c r="B20" s="430"/>
      <c r="D20" s="387" t="s">
        <v>534</v>
      </c>
      <c r="E20" s="431"/>
      <c r="F20" s="431"/>
      <c r="G20" s="431"/>
      <c r="H20" s="431"/>
      <c r="I20" s="432"/>
      <c r="J20" s="417"/>
      <c r="K20" s="417"/>
      <c r="L20" s="417"/>
      <c r="M20" s="418"/>
      <c r="N20" s="418"/>
      <c r="O20" s="432"/>
      <c r="P20" s="418"/>
      <c r="Q20" s="382"/>
      <c r="R20" s="382"/>
      <c r="S20" s="382"/>
      <c r="T20" s="382"/>
      <c r="U20" s="382"/>
      <c r="V20" s="379"/>
      <c r="W20" s="433"/>
      <c r="X20" s="434"/>
      <c r="Y20" s="434"/>
      <c r="Z20" s="1377" t="s">
        <v>535</v>
      </c>
      <c r="AA20" s="1377"/>
      <c r="AB20" s="1377"/>
      <c r="AC20" s="1377"/>
      <c r="AD20" s="1377"/>
      <c r="AE20" s="1377"/>
      <c r="AF20" s="1377"/>
      <c r="AG20" s="1377"/>
      <c r="AH20" s="1377"/>
      <c r="AI20" s="1377"/>
      <c r="AJ20" s="1377"/>
      <c r="AK20" s="1377"/>
      <c r="AL20" s="1377"/>
      <c r="AM20" s="1377"/>
      <c r="AN20" s="1377"/>
      <c r="AO20" s="1377"/>
      <c r="AP20" s="1377"/>
      <c r="AQ20" s="1377"/>
      <c r="AR20" s="1377"/>
      <c r="AS20" s="1377"/>
      <c r="AT20" s="1377"/>
      <c r="AU20" s="1377"/>
      <c r="AV20" s="1377"/>
      <c r="AW20" s="1377"/>
      <c r="AX20" s="1377"/>
      <c r="AY20" s="1377"/>
      <c r="AZ20" s="1377"/>
      <c r="BA20" s="1377"/>
      <c r="BB20" s="1377"/>
      <c r="BC20" s="1377"/>
      <c r="BD20" s="1377"/>
      <c r="BE20" s="1377"/>
      <c r="BF20" s="1377"/>
      <c r="BG20" s="1377"/>
      <c r="BH20" s="1377"/>
      <c r="BI20" s="1377"/>
      <c r="BJ20" s="1377"/>
      <c r="BK20" s="1377"/>
      <c r="BL20" s="1377"/>
      <c r="BM20" s="1378"/>
      <c r="BN20" s="435"/>
      <c r="BO20" s="418"/>
      <c r="BP20" s="418"/>
      <c r="BQ20" s="381"/>
      <c r="BR20" s="412"/>
      <c r="BS20" s="412"/>
      <c r="BT20" s="412"/>
      <c r="BU20" s="408"/>
      <c r="BV20" s="408"/>
      <c r="BW20" s="408"/>
      <c r="BX20" s="418"/>
    </row>
    <row r="21" spans="2:96" s="368" customFormat="1" ht="16.5" customHeight="1">
      <c r="B21" s="430"/>
      <c r="C21" s="379"/>
      <c r="D21" s="379"/>
      <c r="F21" s="417"/>
      <c r="G21" s="417"/>
      <c r="H21" s="417"/>
      <c r="I21" s="418"/>
      <c r="J21" s="418"/>
      <c r="L21" s="418"/>
      <c r="M21" s="382"/>
      <c r="N21" s="382"/>
      <c r="Q21" s="382"/>
      <c r="S21" s="417"/>
      <c r="T21" s="417"/>
      <c r="U21" s="417"/>
      <c r="V21" s="418"/>
      <c r="W21" s="436" t="s">
        <v>536</v>
      </c>
      <c r="X21" s="437"/>
      <c r="Y21" s="438"/>
      <c r="Z21" s="1379"/>
      <c r="AA21" s="1379"/>
      <c r="AB21" s="1379"/>
      <c r="AC21" s="1379"/>
      <c r="AD21" s="1379"/>
      <c r="AE21" s="1379"/>
      <c r="AF21" s="1379"/>
      <c r="AG21" s="1379"/>
      <c r="AH21" s="1379"/>
      <c r="AI21" s="1379"/>
      <c r="AJ21" s="1379"/>
      <c r="AK21" s="1379"/>
      <c r="AL21" s="1379"/>
      <c r="AM21" s="1379"/>
      <c r="AN21" s="1379"/>
      <c r="AO21" s="1379"/>
      <c r="AP21" s="1379"/>
      <c r="AQ21" s="1379"/>
      <c r="AR21" s="1379"/>
      <c r="AS21" s="1379"/>
      <c r="AT21" s="1379"/>
      <c r="AU21" s="1379"/>
      <c r="AV21" s="1379"/>
      <c r="AW21" s="1379"/>
      <c r="AX21" s="1379"/>
      <c r="AY21" s="1379"/>
      <c r="AZ21" s="1379"/>
      <c r="BA21" s="1379"/>
      <c r="BB21" s="1379"/>
      <c r="BC21" s="1379"/>
      <c r="BD21" s="1379"/>
      <c r="BE21" s="1379"/>
      <c r="BF21" s="1379"/>
      <c r="BG21" s="1379"/>
      <c r="BH21" s="1379"/>
      <c r="BI21" s="1379"/>
      <c r="BJ21" s="1379"/>
      <c r="BK21" s="1379"/>
      <c r="BL21" s="1379"/>
      <c r="BM21" s="1380"/>
      <c r="BN21" s="435"/>
      <c r="BO21" s="418"/>
      <c r="BQ21" s="431"/>
      <c r="BR21" s="439"/>
      <c r="BS21" s="439"/>
      <c r="BT21" s="440"/>
      <c r="BU21" s="440"/>
      <c r="BX21" s="418"/>
    </row>
    <row r="22" spans="2:96" s="368" customFormat="1" ht="16.5" customHeight="1">
      <c r="B22" s="430"/>
      <c r="C22" s="379"/>
      <c r="D22" s="379"/>
      <c r="F22" s="417"/>
      <c r="G22" s="417"/>
      <c r="H22" s="417"/>
      <c r="I22" s="418"/>
      <c r="J22" s="418"/>
      <c r="L22" s="418"/>
      <c r="M22" s="382"/>
      <c r="N22" s="382"/>
      <c r="Q22" s="382"/>
      <c r="S22" s="417"/>
      <c r="T22" s="417"/>
      <c r="U22" s="417"/>
      <c r="V22" s="418"/>
      <c r="W22" s="441"/>
      <c r="X22" s="442"/>
      <c r="Y22" s="442"/>
      <c r="Z22" s="1381"/>
      <c r="AA22" s="1381"/>
      <c r="AB22" s="1381"/>
      <c r="AC22" s="1381"/>
      <c r="AD22" s="1381"/>
      <c r="AE22" s="1381"/>
      <c r="AF22" s="1381"/>
      <c r="AG22" s="1381"/>
      <c r="AH22" s="1381"/>
      <c r="AI22" s="1381"/>
      <c r="AJ22" s="1381"/>
      <c r="AK22" s="1381"/>
      <c r="AL22" s="1381"/>
      <c r="AM22" s="1381"/>
      <c r="AN22" s="1381"/>
      <c r="AO22" s="1381"/>
      <c r="AP22" s="1381"/>
      <c r="AQ22" s="1381"/>
      <c r="AR22" s="1381"/>
      <c r="AS22" s="1381"/>
      <c r="AT22" s="1381"/>
      <c r="AU22" s="1381"/>
      <c r="AV22" s="1381"/>
      <c r="AW22" s="1381"/>
      <c r="AX22" s="1381"/>
      <c r="AY22" s="1381"/>
      <c r="AZ22" s="1381"/>
      <c r="BA22" s="1381"/>
      <c r="BB22" s="1381"/>
      <c r="BC22" s="1381"/>
      <c r="BD22" s="1381"/>
      <c r="BE22" s="1381"/>
      <c r="BF22" s="1381"/>
      <c r="BG22" s="1381"/>
      <c r="BH22" s="1381"/>
      <c r="BI22" s="1381"/>
      <c r="BJ22" s="1381"/>
      <c r="BK22" s="1381"/>
      <c r="BL22" s="1381"/>
      <c r="BM22" s="1382"/>
      <c r="BN22" s="435"/>
      <c r="BO22" s="412"/>
      <c r="BQ22" s="431"/>
      <c r="BR22" s="439"/>
      <c r="BS22" s="439"/>
      <c r="BT22" s="440"/>
      <c r="BU22" s="440"/>
      <c r="BX22" s="418"/>
    </row>
    <row r="23" spans="2:96" s="368" customFormat="1" ht="12" customHeight="1">
      <c r="B23" s="430"/>
      <c r="C23" s="379"/>
      <c r="D23" s="379"/>
      <c r="F23" s="417"/>
      <c r="G23" s="417"/>
      <c r="H23" s="417"/>
      <c r="I23" s="418"/>
      <c r="J23" s="418"/>
      <c r="L23" s="418"/>
      <c r="M23" s="382"/>
      <c r="N23" s="382"/>
      <c r="Q23" s="382"/>
      <c r="S23" s="417"/>
      <c r="T23" s="417"/>
      <c r="U23" s="417"/>
      <c r="V23" s="418"/>
      <c r="W23" s="443"/>
      <c r="X23" s="444"/>
      <c r="Y23" s="444"/>
      <c r="Z23" s="186"/>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35"/>
      <c r="BO23" s="412"/>
      <c r="BQ23" s="431"/>
      <c r="BR23" s="439"/>
      <c r="BS23" s="439"/>
      <c r="BT23" s="440"/>
      <c r="BU23" s="446"/>
      <c r="BV23" s="447"/>
      <c r="BW23" s="447"/>
      <c r="BX23" s="448"/>
      <c r="BY23" s="447"/>
      <c r="BZ23" s="447"/>
      <c r="CA23" s="447"/>
      <c r="CB23" s="447"/>
      <c r="CC23" s="447"/>
      <c r="CD23" s="447"/>
      <c r="CE23" s="447"/>
      <c r="CF23" s="447"/>
      <c r="CG23" s="447"/>
      <c r="CH23" s="447"/>
      <c r="CI23" s="447"/>
      <c r="CJ23" s="447"/>
      <c r="CK23" s="447"/>
      <c r="CL23" s="447"/>
      <c r="CM23" s="447"/>
      <c r="CN23" s="447"/>
      <c r="CO23" s="447"/>
      <c r="CP23" s="447"/>
      <c r="CQ23" s="447"/>
      <c r="CR23" s="447"/>
    </row>
    <row r="24" spans="2:96" s="368" customFormat="1" ht="21" customHeight="1">
      <c r="B24" s="430"/>
      <c r="C24" s="449"/>
      <c r="D24" s="1383" t="s">
        <v>537</v>
      </c>
      <c r="E24" s="1383"/>
      <c r="F24" s="1383"/>
      <c r="G24" s="1383"/>
      <c r="H24" s="1383"/>
      <c r="I24" s="1383"/>
      <c r="J24" s="1383"/>
      <c r="K24" s="1383"/>
      <c r="L24" s="1383"/>
      <c r="M24" s="1383"/>
      <c r="N24" s="1383"/>
      <c r="O24" s="1383"/>
      <c r="P24" s="1383"/>
      <c r="Q24" s="1383"/>
      <c r="R24" s="1383"/>
      <c r="S24" s="1383"/>
      <c r="T24" s="1383"/>
      <c r="U24" s="1383"/>
      <c r="V24" s="1383"/>
      <c r="W24" s="1383"/>
      <c r="X24" s="1383"/>
      <c r="Y24" s="1383"/>
      <c r="Z24" s="1383"/>
      <c r="AA24" s="1383"/>
      <c r="AB24" s="1383"/>
      <c r="AC24" s="1383"/>
      <c r="AD24" s="1383"/>
      <c r="AE24" s="1383"/>
      <c r="AF24" s="1383"/>
      <c r="AG24" s="450"/>
      <c r="AH24" s="418"/>
      <c r="AI24" s="451"/>
      <c r="AJ24" s="1384" t="s">
        <v>538</v>
      </c>
      <c r="AK24" s="1384"/>
      <c r="AL24" s="1384"/>
      <c r="AM24" s="1384"/>
      <c r="AN24" s="1384"/>
      <c r="AO24" s="1384"/>
      <c r="AP24" s="1384"/>
      <c r="AQ24" s="1384"/>
      <c r="AR24" s="1384"/>
      <c r="AS24" s="1384"/>
      <c r="AT24" s="1384"/>
      <c r="AU24" s="1384"/>
      <c r="AV24" s="1384"/>
      <c r="AW24" s="1384"/>
      <c r="AX24" s="1384"/>
      <c r="AY24" s="1384"/>
      <c r="AZ24" s="1384"/>
      <c r="BA24" s="1384"/>
      <c r="BB24" s="1384"/>
      <c r="BC24" s="1384"/>
      <c r="BD24" s="1384"/>
      <c r="BE24" s="1384"/>
      <c r="BF24" s="1384"/>
      <c r="BG24" s="1384"/>
      <c r="BH24" s="1384"/>
      <c r="BI24" s="1384"/>
      <c r="BJ24" s="1384"/>
      <c r="BK24" s="1384"/>
      <c r="BL24" s="1384"/>
      <c r="BM24" s="452"/>
      <c r="BN24" s="435"/>
      <c r="BO24" s="412"/>
      <c r="BQ24" s="431"/>
      <c r="BR24" s="439"/>
      <c r="BS24" s="439"/>
      <c r="BT24" s="440"/>
      <c r="BU24" s="446"/>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row>
    <row r="25" spans="2:96" s="368" customFormat="1" ht="21" customHeight="1">
      <c r="B25" s="430"/>
      <c r="C25" s="453"/>
      <c r="D25" s="1385" t="s">
        <v>539</v>
      </c>
      <c r="E25" s="1385"/>
      <c r="F25" s="1385"/>
      <c r="G25" s="1385"/>
      <c r="H25" s="1385"/>
      <c r="I25" s="454" t="s">
        <v>540</v>
      </c>
      <c r="J25" s="454"/>
      <c r="K25" s="454"/>
      <c r="L25" s="454"/>
      <c r="M25" s="454" t="s">
        <v>541</v>
      </c>
      <c r="N25" s="454"/>
      <c r="O25" s="454"/>
      <c r="P25" s="454"/>
      <c r="Q25" s="455"/>
      <c r="R25" s="187"/>
      <c r="S25" s="187"/>
      <c r="T25" s="1385" t="s">
        <v>542</v>
      </c>
      <c r="U25" s="1385"/>
      <c r="V25" s="1385"/>
      <c r="W25" s="1385"/>
      <c r="X25" s="1385"/>
      <c r="Y25" s="454" t="s">
        <v>540</v>
      </c>
      <c r="Z25" s="454"/>
      <c r="AA25" s="454"/>
      <c r="AB25" s="454"/>
      <c r="AC25" s="454" t="s">
        <v>541</v>
      </c>
      <c r="AD25" s="454"/>
      <c r="AE25" s="454"/>
      <c r="AF25" s="454"/>
      <c r="AG25" s="456"/>
      <c r="AH25" s="187"/>
      <c r="AI25" s="457"/>
      <c r="AJ25" s="1385" t="s">
        <v>543</v>
      </c>
      <c r="AK25" s="1385"/>
      <c r="AL25" s="1385"/>
      <c r="AM25" s="1385"/>
      <c r="AN25" s="1385"/>
      <c r="AO25" s="454" t="s">
        <v>540</v>
      </c>
      <c r="AP25" s="454"/>
      <c r="AQ25" s="454"/>
      <c r="AR25" s="454"/>
      <c r="AS25" s="454" t="s">
        <v>541</v>
      </c>
      <c r="AT25" s="454"/>
      <c r="AU25" s="454"/>
      <c r="AV25" s="454"/>
      <c r="AW25" s="458"/>
      <c r="AX25" s="459"/>
      <c r="AY25" s="460"/>
      <c r="AZ25" s="1385" t="s">
        <v>544</v>
      </c>
      <c r="BA25" s="1385"/>
      <c r="BB25" s="1385"/>
      <c r="BC25" s="1385"/>
      <c r="BD25" s="1385"/>
      <c r="BE25" s="454" t="s">
        <v>540</v>
      </c>
      <c r="BF25" s="454"/>
      <c r="BG25" s="454"/>
      <c r="BH25" s="454"/>
      <c r="BI25" s="454" t="s">
        <v>541</v>
      </c>
      <c r="BJ25" s="454"/>
      <c r="BK25" s="454"/>
      <c r="BL25" s="454"/>
      <c r="BM25" s="461"/>
      <c r="BN25" s="462"/>
      <c r="BO25" s="418"/>
      <c r="BQ25" s="431"/>
      <c r="BR25" s="439"/>
      <c r="BS25" s="439"/>
      <c r="BT25" s="440"/>
      <c r="BU25" s="446"/>
      <c r="BV25" s="458"/>
      <c r="BW25" s="458"/>
      <c r="BX25" s="458"/>
      <c r="BY25" s="458"/>
      <c r="BZ25" s="447"/>
      <c r="CA25" s="458"/>
      <c r="CB25" s="458"/>
      <c r="CC25" s="458"/>
      <c r="CD25" s="458"/>
      <c r="CE25" s="447"/>
      <c r="CF25" s="458"/>
      <c r="CG25" s="458"/>
      <c r="CH25" s="458"/>
      <c r="CI25" s="458"/>
      <c r="CJ25" s="447"/>
      <c r="CK25" s="458"/>
      <c r="CL25" s="458"/>
      <c r="CM25" s="458"/>
      <c r="CN25" s="458"/>
      <c r="CO25" s="447"/>
      <c r="CP25" s="447"/>
      <c r="CQ25" s="447"/>
      <c r="CR25" s="447"/>
    </row>
    <row r="26" spans="2:96" s="368" customFormat="1" ht="21" customHeight="1">
      <c r="B26" s="430"/>
      <c r="C26" s="453"/>
      <c r="D26" s="1385" t="s">
        <v>545</v>
      </c>
      <c r="E26" s="1385"/>
      <c r="F26" s="1385"/>
      <c r="G26" s="1385"/>
      <c r="H26" s="1385"/>
      <c r="I26" s="1387">
        <f>(ROUNDDOWN(M26/40,1))</f>
        <v>-1.2</v>
      </c>
      <c r="J26" s="1387"/>
      <c r="K26" s="1387"/>
      <c r="L26" s="1387"/>
      <c r="M26" s="1387">
        <f>((((ROUNDDOWN($BE$9/12,1))*40)))*-1</f>
        <v>-48</v>
      </c>
      <c r="N26" s="1387"/>
      <c r="O26" s="1387"/>
      <c r="P26" s="1387"/>
      <c r="Q26" s="455"/>
      <c r="R26" s="187"/>
      <c r="S26" s="187"/>
      <c r="T26" s="1385" t="s">
        <v>545</v>
      </c>
      <c r="U26" s="1385"/>
      <c r="V26" s="1385"/>
      <c r="W26" s="1385"/>
      <c r="X26" s="1385"/>
      <c r="Y26" s="1387">
        <f>(ROUNDDOWN(AC26/40,1))</f>
        <v>-0.5</v>
      </c>
      <c r="Z26" s="1387"/>
      <c r="AA26" s="1387"/>
      <c r="AB26" s="1387"/>
      <c r="AC26" s="1387">
        <f>((((ROUNDDOWN($BE$9/30,1))*40)))*-1</f>
        <v>-20</v>
      </c>
      <c r="AD26" s="1387"/>
      <c r="AE26" s="1387"/>
      <c r="AF26" s="1387"/>
      <c r="AG26" s="456"/>
      <c r="AH26" s="187"/>
      <c r="AI26" s="457"/>
      <c r="AJ26" s="1385" t="s">
        <v>545</v>
      </c>
      <c r="AK26" s="1385"/>
      <c r="AL26" s="1385"/>
      <c r="AM26" s="1385"/>
      <c r="AN26" s="1385"/>
      <c r="AO26" s="1387">
        <f>(ROUNDDOWN(AS26/40,1))</f>
        <v>-2</v>
      </c>
      <c r="AP26" s="1387"/>
      <c r="AQ26" s="1387"/>
      <c r="AR26" s="1387"/>
      <c r="AS26" s="1387">
        <f>((((ROUNDDOWN($BE$9/7.5,1))*40)))*-1</f>
        <v>-80</v>
      </c>
      <c r="AT26" s="1387"/>
      <c r="AU26" s="1387"/>
      <c r="AV26" s="1387"/>
      <c r="AW26" s="463"/>
      <c r="AX26" s="459"/>
      <c r="AY26" s="460"/>
      <c r="AZ26" s="1385" t="s">
        <v>545</v>
      </c>
      <c r="BA26" s="1385"/>
      <c r="BB26" s="1385"/>
      <c r="BC26" s="1385"/>
      <c r="BD26" s="1385"/>
      <c r="BE26" s="1387">
        <f>(ROUNDDOWN(BI26/40,1))</f>
        <v>-0.7</v>
      </c>
      <c r="BF26" s="1387"/>
      <c r="BG26" s="1387"/>
      <c r="BH26" s="1387"/>
      <c r="BI26" s="1388">
        <f>((((ROUNDDOWN($BE$9/20,1))*40)))*-1</f>
        <v>-28</v>
      </c>
      <c r="BJ26" s="1389"/>
      <c r="BK26" s="1389"/>
      <c r="BL26" s="1390"/>
      <c r="BM26" s="461"/>
      <c r="BN26" s="462"/>
      <c r="BO26" s="418"/>
      <c r="BQ26" s="431"/>
      <c r="BR26" s="439"/>
      <c r="BS26" s="439"/>
      <c r="BT26" s="440"/>
      <c r="BU26" s="446"/>
      <c r="BV26" s="464"/>
      <c r="BW26" s="464"/>
      <c r="BX26" s="464"/>
      <c r="BY26" s="464"/>
      <c r="BZ26" s="447"/>
      <c r="CA26" s="464"/>
      <c r="CB26" s="464"/>
      <c r="CC26" s="464"/>
      <c r="CD26" s="464"/>
      <c r="CE26" s="447"/>
      <c r="CF26" s="464"/>
      <c r="CG26" s="464"/>
      <c r="CH26" s="464"/>
      <c r="CI26" s="464"/>
      <c r="CJ26" s="447"/>
      <c r="CK26" s="464"/>
      <c r="CL26" s="464"/>
      <c r="CM26" s="464"/>
      <c r="CN26" s="464"/>
      <c r="CO26" s="447"/>
      <c r="CP26" s="447"/>
      <c r="CQ26" s="447"/>
      <c r="CR26" s="447"/>
    </row>
    <row r="27" spans="2:96" s="368" customFormat="1" ht="21" customHeight="1">
      <c r="B27" s="430"/>
      <c r="C27" s="453"/>
      <c r="D27" s="1391" t="s">
        <v>546</v>
      </c>
      <c r="E27" s="1392"/>
      <c r="F27" s="1392"/>
      <c r="G27" s="1392"/>
      <c r="H27" s="1393"/>
      <c r="I27" s="1387">
        <f>(ROUNDDOWN(M27/40,1))</f>
        <v>-1.3</v>
      </c>
      <c r="J27" s="1387"/>
      <c r="K27" s="1387"/>
      <c r="L27" s="1387"/>
      <c r="M27" s="1388">
        <f>($AL$17-$AI$17)*-1</f>
        <v>-52</v>
      </c>
      <c r="N27" s="1389"/>
      <c r="O27" s="1389"/>
      <c r="P27" s="1390"/>
      <c r="Q27" s="455"/>
      <c r="R27" s="187"/>
      <c r="S27" s="187"/>
      <c r="T27" s="1391" t="s">
        <v>546</v>
      </c>
      <c r="U27" s="1392"/>
      <c r="V27" s="1392"/>
      <c r="W27" s="1392"/>
      <c r="X27" s="1393"/>
      <c r="Y27" s="1387">
        <f>(ROUNDDOWN(AC27/40,1))</f>
        <v>-1.3</v>
      </c>
      <c r="Z27" s="1387"/>
      <c r="AA27" s="1387"/>
      <c r="AB27" s="1387"/>
      <c r="AC27" s="1388">
        <f>($AL$17-$AI$17)*-1</f>
        <v>-52</v>
      </c>
      <c r="AD27" s="1389"/>
      <c r="AE27" s="1389"/>
      <c r="AF27" s="1390"/>
      <c r="AG27" s="456"/>
      <c r="AH27" s="187"/>
      <c r="AI27" s="457"/>
      <c r="AJ27" s="1391" t="s">
        <v>546</v>
      </c>
      <c r="AK27" s="1392"/>
      <c r="AL27" s="1392"/>
      <c r="AM27" s="1392"/>
      <c r="AN27" s="1393"/>
      <c r="AO27" s="1387">
        <f>(ROUNDDOWN(AS27/40,1))</f>
        <v>-1.3</v>
      </c>
      <c r="AP27" s="1387"/>
      <c r="AQ27" s="1387"/>
      <c r="AR27" s="1387"/>
      <c r="AS27" s="1388">
        <f>($AL$17-$AI$17)*-1</f>
        <v>-52</v>
      </c>
      <c r="AT27" s="1389"/>
      <c r="AU27" s="1389"/>
      <c r="AV27" s="1390"/>
      <c r="AW27" s="463"/>
      <c r="AX27" s="459"/>
      <c r="AY27" s="460"/>
      <c r="AZ27" s="1391" t="s">
        <v>546</v>
      </c>
      <c r="BA27" s="1392"/>
      <c r="BB27" s="1392"/>
      <c r="BC27" s="1392"/>
      <c r="BD27" s="1393"/>
      <c r="BE27" s="1387">
        <f>(ROUNDDOWN(BI27/40,1))</f>
        <v>-1.3</v>
      </c>
      <c r="BF27" s="1387"/>
      <c r="BG27" s="1387"/>
      <c r="BH27" s="1387"/>
      <c r="BI27" s="1388">
        <f>($AL$17-$AI$17)*-1</f>
        <v>-52</v>
      </c>
      <c r="BJ27" s="1389"/>
      <c r="BK27" s="1389"/>
      <c r="BL27" s="1390"/>
      <c r="BM27" s="461"/>
      <c r="BN27" s="462"/>
      <c r="BO27" s="418"/>
      <c r="BQ27" s="431"/>
      <c r="BR27" s="439"/>
      <c r="BS27" s="439"/>
      <c r="BT27" s="440"/>
      <c r="BU27" s="446"/>
      <c r="BV27" s="464"/>
      <c r="BW27" s="464"/>
      <c r="BX27" s="464"/>
      <c r="BY27" s="464"/>
      <c r="BZ27" s="447"/>
      <c r="CA27" s="464"/>
      <c r="CB27" s="464"/>
      <c r="CC27" s="464"/>
      <c r="CD27" s="464"/>
      <c r="CE27" s="447"/>
      <c r="CF27" s="464"/>
      <c r="CG27" s="464"/>
      <c r="CH27" s="464"/>
      <c r="CI27" s="464"/>
      <c r="CJ27" s="447"/>
      <c r="CK27" s="464"/>
      <c r="CL27" s="464"/>
      <c r="CM27" s="464"/>
      <c r="CN27" s="464"/>
      <c r="CO27" s="447"/>
      <c r="CP27" s="447"/>
      <c r="CQ27" s="447"/>
      <c r="CR27" s="447"/>
    </row>
    <row r="28" spans="2:96" s="368" customFormat="1" ht="21" customHeight="1" thickBot="1">
      <c r="B28" s="430"/>
      <c r="C28" s="453"/>
      <c r="D28" s="1394" t="s">
        <v>547</v>
      </c>
      <c r="E28" s="1394"/>
      <c r="F28" s="1394"/>
      <c r="G28" s="1394"/>
      <c r="H28" s="1394"/>
      <c r="I28" s="1395">
        <f>(ROUNDDOWN(M28/40,1))</f>
        <v>2.5</v>
      </c>
      <c r="J28" s="1395"/>
      <c r="K28" s="1395"/>
      <c r="L28" s="1395"/>
      <c r="M28" s="1396">
        <f>$BB$73</f>
        <v>100.25</v>
      </c>
      <c r="N28" s="1397"/>
      <c r="O28" s="1397"/>
      <c r="P28" s="1398"/>
      <c r="Q28" s="455"/>
      <c r="R28" s="187"/>
      <c r="S28" s="187"/>
      <c r="T28" s="1394" t="s">
        <v>547</v>
      </c>
      <c r="U28" s="1394"/>
      <c r="V28" s="1394"/>
      <c r="W28" s="1394"/>
      <c r="X28" s="1394"/>
      <c r="Y28" s="1395">
        <f>(ROUNDDOWN(AC28/40,1))</f>
        <v>2.5</v>
      </c>
      <c r="Z28" s="1395"/>
      <c r="AA28" s="1395"/>
      <c r="AB28" s="1395"/>
      <c r="AC28" s="1396">
        <f>$BB$73</f>
        <v>100.25</v>
      </c>
      <c r="AD28" s="1397"/>
      <c r="AE28" s="1397"/>
      <c r="AF28" s="1398"/>
      <c r="AG28" s="456"/>
      <c r="AH28" s="187"/>
      <c r="AI28" s="457"/>
      <c r="AJ28" s="1394" t="s">
        <v>547</v>
      </c>
      <c r="AK28" s="1394"/>
      <c r="AL28" s="1394"/>
      <c r="AM28" s="1394"/>
      <c r="AN28" s="1394"/>
      <c r="AO28" s="1395">
        <f>(ROUNDDOWN(AS28/40,1))</f>
        <v>2.5</v>
      </c>
      <c r="AP28" s="1395"/>
      <c r="AQ28" s="1395"/>
      <c r="AR28" s="1395"/>
      <c r="AS28" s="1396">
        <f>$BB$73</f>
        <v>100.25</v>
      </c>
      <c r="AT28" s="1397"/>
      <c r="AU28" s="1397"/>
      <c r="AV28" s="1398"/>
      <c r="AW28" s="463"/>
      <c r="AX28" s="459"/>
      <c r="AY28" s="460"/>
      <c r="AZ28" s="1394" t="s">
        <v>547</v>
      </c>
      <c r="BA28" s="1394"/>
      <c r="BB28" s="1394"/>
      <c r="BC28" s="1394"/>
      <c r="BD28" s="1394"/>
      <c r="BE28" s="1399">
        <f>(ROUNDDOWN(BI28/40,1))</f>
        <v>2.5</v>
      </c>
      <c r="BF28" s="1399"/>
      <c r="BG28" s="1399"/>
      <c r="BH28" s="1399"/>
      <c r="BI28" s="1396">
        <f>$BB$73</f>
        <v>100.25</v>
      </c>
      <c r="BJ28" s="1397"/>
      <c r="BK28" s="1397"/>
      <c r="BL28" s="1398"/>
      <c r="BM28" s="461"/>
      <c r="BN28" s="462"/>
      <c r="BO28" s="418"/>
      <c r="BU28" s="447"/>
      <c r="BV28" s="465"/>
      <c r="BW28" s="465"/>
      <c r="BX28" s="465"/>
      <c r="BY28" s="465"/>
      <c r="BZ28" s="447"/>
      <c r="CA28" s="465"/>
      <c r="CB28" s="465"/>
      <c r="CC28" s="465"/>
      <c r="CD28" s="465"/>
      <c r="CE28" s="447"/>
      <c r="CF28" s="465"/>
      <c r="CG28" s="465"/>
      <c r="CH28" s="465"/>
      <c r="CI28" s="465"/>
      <c r="CJ28" s="447"/>
      <c r="CK28" s="465"/>
      <c r="CL28" s="465"/>
      <c r="CM28" s="465"/>
      <c r="CN28" s="465"/>
      <c r="CO28" s="447"/>
      <c r="CP28" s="447"/>
      <c r="CQ28" s="447"/>
      <c r="CR28" s="447"/>
    </row>
    <row r="29" spans="2:96" s="368" customFormat="1" ht="30.75" customHeight="1" thickTop="1">
      <c r="B29" s="430"/>
      <c r="C29" s="453"/>
      <c r="D29" s="1400" t="s">
        <v>548</v>
      </c>
      <c r="E29" s="1401"/>
      <c r="F29" s="1401"/>
      <c r="G29" s="1401"/>
      <c r="H29" s="1401"/>
      <c r="I29" s="1403">
        <f>SUM(I26:L28)</f>
        <v>0</v>
      </c>
      <c r="J29" s="1403"/>
      <c r="K29" s="1403"/>
      <c r="L29" s="1403"/>
      <c r="M29" s="1403">
        <f>SUM(M26:P28)</f>
        <v>0.25</v>
      </c>
      <c r="N29" s="1403"/>
      <c r="O29" s="1403"/>
      <c r="P29" s="1403"/>
      <c r="Q29" s="187"/>
      <c r="R29" s="187"/>
      <c r="S29" s="187"/>
      <c r="T29" s="1400" t="s">
        <v>548</v>
      </c>
      <c r="U29" s="1401"/>
      <c r="V29" s="1401"/>
      <c r="W29" s="1401"/>
      <c r="X29" s="1401"/>
      <c r="Y29" s="1403">
        <f>SUM(Y26:AB28)</f>
        <v>0.7</v>
      </c>
      <c r="Z29" s="1403"/>
      <c r="AA29" s="1403"/>
      <c r="AB29" s="1403"/>
      <c r="AC29" s="1403">
        <f>SUM(AC26:AF28)</f>
        <v>28.25</v>
      </c>
      <c r="AD29" s="1403"/>
      <c r="AE29" s="1403"/>
      <c r="AF29" s="1403"/>
      <c r="AG29" s="456"/>
      <c r="AH29" s="187"/>
      <c r="AI29" s="457"/>
      <c r="AJ29" s="1400" t="s">
        <v>549</v>
      </c>
      <c r="AK29" s="1401"/>
      <c r="AL29" s="1401"/>
      <c r="AM29" s="1401"/>
      <c r="AN29" s="1401"/>
      <c r="AO29" s="1402">
        <f>SUM(AO26:AR28)</f>
        <v>-0.79999999999999982</v>
      </c>
      <c r="AP29" s="1402"/>
      <c r="AQ29" s="1402"/>
      <c r="AR29" s="1402"/>
      <c r="AS29" s="1403">
        <f>SUM(AS26:AV28)</f>
        <v>-31.75</v>
      </c>
      <c r="AT29" s="1403"/>
      <c r="AU29" s="1403"/>
      <c r="AV29" s="1403"/>
      <c r="AW29" s="463"/>
      <c r="AX29" s="459"/>
      <c r="AY29" s="460"/>
      <c r="AZ29" s="1400" t="s">
        <v>549</v>
      </c>
      <c r="BA29" s="1401"/>
      <c r="BB29" s="1401"/>
      <c r="BC29" s="1401"/>
      <c r="BD29" s="1401"/>
      <c r="BE29" s="1402">
        <f>SUM(BE26:BH28)</f>
        <v>0.5</v>
      </c>
      <c r="BF29" s="1402"/>
      <c r="BG29" s="1402"/>
      <c r="BH29" s="1402"/>
      <c r="BI29" s="1403">
        <f>SUM(BI26:BL28)</f>
        <v>20.25</v>
      </c>
      <c r="BJ29" s="1403"/>
      <c r="BK29" s="1403"/>
      <c r="BL29" s="1403"/>
      <c r="BM29" s="461"/>
      <c r="BN29" s="462"/>
      <c r="BO29" s="418"/>
      <c r="BQ29" s="431"/>
      <c r="BR29" s="439"/>
      <c r="BS29" s="439"/>
      <c r="BT29" s="440"/>
      <c r="BU29" s="446"/>
      <c r="BV29" s="466"/>
      <c r="BW29" s="466"/>
      <c r="BX29" s="466"/>
      <c r="BY29" s="466"/>
      <c r="BZ29" s="447"/>
      <c r="CA29" s="466"/>
      <c r="CB29" s="466"/>
      <c r="CC29" s="466"/>
      <c r="CD29" s="466"/>
      <c r="CE29" s="447"/>
      <c r="CF29" s="466"/>
      <c r="CG29" s="466"/>
      <c r="CH29" s="466"/>
      <c r="CI29" s="466"/>
      <c r="CJ29" s="447"/>
      <c r="CK29" s="466"/>
      <c r="CL29" s="466"/>
      <c r="CM29" s="466"/>
      <c r="CN29" s="466"/>
      <c r="CO29" s="447"/>
      <c r="CP29" s="447"/>
      <c r="CQ29" s="447"/>
      <c r="CR29" s="447"/>
    </row>
    <row r="30" spans="2:96" s="368" customFormat="1" ht="20.25" customHeight="1">
      <c r="B30" s="430"/>
      <c r="C30" s="453"/>
      <c r="D30" s="467"/>
      <c r="E30" s="467"/>
      <c r="F30" s="467"/>
      <c r="G30" s="467"/>
      <c r="H30" s="467"/>
      <c r="I30" s="468"/>
      <c r="J30" s="468"/>
      <c r="K30" s="468"/>
      <c r="L30" s="468"/>
      <c r="M30" s="468"/>
      <c r="N30" s="468"/>
      <c r="O30" s="468"/>
      <c r="P30" s="468"/>
      <c r="Q30" s="382"/>
      <c r="R30" s="382"/>
      <c r="S30" s="382"/>
      <c r="T30" s="467"/>
      <c r="U30" s="467"/>
      <c r="V30" s="467"/>
      <c r="W30" s="467"/>
      <c r="X30" s="467"/>
      <c r="Y30" s="468"/>
      <c r="Z30" s="468"/>
      <c r="AA30" s="468"/>
      <c r="AB30" s="468"/>
      <c r="AC30" s="468"/>
      <c r="AD30" s="468"/>
      <c r="AE30" s="468"/>
      <c r="AF30" s="468"/>
      <c r="AG30" s="469"/>
      <c r="AH30" s="382"/>
      <c r="AI30" s="470"/>
      <c r="AJ30" s="471"/>
      <c r="AK30" s="471"/>
      <c r="AL30" s="471"/>
      <c r="AM30" s="471"/>
      <c r="AN30" s="471"/>
      <c r="AO30" s="472"/>
      <c r="AP30" s="472"/>
      <c r="AQ30" s="472"/>
      <c r="AR30" s="472"/>
      <c r="AS30" s="472"/>
      <c r="AT30" s="472"/>
      <c r="AU30" s="472"/>
      <c r="AV30" s="472"/>
      <c r="AW30" s="473"/>
      <c r="AX30" s="474"/>
      <c r="AY30" s="475"/>
      <c r="AZ30" s="471"/>
      <c r="BA30" s="471"/>
      <c r="BB30" s="471"/>
      <c r="BC30" s="471"/>
      <c r="BD30" s="471"/>
      <c r="BE30" s="472"/>
      <c r="BF30" s="472"/>
      <c r="BG30" s="472"/>
      <c r="BH30" s="472"/>
      <c r="BI30" s="472"/>
      <c r="BJ30" s="472"/>
      <c r="BK30" s="472"/>
      <c r="BL30" s="472"/>
      <c r="BM30" s="461"/>
      <c r="BN30" s="462"/>
      <c r="BO30" s="418"/>
      <c r="BQ30" s="431"/>
      <c r="BR30" s="439"/>
      <c r="BS30" s="439"/>
      <c r="BT30" s="440"/>
      <c r="BU30" s="446"/>
      <c r="BV30" s="447"/>
      <c r="BW30" s="447"/>
      <c r="BX30" s="448"/>
      <c r="BY30" s="447"/>
      <c r="BZ30" s="447"/>
      <c r="CA30" s="447"/>
      <c r="CB30" s="447"/>
      <c r="CC30" s="447"/>
      <c r="CD30" s="447"/>
      <c r="CE30" s="447"/>
      <c r="CF30" s="447"/>
      <c r="CG30" s="447"/>
      <c r="CH30" s="447"/>
      <c r="CI30" s="447"/>
      <c r="CJ30" s="447"/>
      <c r="CK30" s="447"/>
      <c r="CL30" s="447"/>
      <c r="CM30" s="447"/>
      <c r="CN30" s="447"/>
      <c r="CO30" s="447"/>
      <c r="CP30" s="447"/>
      <c r="CQ30" s="447"/>
      <c r="CR30" s="447"/>
    </row>
    <row r="31" spans="2:96" s="368" customFormat="1" ht="20.25" customHeight="1">
      <c r="B31" s="430"/>
      <c r="C31" s="453"/>
      <c r="D31" s="467"/>
      <c r="E31" s="467"/>
      <c r="F31" s="467"/>
      <c r="G31" s="467"/>
      <c r="H31" s="467"/>
      <c r="I31" s="468"/>
      <c r="J31" s="468"/>
      <c r="K31" s="1404" t="s">
        <v>550</v>
      </c>
      <c r="L31" s="1405"/>
      <c r="M31" s="1405"/>
      <c r="N31" s="1407" t="str">
        <f>IF(OR($BE$9&gt;0,),IF(AND(OR($D$5="○",$D$6="○"),$I$29&gt;=0),"可",IF(AND(OR($D$5="○",$D$6="○"),$I$29&lt;0),"不可","")),"")</f>
        <v>可</v>
      </c>
      <c r="O31" s="1408"/>
      <c r="P31" s="1409"/>
      <c r="Q31" s="382"/>
      <c r="R31" s="382"/>
      <c r="S31" s="382"/>
      <c r="T31" s="467"/>
      <c r="U31" s="467"/>
      <c r="V31" s="467"/>
      <c r="W31" s="467"/>
      <c r="X31" s="467"/>
      <c r="Y31" s="468"/>
      <c r="Z31" s="468"/>
      <c r="AA31" s="1404" t="s">
        <v>551</v>
      </c>
      <c r="AB31" s="1405"/>
      <c r="AC31" s="1406"/>
      <c r="AD31" s="1407" t="str">
        <f>IF(OR($BE$9&gt;0,),IF(AND(OR($D$5="○",$D$6="○"),$Y$29&gt;=0),"可",IF(AND(OR($D$5="○",$D$6="○"),$Y$29&lt;0),"不可","")),"")</f>
        <v>可</v>
      </c>
      <c r="AE31" s="1408"/>
      <c r="AF31" s="1409"/>
      <c r="AG31" s="469"/>
      <c r="AH31" s="382"/>
      <c r="AI31" s="470"/>
      <c r="AJ31" s="471"/>
      <c r="AK31" s="471"/>
      <c r="AL31" s="471"/>
      <c r="AM31" s="471"/>
      <c r="AN31" s="471"/>
      <c r="AO31" s="472"/>
      <c r="AP31" s="472"/>
      <c r="AQ31" s="1404" t="s">
        <v>552</v>
      </c>
      <c r="AR31" s="1405"/>
      <c r="AS31" s="1406"/>
      <c r="AT31" s="1407" t="str">
        <f>IF(OR($BE$9&gt;0,),IF(AND(OR($D$7="○"),$AO$29&gt;=0),"可",IF(AND(OR($D$7="○"),$AO$29&lt;0),"不可","")),"")</f>
        <v/>
      </c>
      <c r="AU31" s="1408"/>
      <c r="AV31" s="1409"/>
      <c r="AW31" s="473"/>
      <c r="AX31" s="474"/>
      <c r="AY31" s="475"/>
      <c r="AZ31" s="471"/>
      <c r="BA31" s="471"/>
      <c r="BB31" s="471"/>
      <c r="BC31" s="471"/>
      <c r="BD31" s="471"/>
      <c r="BE31" s="472"/>
      <c r="BF31" s="472"/>
      <c r="BG31" s="1404" t="s">
        <v>553</v>
      </c>
      <c r="BH31" s="1405"/>
      <c r="BI31" s="1406"/>
      <c r="BJ31" s="1407" t="str">
        <f>IF(OR($BE$9&gt;0,),IF(AND(OR($D$7="○"),$BE$29&gt;=0),"可",IF(AND(OR($D$7="○"),$BE$29&lt;0),"不可","")),"")</f>
        <v/>
      </c>
      <c r="BK31" s="1408"/>
      <c r="BL31" s="1409"/>
      <c r="BM31" s="461"/>
      <c r="BN31" s="462"/>
      <c r="BO31" s="418"/>
      <c r="BQ31" s="431"/>
      <c r="BR31" s="439"/>
      <c r="BS31" s="439"/>
      <c r="BT31" s="440"/>
      <c r="BU31" s="446"/>
      <c r="BV31" s="447"/>
      <c r="BW31" s="447"/>
      <c r="BX31" s="448"/>
      <c r="BY31" s="447"/>
      <c r="BZ31" s="447"/>
      <c r="CA31" s="447"/>
      <c r="CB31" s="447"/>
      <c r="CC31" s="447"/>
      <c r="CD31" s="447"/>
      <c r="CE31" s="447"/>
      <c r="CF31" s="447"/>
      <c r="CG31" s="447"/>
      <c r="CH31" s="447"/>
      <c r="CI31" s="447"/>
      <c r="CJ31" s="447"/>
      <c r="CK31" s="447"/>
      <c r="CL31" s="447"/>
      <c r="CM31" s="447"/>
      <c r="CN31" s="447"/>
      <c r="CO31" s="447"/>
      <c r="CP31" s="447"/>
      <c r="CQ31" s="447"/>
      <c r="CR31" s="447"/>
    </row>
    <row r="32" spans="2:96" s="368" customFormat="1" ht="20.25" customHeight="1">
      <c r="B32" s="430"/>
      <c r="C32" s="476"/>
      <c r="D32" s="477"/>
      <c r="E32" s="477"/>
      <c r="F32" s="477"/>
      <c r="G32" s="477"/>
      <c r="H32" s="477"/>
      <c r="I32" s="478"/>
      <c r="J32" s="478"/>
      <c r="K32" s="478"/>
      <c r="L32" s="478"/>
      <c r="M32" s="478"/>
      <c r="N32" s="478"/>
      <c r="O32" s="478"/>
      <c r="P32" s="478"/>
      <c r="Q32" s="479"/>
      <c r="R32" s="479"/>
      <c r="S32" s="479"/>
      <c r="T32" s="477"/>
      <c r="U32" s="477"/>
      <c r="V32" s="477"/>
      <c r="W32" s="477"/>
      <c r="X32" s="477"/>
      <c r="Y32" s="478"/>
      <c r="Z32" s="478"/>
      <c r="AA32" s="478"/>
      <c r="AB32" s="478"/>
      <c r="AC32" s="478"/>
      <c r="AD32" s="478"/>
      <c r="AE32" s="478"/>
      <c r="AF32" s="478"/>
      <c r="AG32" s="480"/>
      <c r="AH32" s="382"/>
      <c r="AI32" s="481"/>
      <c r="AJ32" s="477"/>
      <c r="AK32" s="477"/>
      <c r="AL32" s="477"/>
      <c r="AM32" s="477"/>
      <c r="AN32" s="477"/>
      <c r="AO32" s="478"/>
      <c r="AP32" s="478"/>
      <c r="AQ32" s="478"/>
      <c r="AR32" s="478"/>
      <c r="AS32" s="478"/>
      <c r="AT32" s="478"/>
      <c r="AU32" s="478"/>
      <c r="AV32" s="478"/>
      <c r="AW32" s="482"/>
      <c r="AX32" s="479"/>
      <c r="AY32" s="483"/>
      <c r="AZ32" s="477"/>
      <c r="BA32" s="477"/>
      <c r="BB32" s="477"/>
      <c r="BC32" s="477"/>
      <c r="BD32" s="477"/>
      <c r="BE32" s="478"/>
      <c r="BF32" s="478"/>
      <c r="BG32" s="478"/>
      <c r="BH32" s="478"/>
      <c r="BI32" s="478"/>
      <c r="BJ32" s="478"/>
      <c r="BK32" s="478"/>
      <c r="BL32" s="478"/>
      <c r="BM32" s="484"/>
      <c r="BN32" s="462"/>
      <c r="BO32" s="418"/>
      <c r="BQ32" s="431"/>
      <c r="BR32" s="439"/>
      <c r="BS32" s="439"/>
      <c r="BT32" s="440"/>
      <c r="BU32" s="446"/>
      <c r="BV32" s="447"/>
      <c r="BW32" s="447"/>
      <c r="BX32" s="448"/>
      <c r="BY32" s="447"/>
      <c r="BZ32" s="447"/>
      <c r="CA32" s="447"/>
      <c r="CB32" s="447"/>
      <c r="CC32" s="447"/>
      <c r="CD32" s="447"/>
      <c r="CE32" s="447"/>
      <c r="CF32" s="447"/>
      <c r="CG32" s="447"/>
      <c r="CH32" s="447"/>
      <c r="CI32" s="447"/>
      <c r="CJ32" s="447"/>
      <c r="CK32" s="447"/>
      <c r="CL32" s="447"/>
      <c r="CM32" s="447"/>
      <c r="CN32" s="447"/>
      <c r="CO32" s="447"/>
      <c r="CP32" s="447"/>
      <c r="CQ32" s="447"/>
      <c r="CR32" s="447"/>
    </row>
    <row r="33" spans="2:96" s="368" customFormat="1" ht="20.25" customHeight="1" thickBot="1">
      <c r="B33" s="485"/>
      <c r="C33" s="486"/>
      <c r="D33" s="487"/>
      <c r="E33" s="487"/>
      <c r="F33" s="487"/>
      <c r="G33" s="487"/>
      <c r="H33" s="487"/>
      <c r="I33" s="488"/>
      <c r="J33" s="488"/>
      <c r="K33" s="488"/>
      <c r="L33" s="488"/>
      <c r="M33" s="488"/>
      <c r="N33" s="488"/>
      <c r="O33" s="488"/>
      <c r="P33" s="488"/>
      <c r="Q33" s="489"/>
      <c r="R33" s="489"/>
      <c r="S33" s="489"/>
      <c r="T33" s="487"/>
      <c r="U33" s="487"/>
      <c r="V33" s="487"/>
      <c r="W33" s="487"/>
      <c r="X33" s="487"/>
      <c r="Y33" s="488"/>
      <c r="Z33" s="488"/>
      <c r="AA33" s="488"/>
      <c r="AB33" s="488"/>
      <c r="AC33" s="488"/>
      <c r="AD33" s="488"/>
      <c r="AE33" s="488"/>
      <c r="AF33" s="488"/>
      <c r="AG33" s="489"/>
      <c r="AH33" s="489"/>
      <c r="AI33" s="489"/>
      <c r="AJ33" s="487"/>
      <c r="AK33" s="487"/>
      <c r="AL33" s="487"/>
      <c r="AM33" s="487"/>
      <c r="AN33" s="487"/>
      <c r="AO33" s="488"/>
      <c r="AP33" s="488"/>
      <c r="AQ33" s="488"/>
      <c r="AR33" s="488"/>
      <c r="AS33" s="488"/>
      <c r="AT33" s="488"/>
      <c r="AU33" s="488"/>
      <c r="AV33" s="488"/>
      <c r="AW33" s="490"/>
      <c r="AX33" s="489"/>
      <c r="AY33" s="491"/>
      <c r="AZ33" s="487"/>
      <c r="BA33" s="487"/>
      <c r="BB33" s="487"/>
      <c r="BC33" s="487"/>
      <c r="BD33" s="487"/>
      <c r="BE33" s="488"/>
      <c r="BF33" s="488"/>
      <c r="BG33" s="488"/>
      <c r="BH33" s="488"/>
      <c r="BI33" s="488"/>
      <c r="BJ33" s="488"/>
      <c r="BK33" s="488"/>
      <c r="BL33" s="488"/>
      <c r="BM33" s="492"/>
      <c r="BN33" s="493"/>
      <c r="BO33" s="412"/>
      <c r="BQ33" s="431"/>
      <c r="BR33" s="439"/>
      <c r="BS33" s="439"/>
      <c r="BT33" s="440"/>
      <c r="BU33" s="446"/>
      <c r="BV33" s="447"/>
      <c r="BW33" s="447"/>
      <c r="BX33" s="448"/>
      <c r="BY33" s="447"/>
      <c r="BZ33" s="447"/>
      <c r="CA33" s="447"/>
      <c r="CB33" s="447"/>
      <c r="CC33" s="447"/>
      <c r="CD33" s="447"/>
      <c r="CE33" s="447"/>
      <c r="CF33" s="447"/>
      <c r="CG33" s="447"/>
      <c r="CH33" s="447"/>
      <c r="CI33" s="447"/>
      <c r="CJ33" s="447"/>
      <c r="CK33" s="447"/>
      <c r="CL33" s="447"/>
      <c r="CM33" s="447"/>
      <c r="CN33" s="447"/>
      <c r="CO33" s="447"/>
      <c r="CP33" s="447"/>
      <c r="CQ33" s="447"/>
      <c r="CR33" s="447"/>
    </row>
    <row r="34" spans="2:96" s="368" customFormat="1" ht="21" customHeight="1" thickBot="1">
      <c r="B34" s="387" t="s">
        <v>554</v>
      </c>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32"/>
      <c r="BB34" s="443"/>
      <c r="BC34" s="432"/>
      <c r="BD34" s="432"/>
      <c r="BE34" s="443"/>
      <c r="BF34" s="432"/>
      <c r="BG34" s="443"/>
      <c r="BH34" s="443"/>
      <c r="BI34" s="443"/>
      <c r="BJ34" s="443"/>
      <c r="BK34" s="443"/>
      <c r="BL34" s="443"/>
      <c r="BM34" s="443"/>
      <c r="BN34" s="443"/>
      <c r="BO34" s="412"/>
      <c r="BQ34" s="431"/>
      <c r="BR34" s="439"/>
      <c r="BS34" s="439"/>
      <c r="BT34" s="440"/>
      <c r="BU34" s="446"/>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row>
    <row r="35" spans="2:96" s="368" customFormat="1" ht="32.25" customHeight="1" thickBot="1">
      <c r="B35" s="1410"/>
      <c r="C35" s="494"/>
      <c r="D35" s="1412" t="s">
        <v>421</v>
      </c>
      <c r="E35" s="1412"/>
      <c r="F35" s="1412"/>
      <c r="G35" s="1412"/>
      <c r="H35" s="1412"/>
      <c r="I35" s="1413"/>
      <c r="J35" s="1415" t="s">
        <v>555</v>
      </c>
      <c r="K35" s="1416"/>
      <c r="L35" s="1416"/>
      <c r="M35" s="1416"/>
      <c r="N35" s="1416"/>
      <c r="O35" s="1417"/>
      <c r="P35" s="1421" t="s">
        <v>422</v>
      </c>
      <c r="Q35" s="1412"/>
      <c r="R35" s="1412"/>
      <c r="S35" s="1412"/>
      <c r="T35" s="1412"/>
      <c r="U35" s="1412"/>
      <c r="V35" s="1422"/>
      <c r="W35" s="1426" t="s">
        <v>556</v>
      </c>
      <c r="X35" s="1427"/>
      <c r="Y35" s="1427"/>
      <c r="Z35" s="1427"/>
      <c r="AA35" s="1427"/>
      <c r="AB35" s="1427"/>
      <c r="AC35" s="1428"/>
      <c r="AD35" s="1426" t="s">
        <v>557</v>
      </c>
      <c r="AE35" s="1427"/>
      <c r="AF35" s="1427"/>
      <c r="AG35" s="1427"/>
      <c r="AH35" s="1427"/>
      <c r="AI35" s="1427"/>
      <c r="AJ35" s="1428"/>
      <c r="AK35" s="1426" t="s">
        <v>558</v>
      </c>
      <c r="AL35" s="1427"/>
      <c r="AM35" s="1427"/>
      <c r="AN35" s="1427"/>
      <c r="AO35" s="1427"/>
      <c r="AP35" s="1427"/>
      <c r="AQ35" s="1428"/>
      <c r="AR35" s="1410" t="s">
        <v>559</v>
      </c>
      <c r="AS35" s="1412"/>
      <c r="AT35" s="1412"/>
      <c r="AU35" s="1412"/>
      <c r="AV35" s="1412"/>
      <c r="AW35" s="1412"/>
      <c r="AX35" s="1422"/>
      <c r="AY35" s="1416" t="s">
        <v>560</v>
      </c>
      <c r="AZ35" s="1416"/>
      <c r="BA35" s="1417"/>
      <c r="BB35" s="1415" t="s">
        <v>561</v>
      </c>
      <c r="BC35" s="1416"/>
      <c r="BD35" s="1417"/>
      <c r="BE35" s="1415" t="s">
        <v>562</v>
      </c>
      <c r="BF35" s="1416"/>
      <c r="BG35" s="1416"/>
      <c r="BH35" s="1415" t="s">
        <v>563</v>
      </c>
      <c r="BI35" s="1416"/>
      <c r="BJ35" s="1416"/>
      <c r="BK35" s="1421" t="s">
        <v>564</v>
      </c>
      <c r="BL35" s="1412"/>
      <c r="BM35" s="1412"/>
      <c r="BN35" s="1422"/>
      <c r="BQ35" s="431"/>
      <c r="BR35" s="439"/>
      <c r="BS35" s="439"/>
      <c r="BT35" s="440"/>
      <c r="BU35" s="440"/>
    </row>
    <row r="36" spans="2:96" s="368" customFormat="1" ht="32.25" customHeight="1" thickBot="1">
      <c r="B36" s="1411"/>
      <c r="C36" s="495"/>
      <c r="D36" s="1300"/>
      <c r="E36" s="1300"/>
      <c r="F36" s="1300"/>
      <c r="G36" s="1300"/>
      <c r="H36" s="1300"/>
      <c r="I36" s="1414"/>
      <c r="J36" s="1418"/>
      <c r="K36" s="1419"/>
      <c r="L36" s="1419"/>
      <c r="M36" s="1419"/>
      <c r="N36" s="1419"/>
      <c r="O36" s="1420"/>
      <c r="P36" s="1423"/>
      <c r="Q36" s="1424"/>
      <c r="R36" s="1424"/>
      <c r="S36" s="1424"/>
      <c r="T36" s="1424"/>
      <c r="U36" s="1424"/>
      <c r="V36" s="1425"/>
      <c r="W36" s="496" t="s">
        <v>565</v>
      </c>
      <c r="X36" s="497" t="s">
        <v>566</v>
      </c>
      <c r="Y36" s="497" t="s">
        <v>567</v>
      </c>
      <c r="Z36" s="497" t="s">
        <v>568</v>
      </c>
      <c r="AA36" s="497" t="s">
        <v>569</v>
      </c>
      <c r="AB36" s="497" t="s">
        <v>570</v>
      </c>
      <c r="AC36" s="498" t="s">
        <v>571</v>
      </c>
      <c r="AD36" s="496" t="s">
        <v>565</v>
      </c>
      <c r="AE36" s="497" t="s">
        <v>566</v>
      </c>
      <c r="AF36" s="497" t="s">
        <v>567</v>
      </c>
      <c r="AG36" s="497" t="s">
        <v>568</v>
      </c>
      <c r="AH36" s="497" t="s">
        <v>569</v>
      </c>
      <c r="AI36" s="497" t="s">
        <v>570</v>
      </c>
      <c r="AJ36" s="498" t="s">
        <v>571</v>
      </c>
      <c r="AK36" s="496" t="s">
        <v>565</v>
      </c>
      <c r="AL36" s="497" t="s">
        <v>566</v>
      </c>
      <c r="AM36" s="497" t="s">
        <v>567</v>
      </c>
      <c r="AN36" s="497" t="s">
        <v>568</v>
      </c>
      <c r="AO36" s="497" t="s">
        <v>569</v>
      </c>
      <c r="AP36" s="497" t="s">
        <v>570</v>
      </c>
      <c r="AQ36" s="498" t="s">
        <v>571</v>
      </c>
      <c r="AR36" s="499" t="s">
        <v>565</v>
      </c>
      <c r="AS36" s="500" t="s">
        <v>566</v>
      </c>
      <c r="AT36" s="500" t="s">
        <v>567</v>
      </c>
      <c r="AU36" s="500" t="s">
        <v>568</v>
      </c>
      <c r="AV36" s="500" t="s">
        <v>569</v>
      </c>
      <c r="AW36" s="500" t="s">
        <v>570</v>
      </c>
      <c r="AX36" s="501" t="s">
        <v>571</v>
      </c>
      <c r="AY36" s="1419"/>
      <c r="AZ36" s="1419"/>
      <c r="BA36" s="1420"/>
      <c r="BB36" s="1418"/>
      <c r="BC36" s="1419"/>
      <c r="BD36" s="1420"/>
      <c r="BE36" s="1418"/>
      <c r="BF36" s="1419"/>
      <c r="BG36" s="1419"/>
      <c r="BH36" s="1418"/>
      <c r="BI36" s="1419"/>
      <c r="BJ36" s="1419"/>
      <c r="BK36" s="1429"/>
      <c r="BL36" s="1300"/>
      <c r="BM36" s="1300"/>
      <c r="BN36" s="1430"/>
      <c r="BQ36" s="431"/>
      <c r="BR36" s="439"/>
      <c r="BS36" s="439"/>
      <c r="BT36" s="440"/>
      <c r="BU36" s="440"/>
    </row>
    <row r="37" spans="2:96" s="368" customFormat="1" ht="21" customHeight="1" thickBot="1">
      <c r="B37" s="1431" t="s">
        <v>572</v>
      </c>
      <c r="C37" s="502"/>
      <c r="D37" s="1434" t="s">
        <v>583</v>
      </c>
      <c r="E37" s="1434"/>
      <c r="F37" s="1434"/>
      <c r="G37" s="1434"/>
      <c r="H37" s="1434"/>
      <c r="I37" s="1435"/>
      <c r="J37" s="1436"/>
      <c r="K37" s="1434"/>
      <c r="L37" s="1435"/>
      <c r="M37" s="1436"/>
      <c r="N37" s="1434"/>
      <c r="O37" s="1435"/>
      <c r="P37" s="1437"/>
      <c r="Q37" s="1438"/>
      <c r="R37" s="1438"/>
      <c r="S37" s="1438"/>
      <c r="T37" s="1438"/>
      <c r="U37" s="1438"/>
      <c r="V37" s="1439"/>
      <c r="W37" s="503">
        <v>4</v>
      </c>
      <c r="X37" s="504">
        <v>4</v>
      </c>
      <c r="Y37" s="504">
        <v>4</v>
      </c>
      <c r="Z37" s="504">
        <v>4</v>
      </c>
      <c r="AA37" s="504">
        <v>4</v>
      </c>
      <c r="AB37" s="504"/>
      <c r="AC37" s="505"/>
      <c r="AD37" s="503">
        <v>4</v>
      </c>
      <c r="AE37" s="504">
        <v>4</v>
      </c>
      <c r="AF37" s="504">
        <v>4</v>
      </c>
      <c r="AG37" s="504">
        <v>4</v>
      </c>
      <c r="AH37" s="504">
        <v>4</v>
      </c>
      <c r="AI37" s="504"/>
      <c r="AJ37" s="505"/>
      <c r="AK37" s="503">
        <v>4</v>
      </c>
      <c r="AL37" s="504">
        <v>4</v>
      </c>
      <c r="AM37" s="504">
        <v>4</v>
      </c>
      <c r="AN37" s="504">
        <v>4</v>
      </c>
      <c r="AO37" s="504">
        <v>4</v>
      </c>
      <c r="AP37" s="504"/>
      <c r="AQ37" s="505"/>
      <c r="AR37" s="503">
        <v>4</v>
      </c>
      <c r="AS37" s="504">
        <v>4</v>
      </c>
      <c r="AT37" s="504">
        <v>4</v>
      </c>
      <c r="AU37" s="504">
        <v>4</v>
      </c>
      <c r="AV37" s="504">
        <v>4</v>
      </c>
      <c r="AW37" s="504"/>
      <c r="AX37" s="505"/>
      <c r="AY37" s="1440">
        <f t="shared" ref="AY37:AY56" si="4">SUM(W37:AX37)</f>
        <v>80</v>
      </c>
      <c r="AZ37" s="1440"/>
      <c r="BA37" s="1441"/>
      <c r="BB37" s="1442">
        <f t="shared" ref="BB37:BB57" si="5">AY37/4</f>
        <v>20</v>
      </c>
      <c r="BC37" s="1443"/>
      <c r="BD37" s="1444"/>
      <c r="BE37" s="1445"/>
      <c r="BF37" s="1446"/>
      <c r="BG37" s="1446"/>
      <c r="BH37" s="1445"/>
      <c r="BI37" s="1446"/>
      <c r="BJ37" s="1446"/>
      <c r="BK37" s="1467"/>
      <c r="BL37" s="1468"/>
      <c r="BM37" s="1468"/>
      <c r="BN37" s="1469"/>
      <c r="BQ37" s="431"/>
      <c r="BR37" s="439"/>
      <c r="BS37" s="439"/>
      <c r="BT37" s="440"/>
      <c r="BU37" s="440"/>
    </row>
    <row r="38" spans="2:96" s="368" customFormat="1" ht="21" customHeight="1">
      <c r="B38" s="1432"/>
      <c r="C38" s="1470" t="s">
        <v>573</v>
      </c>
      <c r="D38" s="1472" t="s">
        <v>584</v>
      </c>
      <c r="E38" s="1472"/>
      <c r="F38" s="1472"/>
      <c r="G38" s="1472"/>
      <c r="H38" s="1472"/>
      <c r="I38" s="1473"/>
      <c r="J38" s="1474"/>
      <c r="K38" s="1472"/>
      <c r="L38" s="1473"/>
      <c r="M38" s="1474"/>
      <c r="N38" s="1472"/>
      <c r="O38" s="1473"/>
      <c r="P38" s="1475"/>
      <c r="Q38" s="1476"/>
      <c r="R38" s="1476"/>
      <c r="S38" s="1476"/>
      <c r="T38" s="1476"/>
      <c r="U38" s="1476"/>
      <c r="V38" s="1477"/>
      <c r="W38" s="506">
        <v>8</v>
      </c>
      <c r="X38" s="507">
        <v>8</v>
      </c>
      <c r="Y38" s="507">
        <v>8</v>
      </c>
      <c r="Z38" s="507">
        <v>8</v>
      </c>
      <c r="AA38" s="507">
        <v>8</v>
      </c>
      <c r="AB38" s="507"/>
      <c r="AC38" s="508"/>
      <c r="AD38" s="506">
        <v>8</v>
      </c>
      <c r="AE38" s="507">
        <v>8</v>
      </c>
      <c r="AF38" s="507">
        <v>8</v>
      </c>
      <c r="AG38" s="507">
        <v>8</v>
      </c>
      <c r="AH38" s="507">
        <v>8</v>
      </c>
      <c r="AI38" s="507"/>
      <c r="AJ38" s="508"/>
      <c r="AK38" s="506">
        <v>8</v>
      </c>
      <c r="AL38" s="507">
        <v>8</v>
      </c>
      <c r="AM38" s="507">
        <v>8</v>
      </c>
      <c r="AN38" s="507">
        <v>8</v>
      </c>
      <c r="AO38" s="507">
        <v>8</v>
      </c>
      <c r="AP38" s="507"/>
      <c r="AQ38" s="508"/>
      <c r="AR38" s="506">
        <v>8</v>
      </c>
      <c r="AS38" s="507">
        <v>8</v>
      </c>
      <c r="AT38" s="507">
        <v>8</v>
      </c>
      <c r="AU38" s="507">
        <v>8</v>
      </c>
      <c r="AV38" s="507">
        <v>8</v>
      </c>
      <c r="AW38" s="507"/>
      <c r="AX38" s="508"/>
      <c r="AY38" s="1478">
        <f t="shared" si="4"/>
        <v>160</v>
      </c>
      <c r="AZ38" s="1478"/>
      <c r="BA38" s="1479"/>
      <c r="BB38" s="1480">
        <f t="shared" si="5"/>
        <v>40</v>
      </c>
      <c r="BC38" s="1481"/>
      <c r="BD38" s="1482"/>
      <c r="BE38" s="1483"/>
      <c r="BF38" s="1484"/>
      <c r="BG38" s="1485"/>
      <c r="BH38" s="1483"/>
      <c r="BI38" s="1484"/>
      <c r="BJ38" s="1485"/>
      <c r="BK38" s="1486"/>
      <c r="BL38" s="1487"/>
      <c r="BM38" s="1487"/>
      <c r="BN38" s="1488"/>
      <c r="BO38" s="509"/>
    </row>
    <row r="39" spans="2:96" s="368" customFormat="1" ht="21" customHeight="1">
      <c r="B39" s="1432"/>
      <c r="C39" s="1471"/>
      <c r="D39" s="1489" t="s">
        <v>584</v>
      </c>
      <c r="E39" s="1489"/>
      <c r="F39" s="1489"/>
      <c r="G39" s="1489"/>
      <c r="H39" s="1489"/>
      <c r="I39" s="1490"/>
      <c r="J39" s="1491"/>
      <c r="K39" s="1489"/>
      <c r="L39" s="1490"/>
      <c r="M39" s="1491"/>
      <c r="N39" s="1489"/>
      <c r="O39" s="1490"/>
      <c r="P39" s="1341"/>
      <c r="Q39" s="1342"/>
      <c r="R39" s="1342"/>
      <c r="S39" s="1342"/>
      <c r="T39" s="1342"/>
      <c r="U39" s="1342"/>
      <c r="V39" s="1456"/>
      <c r="W39" s="510"/>
      <c r="X39" s="511"/>
      <c r="Y39" s="511"/>
      <c r="Z39" s="511"/>
      <c r="AA39" s="511"/>
      <c r="AB39" s="511"/>
      <c r="AC39" s="512"/>
      <c r="AD39" s="510"/>
      <c r="AE39" s="511"/>
      <c r="AF39" s="511"/>
      <c r="AG39" s="511"/>
      <c r="AH39" s="511"/>
      <c r="AI39" s="511"/>
      <c r="AJ39" s="512"/>
      <c r="AK39" s="510"/>
      <c r="AL39" s="511"/>
      <c r="AM39" s="511"/>
      <c r="AN39" s="511"/>
      <c r="AO39" s="511"/>
      <c r="AP39" s="511"/>
      <c r="AQ39" s="512"/>
      <c r="AR39" s="510"/>
      <c r="AS39" s="511"/>
      <c r="AT39" s="511"/>
      <c r="AU39" s="511"/>
      <c r="AV39" s="511"/>
      <c r="AW39" s="511"/>
      <c r="AX39" s="512"/>
      <c r="AY39" s="1302">
        <f t="shared" si="4"/>
        <v>0</v>
      </c>
      <c r="AZ39" s="1302"/>
      <c r="BA39" s="1303"/>
      <c r="BB39" s="1447">
        <f t="shared" si="5"/>
        <v>0</v>
      </c>
      <c r="BC39" s="1448"/>
      <c r="BD39" s="1449"/>
      <c r="BE39" s="1450"/>
      <c r="BF39" s="1451"/>
      <c r="BG39" s="1452"/>
      <c r="BH39" s="1450"/>
      <c r="BI39" s="1451"/>
      <c r="BJ39" s="1452"/>
      <c r="BK39" s="1305"/>
      <c r="BL39" s="1306"/>
      <c r="BM39" s="1306"/>
      <c r="BN39" s="1492"/>
      <c r="BO39" s="509"/>
    </row>
    <row r="40" spans="2:96" s="368" customFormat="1" ht="21" customHeight="1">
      <c r="B40" s="1432"/>
      <c r="C40" s="1471"/>
      <c r="D40" s="1489"/>
      <c r="E40" s="1489"/>
      <c r="F40" s="1489"/>
      <c r="G40" s="1489"/>
      <c r="H40" s="1489"/>
      <c r="I40" s="1490"/>
      <c r="J40" s="1491"/>
      <c r="K40" s="1489"/>
      <c r="L40" s="1490"/>
      <c r="M40" s="1491"/>
      <c r="N40" s="1489"/>
      <c r="O40" s="1490"/>
      <c r="P40" s="1341"/>
      <c r="Q40" s="1342"/>
      <c r="R40" s="1342"/>
      <c r="S40" s="1342"/>
      <c r="T40" s="1342"/>
      <c r="U40" s="1342"/>
      <c r="V40" s="1456"/>
      <c r="W40" s="510"/>
      <c r="X40" s="511"/>
      <c r="Y40" s="511"/>
      <c r="Z40" s="511"/>
      <c r="AA40" s="511"/>
      <c r="AB40" s="511"/>
      <c r="AC40" s="512"/>
      <c r="AD40" s="510"/>
      <c r="AE40" s="511"/>
      <c r="AF40" s="511"/>
      <c r="AG40" s="511"/>
      <c r="AH40" s="511"/>
      <c r="AI40" s="511"/>
      <c r="AJ40" s="512"/>
      <c r="AK40" s="510"/>
      <c r="AL40" s="511"/>
      <c r="AM40" s="511"/>
      <c r="AN40" s="511"/>
      <c r="AO40" s="511"/>
      <c r="AP40" s="511"/>
      <c r="AQ40" s="512"/>
      <c r="AR40" s="510"/>
      <c r="AS40" s="511"/>
      <c r="AT40" s="511"/>
      <c r="AU40" s="511"/>
      <c r="AV40" s="511"/>
      <c r="AW40" s="511"/>
      <c r="AX40" s="512"/>
      <c r="AY40" s="1302">
        <f t="shared" si="4"/>
        <v>0</v>
      </c>
      <c r="AZ40" s="1302"/>
      <c r="BA40" s="1303"/>
      <c r="BB40" s="1447">
        <f t="shared" si="5"/>
        <v>0</v>
      </c>
      <c r="BC40" s="1448"/>
      <c r="BD40" s="1449"/>
      <c r="BE40" s="1450"/>
      <c r="BF40" s="1451"/>
      <c r="BG40" s="1452"/>
      <c r="BH40" s="1450"/>
      <c r="BI40" s="1451"/>
      <c r="BJ40" s="1452"/>
      <c r="BK40" s="1305"/>
      <c r="BL40" s="1306"/>
      <c r="BM40" s="1306"/>
      <c r="BN40" s="1492"/>
      <c r="BO40" s="509"/>
    </row>
    <row r="41" spans="2:96" s="368" customFormat="1" ht="21" customHeight="1">
      <c r="B41" s="1432"/>
      <c r="C41" s="1471"/>
      <c r="D41" s="1489"/>
      <c r="E41" s="1489"/>
      <c r="F41" s="1489"/>
      <c r="G41" s="1489"/>
      <c r="H41" s="1489"/>
      <c r="I41" s="1490"/>
      <c r="J41" s="1491"/>
      <c r="K41" s="1489"/>
      <c r="L41" s="1490"/>
      <c r="M41" s="1491"/>
      <c r="N41" s="1489"/>
      <c r="O41" s="1490"/>
      <c r="P41" s="1341"/>
      <c r="Q41" s="1342"/>
      <c r="R41" s="1342"/>
      <c r="S41" s="1342"/>
      <c r="T41" s="1342"/>
      <c r="U41" s="1342"/>
      <c r="V41" s="1456"/>
      <c r="W41" s="510"/>
      <c r="X41" s="511"/>
      <c r="Y41" s="511"/>
      <c r="Z41" s="511"/>
      <c r="AA41" s="511"/>
      <c r="AB41" s="511"/>
      <c r="AC41" s="512"/>
      <c r="AD41" s="510"/>
      <c r="AE41" s="511"/>
      <c r="AF41" s="511"/>
      <c r="AG41" s="511"/>
      <c r="AH41" s="511"/>
      <c r="AI41" s="511"/>
      <c r="AJ41" s="512"/>
      <c r="AK41" s="510"/>
      <c r="AL41" s="511"/>
      <c r="AM41" s="511"/>
      <c r="AN41" s="511"/>
      <c r="AO41" s="511"/>
      <c r="AP41" s="511"/>
      <c r="AQ41" s="512"/>
      <c r="AR41" s="510"/>
      <c r="AS41" s="511"/>
      <c r="AT41" s="511"/>
      <c r="AU41" s="511"/>
      <c r="AV41" s="511"/>
      <c r="AW41" s="511"/>
      <c r="AX41" s="512"/>
      <c r="AY41" s="1302">
        <f t="shared" si="4"/>
        <v>0</v>
      </c>
      <c r="AZ41" s="1302"/>
      <c r="BA41" s="1303"/>
      <c r="BB41" s="1447">
        <f t="shared" si="5"/>
        <v>0</v>
      </c>
      <c r="BC41" s="1448"/>
      <c r="BD41" s="1449"/>
      <c r="BE41" s="1450"/>
      <c r="BF41" s="1451"/>
      <c r="BG41" s="1452"/>
      <c r="BH41" s="1450"/>
      <c r="BI41" s="1451"/>
      <c r="BJ41" s="1452"/>
      <c r="BK41" s="1305"/>
      <c r="BL41" s="1306"/>
      <c r="BM41" s="1306"/>
      <c r="BN41" s="1492"/>
      <c r="BO41" s="509"/>
      <c r="CC41" s="513"/>
      <c r="CD41" s="370"/>
      <c r="CE41" s="370"/>
      <c r="CF41" s="370"/>
      <c r="CG41" s="370"/>
      <c r="CH41" s="370"/>
      <c r="CI41" s="370"/>
      <c r="CJ41" s="370"/>
      <c r="CK41" s="370"/>
      <c r="CL41" s="370"/>
      <c r="CM41" s="370"/>
      <c r="CN41" s="370"/>
      <c r="CO41" s="370"/>
      <c r="CP41" s="370"/>
      <c r="CQ41" s="370"/>
      <c r="CR41" s="370"/>
    </row>
    <row r="42" spans="2:96" s="368" customFormat="1" ht="21" customHeight="1" thickBot="1">
      <c r="B42" s="1432"/>
      <c r="C42" s="1471"/>
      <c r="D42" s="1453"/>
      <c r="E42" s="1453"/>
      <c r="F42" s="1453"/>
      <c r="G42" s="1453"/>
      <c r="H42" s="1453"/>
      <c r="I42" s="1454"/>
      <c r="J42" s="1455"/>
      <c r="K42" s="1453"/>
      <c r="L42" s="1454"/>
      <c r="M42" s="1455"/>
      <c r="N42" s="1453"/>
      <c r="O42" s="1454"/>
      <c r="P42" s="1341"/>
      <c r="Q42" s="1342"/>
      <c r="R42" s="1342"/>
      <c r="S42" s="1342"/>
      <c r="T42" s="1342"/>
      <c r="U42" s="1342"/>
      <c r="V42" s="1456"/>
      <c r="W42" s="514"/>
      <c r="X42" s="515"/>
      <c r="Y42" s="515"/>
      <c r="Z42" s="515"/>
      <c r="AA42" s="515"/>
      <c r="AB42" s="515"/>
      <c r="AC42" s="516"/>
      <c r="AD42" s="514"/>
      <c r="AE42" s="515"/>
      <c r="AF42" s="515"/>
      <c r="AG42" s="515"/>
      <c r="AH42" s="515"/>
      <c r="AI42" s="515"/>
      <c r="AJ42" s="516"/>
      <c r="AK42" s="514"/>
      <c r="AL42" s="515"/>
      <c r="AM42" s="515"/>
      <c r="AN42" s="515"/>
      <c r="AO42" s="515"/>
      <c r="AP42" s="515"/>
      <c r="AQ42" s="516"/>
      <c r="AR42" s="514"/>
      <c r="AS42" s="515"/>
      <c r="AT42" s="515"/>
      <c r="AU42" s="515"/>
      <c r="AV42" s="515"/>
      <c r="AW42" s="515"/>
      <c r="AX42" s="516"/>
      <c r="AY42" s="1457">
        <f t="shared" si="4"/>
        <v>0</v>
      </c>
      <c r="AZ42" s="1457"/>
      <c r="BA42" s="1458"/>
      <c r="BB42" s="1459">
        <f t="shared" si="5"/>
        <v>0</v>
      </c>
      <c r="BC42" s="1460"/>
      <c r="BD42" s="1461"/>
      <c r="BE42" s="1462"/>
      <c r="BF42" s="1463"/>
      <c r="BG42" s="1464"/>
      <c r="BH42" s="1462"/>
      <c r="BI42" s="1463"/>
      <c r="BJ42" s="1464"/>
      <c r="BK42" s="1323"/>
      <c r="BL42" s="1324"/>
      <c r="BM42" s="1324"/>
      <c r="BN42" s="1493"/>
      <c r="BO42" s="509"/>
      <c r="CC42" s="370"/>
      <c r="CD42" s="370"/>
      <c r="CE42" s="1494"/>
      <c r="CF42" s="1494"/>
      <c r="CG42" s="1494"/>
      <c r="CH42" s="1494"/>
      <c r="CI42" s="1494"/>
      <c r="CJ42" s="1494"/>
      <c r="CK42" s="1495"/>
      <c r="CL42" s="1495"/>
      <c r="CM42" s="1495"/>
      <c r="CN42" s="1495"/>
      <c r="CO42" s="1495"/>
      <c r="CP42" s="440"/>
      <c r="CQ42" s="440"/>
      <c r="CR42" s="440"/>
    </row>
    <row r="43" spans="2:96" s="368" customFormat="1" ht="21" customHeight="1">
      <c r="B43" s="1432"/>
      <c r="C43" s="1496" t="s">
        <v>477</v>
      </c>
      <c r="D43" s="1497" t="s">
        <v>585</v>
      </c>
      <c r="E43" s="1498"/>
      <c r="F43" s="1498"/>
      <c r="G43" s="1498"/>
      <c r="H43" s="1498"/>
      <c r="I43" s="1498"/>
      <c r="J43" s="1498"/>
      <c r="K43" s="1498"/>
      <c r="L43" s="1498"/>
      <c r="M43" s="1498"/>
      <c r="N43" s="1498"/>
      <c r="O43" s="1498"/>
      <c r="P43" s="1475"/>
      <c r="Q43" s="1476"/>
      <c r="R43" s="1476"/>
      <c r="S43" s="1476"/>
      <c r="T43" s="1476"/>
      <c r="U43" s="1476"/>
      <c r="V43" s="1477"/>
      <c r="W43" s="506"/>
      <c r="X43" s="507">
        <v>8</v>
      </c>
      <c r="Y43" s="507"/>
      <c r="Z43" s="507">
        <v>8</v>
      </c>
      <c r="AA43" s="507">
        <v>8</v>
      </c>
      <c r="AB43" s="507"/>
      <c r="AC43" s="508"/>
      <c r="AD43" s="506"/>
      <c r="AE43" s="507">
        <v>8</v>
      </c>
      <c r="AF43" s="507"/>
      <c r="AG43" s="507">
        <v>8</v>
      </c>
      <c r="AH43" s="507">
        <v>8</v>
      </c>
      <c r="AI43" s="507"/>
      <c r="AJ43" s="508"/>
      <c r="AK43" s="506"/>
      <c r="AL43" s="507">
        <v>8</v>
      </c>
      <c r="AM43" s="507"/>
      <c r="AN43" s="507">
        <v>8</v>
      </c>
      <c r="AO43" s="507">
        <v>8</v>
      </c>
      <c r="AP43" s="507"/>
      <c r="AQ43" s="508"/>
      <c r="AR43" s="517"/>
      <c r="AS43" s="507">
        <v>8</v>
      </c>
      <c r="AT43" s="507"/>
      <c r="AU43" s="507">
        <v>8</v>
      </c>
      <c r="AV43" s="507">
        <v>8</v>
      </c>
      <c r="AW43" s="507"/>
      <c r="AX43" s="508"/>
      <c r="AY43" s="1479">
        <f t="shared" si="4"/>
        <v>96</v>
      </c>
      <c r="AZ43" s="1427"/>
      <c r="BA43" s="1427"/>
      <c r="BB43" s="1499">
        <f>AY43/4</f>
        <v>24</v>
      </c>
      <c r="BC43" s="1499"/>
      <c r="BD43" s="1499"/>
      <c r="BE43" s="1502">
        <f>ROUNDDOWN(SUM(BB43:BD50)/AY60,1)</f>
        <v>2.5</v>
      </c>
      <c r="BF43" s="1503"/>
      <c r="BG43" s="1504"/>
      <c r="BH43" s="1511">
        <f>ROUNDDOWN(SUM(BB43:BD50)/40,1)</f>
        <v>2</v>
      </c>
      <c r="BI43" s="1512"/>
      <c r="BJ43" s="1513"/>
      <c r="BK43" s="1486"/>
      <c r="BL43" s="1487"/>
      <c r="BM43" s="1487"/>
      <c r="BN43" s="1488"/>
      <c r="BO43" s="509"/>
      <c r="BP43" s="518"/>
      <c r="CC43" s="370"/>
      <c r="CD43" s="370"/>
      <c r="CE43" s="1494"/>
      <c r="CF43" s="1494"/>
      <c r="CG43" s="1494"/>
      <c r="CH43" s="1494"/>
      <c r="CI43" s="1494"/>
      <c r="CJ43" s="1494"/>
      <c r="CK43" s="1495"/>
      <c r="CL43" s="1495"/>
      <c r="CM43" s="1495"/>
      <c r="CN43" s="1495"/>
      <c r="CO43" s="1495"/>
      <c r="CP43" s="440"/>
      <c r="CQ43" s="440"/>
      <c r="CR43" s="440"/>
    </row>
    <row r="44" spans="2:96" s="368" customFormat="1" ht="21" customHeight="1">
      <c r="B44" s="1432"/>
      <c r="C44" s="1432"/>
      <c r="D44" s="1465" t="s">
        <v>586</v>
      </c>
      <c r="E44" s="1466"/>
      <c r="F44" s="1466"/>
      <c r="G44" s="1466"/>
      <c r="H44" s="1466"/>
      <c r="I44" s="1466"/>
      <c r="J44" s="1466"/>
      <c r="K44" s="1466"/>
      <c r="L44" s="1466"/>
      <c r="M44" s="1466"/>
      <c r="N44" s="1466"/>
      <c r="O44" s="1466"/>
      <c r="P44" s="1341"/>
      <c r="Q44" s="1342"/>
      <c r="R44" s="1342"/>
      <c r="S44" s="1342"/>
      <c r="T44" s="1342"/>
      <c r="U44" s="1342"/>
      <c r="V44" s="1456"/>
      <c r="W44" s="510">
        <v>4</v>
      </c>
      <c r="X44" s="511"/>
      <c r="Y44" s="511">
        <v>7</v>
      </c>
      <c r="Z44" s="511"/>
      <c r="AA44" s="511"/>
      <c r="AB44" s="511">
        <v>1</v>
      </c>
      <c r="AC44" s="512">
        <v>4</v>
      </c>
      <c r="AD44" s="510">
        <v>4</v>
      </c>
      <c r="AE44" s="511"/>
      <c r="AF44" s="511">
        <v>7</v>
      </c>
      <c r="AG44" s="511"/>
      <c r="AH44" s="511"/>
      <c r="AI44" s="511">
        <v>1</v>
      </c>
      <c r="AJ44" s="512">
        <v>4</v>
      </c>
      <c r="AK44" s="510">
        <v>4</v>
      </c>
      <c r="AL44" s="511"/>
      <c r="AM44" s="511">
        <v>7</v>
      </c>
      <c r="AN44" s="511">
        <v>2</v>
      </c>
      <c r="AO44" s="511"/>
      <c r="AP44" s="511">
        <v>1</v>
      </c>
      <c r="AQ44" s="512">
        <v>4</v>
      </c>
      <c r="AR44" s="519">
        <v>4</v>
      </c>
      <c r="AS44" s="511"/>
      <c r="AT44" s="511"/>
      <c r="AU44" s="511"/>
      <c r="AV44" s="511"/>
      <c r="AW44" s="511"/>
      <c r="AX44" s="512">
        <v>7</v>
      </c>
      <c r="AY44" s="1303">
        <f t="shared" si="4"/>
        <v>61</v>
      </c>
      <c r="AZ44" s="1500"/>
      <c r="BA44" s="1500"/>
      <c r="BB44" s="1501">
        <f>AY44/4</f>
        <v>15.25</v>
      </c>
      <c r="BC44" s="1501"/>
      <c r="BD44" s="1501"/>
      <c r="BE44" s="1505"/>
      <c r="BF44" s="1506"/>
      <c r="BG44" s="1507"/>
      <c r="BH44" s="1514"/>
      <c r="BI44" s="1515"/>
      <c r="BJ44" s="1516"/>
      <c r="BK44" s="1305"/>
      <c r="BL44" s="1306"/>
      <c r="BM44" s="1306"/>
      <c r="BN44" s="1492"/>
      <c r="BO44" s="509"/>
      <c r="CC44" s="370"/>
      <c r="CD44" s="370"/>
      <c r="CE44" s="1494"/>
      <c r="CF44" s="1494"/>
      <c r="CG44" s="1494"/>
      <c r="CH44" s="1494"/>
      <c r="CI44" s="1494"/>
      <c r="CJ44" s="1494"/>
      <c r="CK44" s="1495"/>
      <c r="CL44" s="1495"/>
      <c r="CM44" s="1495"/>
      <c r="CN44" s="1495"/>
      <c r="CO44" s="1495"/>
      <c r="CP44" s="440"/>
      <c r="CQ44" s="440"/>
      <c r="CR44" s="440"/>
    </row>
    <row r="45" spans="2:96" s="368" customFormat="1" ht="21" customHeight="1">
      <c r="B45" s="1432"/>
      <c r="C45" s="1432"/>
      <c r="D45" s="1465" t="s">
        <v>587</v>
      </c>
      <c r="E45" s="1466"/>
      <c r="F45" s="1466"/>
      <c r="G45" s="1466"/>
      <c r="H45" s="1466"/>
      <c r="I45" s="1466"/>
      <c r="J45" s="1466"/>
      <c r="K45" s="1466"/>
      <c r="L45" s="1466"/>
      <c r="M45" s="1466"/>
      <c r="N45" s="1466"/>
      <c r="O45" s="1466"/>
      <c r="P45" s="1341"/>
      <c r="Q45" s="1342"/>
      <c r="R45" s="1342"/>
      <c r="S45" s="1342"/>
      <c r="T45" s="1342"/>
      <c r="U45" s="1342"/>
      <c r="V45" s="1456"/>
      <c r="W45" s="510">
        <v>4</v>
      </c>
      <c r="X45" s="511"/>
      <c r="Y45" s="511">
        <v>7</v>
      </c>
      <c r="Z45" s="511"/>
      <c r="AA45" s="511"/>
      <c r="AB45" s="511">
        <v>1</v>
      </c>
      <c r="AC45" s="512">
        <v>4</v>
      </c>
      <c r="AD45" s="510">
        <v>4</v>
      </c>
      <c r="AE45" s="511"/>
      <c r="AF45" s="511">
        <v>7</v>
      </c>
      <c r="AG45" s="511"/>
      <c r="AH45" s="511"/>
      <c r="AI45" s="511">
        <v>1</v>
      </c>
      <c r="AJ45" s="512">
        <v>4</v>
      </c>
      <c r="AK45" s="510">
        <v>4</v>
      </c>
      <c r="AL45" s="511"/>
      <c r="AM45" s="511">
        <v>7</v>
      </c>
      <c r="AN45" s="511">
        <v>2</v>
      </c>
      <c r="AO45" s="511"/>
      <c r="AP45" s="511">
        <v>1</v>
      </c>
      <c r="AQ45" s="512">
        <v>4</v>
      </c>
      <c r="AR45" s="519">
        <v>4</v>
      </c>
      <c r="AS45" s="511"/>
      <c r="AT45" s="511"/>
      <c r="AU45" s="511"/>
      <c r="AV45" s="511"/>
      <c r="AW45" s="511"/>
      <c r="AX45" s="512">
        <v>7</v>
      </c>
      <c r="AY45" s="1303">
        <f t="shared" si="4"/>
        <v>61</v>
      </c>
      <c r="AZ45" s="1500"/>
      <c r="BA45" s="1500"/>
      <c r="BB45" s="1501">
        <f t="shared" si="5"/>
        <v>15.25</v>
      </c>
      <c r="BC45" s="1501"/>
      <c r="BD45" s="1501"/>
      <c r="BE45" s="1505"/>
      <c r="BF45" s="1506"/>
      <c r="BG45" s="1507"/>
      <c r="BH45" s="1514"/>
      <c r="BI45" s="1515"/>
      <c r="BJ45" s="1516"/>
      <c r="BK45" s="1305"/>
      <c r="BL45" s="1306"/>
      <c r="BM45" s="1306"/>
      <c r="BN45" s="1492"/>
      <c r="BO45" s="509"/>
      <c r="CC45" s="520"/>
      <c r="CD45" s="370"/>
      <c r="CE45" s="1494"/>
      <c r="CF45" s="1494"/>
      <c r="CG45" s="1494"/>
      <c r="CH45" s="1494"/>
      <c r="CI45" s="1494"/>
      <c r="CJ45" s="1494"/>
      <c r="CK45" s="1495"/>
      <c r="CL45" s="1495"/>
      <c r="CM45" s="1495"/>
      <c r="CN45" s="1495"/>
      <c r="CO45" s="1495"/>
      <c r="CP45" s="440"/>
      <c r="CQ45" s="440"/>
      <c r="CR45" s="440"/>
    </row>
    <row r="46" spans="2:96" s="368" customFormat="1" ht="21" customHeight="1">
      <c r="B46" s="1432"/>
      <c r="C46" s="1432"/>
      <c r="D46" s="1465" t="s">
        <v>588</v>
      </c>
      <c r="E46" s="1466"/>
      <c r="F46" s="1466"/>
      <c r="G46" s="1466"/>
      <c r="H46" s="1466"/>
      <c r="I46" s="1466"/>
      <c r="J46" s="1466"/>
      <c r="K46" s="1466"/>
      <c r="L46" s="1466"/>
      <c r="M46" s="1466"/>
      <c r="N46" s="1466"/>
      <c r="O46" s="1466"/>
      <c r="P46" s="1341"/>
      <c r="Q46" s="1342"/>
      <c r="R46" s="1342"/>
      <c r="S46" s="1342"/>
      <c r="T46" s="1342"/>
      <c r="U46" s="1342"/>
      <c r="V46" s="1456"/>
      <c r="W46" s="510"/>
      <c r="X46" s="511"/>
      <c r="Y46" s="511"/>
      <c r="Z46" s="511"/>
      <c r="AA46" s="511">
        <v>7</v>
      </c>
      <c r="AB46" s="511"/>
      <c r="AC46" s="512"/>
      <c r="AD46" s="510">
        <v>1</v>
      </c>
      <c r="AE46" s="511">
        <v>4</v>
      </c>
      <c r="AF46" s="511">
        <v>4</v>
      </c>
      <c r="AG46" s="511"/>
      <c r="AH46" s="511">
        <v>7</v>
      </c>
      <c r="AI46" s="511"/>
      <c r="AJ46" s="512"/>
      <c r="AK46" s="510">
        <v>1</v>
      </c>
      <c r="AL46" s="511">
        <v>4</v>
      </c>
      <c r="AM46" s="511">
        <v>4</v>
      </c>
      <c r="AN46" s="511"/>
      <c r="AO46" s="511">
        <v>7</v>
      </c>
      <c r="AP46" s="511">
        <v>2</v>
      </c>
      <c r="AQ46" s="512"/>
      <c r="AR46" s="519">
        <v>1</v>
      </c>
      <c r="AS46" s="511">
        <v>4</v>
      </c>
      <c r="AT46" s="511"/>
      <c r="AU46" s="511"/>
      <c r="AV46" s="511">
        <v>7</v>
      </c>
      <c r="AW46" s="511"/>
      <c r="AX46" s="512">
        <v>4</v>
      </c>
      <c r="AY46" s="1303">
        <f t="shared" si="4"/>
        <v>57</v>
      </c>
      <c r="AZ46" s="1500"/>
      <c r="BA46" s="1500"/>
      <c r="BB46" s="1501">
        <f t="shared" si="5"/>
        <v>14.25</v>
      </c>
      <c r="BC46" s="1501"/>
      <c r="BD46" s="1501"/>
      <c r="BE46" s="1505"/>
      <c r="BF46" s="1506"/>
      <c r="BG46" s="1507"/>
      <c r="BH46" s="1514"/>
      <c r="BI46" s="1515"/>
      <c r="BJ46" s="1516"/>
      <c r="BK46" s="1323"/>
      <c r="BL46" s="1324"/>
      <c r="BM46" s="1324"/>
      <c r="BN46" s="1493"/>
      <c r="BO46" s="509"/>
    </row>
    <row r="47" spans="2:96" s="368" customFormat="1" ht="21" customHeight="1">
      <c r="B47" s="1432"/>
      <c r="C47" s="1432"/>
      <c r="D47" s="1465" t="s">
        <v>589</v>
      </c>
      <c r="E47" s="1466"/>
      <c r="F47" s="1466"/>
      <c r="G47" s="1466"/>
      <c r="H47" s="1466"/>
      <c r="I47" s="1466"/>
      <c r="J47" s="1466"/>
      <c r="K47" s="1466"/>
      <c r="L47" s="1466"/>
      <c r="M47" s="1466"/>
      <c r="N47" s="1466"/>
      <c r="O47" s="1466"/>
      <c r="P47" s="1341"/>
      <c r="Q47" s="1342"/>
      <c r="R47" s="1342"/>
      <c r="S47" s="1342"/>
      <c r="T47" s="1342"/>
      <c r="U47" s="1342"/>
      <c r="V47" s="1456"/>
      <c r="W47" s="510"/>
      <c r="X47" s="511"/>
      <c r="Y47" s="511"/>
      <c r="Z47" s="511"/>
      <c r="AA47" s="511">
        <v>7</v>
      </c>
      <c r="AB47" s="511"/>
      <c r="AC47" s="512"/>
      <c r="AD47" s="510">
        <v>1</v>
      </c>
      <c r="AE47" s="511">
        <v>4</v>
      </c>
      <c r="AF47" s="511">
        <v>4</v>
      </c>
      <c r="AG47" s="511"/>
      <c r="AH47" s="511">
        <v>7</v>
      </c>
      <c r="AI47" s="511"/>
      <c r="AJ47" s="512"/>
      <c r="AK47" s="510">
        <v>1</v>
      </c>
      <c r="AL47" s="511">
        <v>4</v>
      </c>
      <c r="AM47" s="511">
        <v>4</v>
      </c>
      <c r="AN47" s="511"/>
      <c r="AO47" s="511">
        <v>7</v>
      </c>
      <c r="AP47" s="511">
        <v>2</v>
      </c>
      <c r="AQ47" s="512"/>
      <c r="AR47" s="519">
        <v>1</v>
      </c>
      <c r="AS47" s="511">
        <v>4</v>
      </c>
      <c r="AT47" s="511"/>
      <c r="AU47" s="511"/>
      <c r="AV47" s="511">
        <v>7</v>
      </c>
      <c r="AW47" s="511"/>
      <c r="AX47" s="512">
        <v>4</v>
      </c>
      <c r="AY47" s="1303">
        <f t="shared" si="4"/>
        <v>57</v>
      </c>
      <c r="AZ47" s="1500"/>
      <c r="BA47" s="1500"/>
      <c r="BB47" s="1501">
        <f t="shared" si="5"/>
        <v>14.25</v>
      </c>
      <c r="BC47" s="1501"/>
      <c r="BD47" s="1501"/>
      <c r="BE47" s="1505"/>
      <c r="BF47" s="1506"/>
      <c r="BG47" s="1507"/>
      <c r="BH47" s="1514"/>
      <c r="BI47" s="1515"/>
      <c r="BJ47" s="1516"/>
      <c r="BK47" s="1305"/>
      <c r="BL47" s="1306"/>
      <c r="BM47" s="1306"/>
      <c r="BN47" s="1492"/>
      <c r="BO47" s="509"/>
    </row>
    <row r="48" spans="2:96" s="368" customFormat="1" ht="21" customHeight="1">
      <c r="B48" s="1432"/>
      <c r="C48" s="1432"/>
      <c r="D48" s="1465"/>
      <c r="E48" s="1466"/>
      <c r="F48" s="1466"/>
      <c r="G48" s="1466"/>
      <c r="H48" s="1466"/>
      <c r="I48" s="1466"/>
      <c r="J48" s="1466"/>
      <c r="K48" s="1466"/>
      <c r="L48" s="1466"/>
      <c r="M48" s="1466"/>
      <c r="N48" s="1466"/>
      <c r="O48" s="1466"/>
      <c r="P48" s="1341"/>
      <c r="Q48" s="1342"/>
      <c r="R48" s="1342"/>
      <c r="S48" s="1342"/>
      <c r="T48" s="1342"/>
      <c r="U48" s="1342"/>
      <c r="V48" s="1456"/>
      <c r="W48" s="510"/>
      <c r="X48" s="511"/>
      <c r="Y48" s="511"/>
      <c r="Z48" s="511"/>
      <c r="AA48" s="511"/>
      <c r="AB48" s="511"/>
      <c r="AC48" s="512"/>
      <c r="AD48" s="510"/>
      <c r="AE48" s="511"/>
      <c r="AF48" s="511"/>
      <c r="AG48" s="511"/>
      <c r="AH48" s="511"/>
      <c r="AI48" s="511"/>
      <c r="AJ48" s="512"/>
      <c r="AK48" s="510"/>
      <c r="AL48" s="511"/>
      <c r="AM48" s="511"/>
      <c r="AN48" s="511"/>
      <c r="AO48" s="511"/>
      <c r="AP48" s="511"/>
      <c r="AQ48" s="512"/>
      <c r="AR48" s="519"/>
      <c r="AS48" s="511"/>
      <c r="AT48" s="511"/>
      <c r="AU48" s="511"/>
      <c r="AV48" s="511"/>
      <c r="AW48" s="511"/>
      <c r="AX48" s="512"/>
      <c r="AY48" s="1303">
        <f t="shared" si="4"/>
        <v>0</v>
      </c>
      <c r="AZ48" s="1500"/>
      <c r="BA48" s="1500"/>
      <c r="BB48" s="1501">
        <f t="shared" si="5"/>
        <v>0</v>
      </c>
      <c r="BC48" s="1501"/>
      <c r="BD48" s="1501"/>
      <c r="BE48" s="1505"/>
      <c r="BF48" s="1506"/>
      <c r="BG48" s="1507"/>
      <c r="BH48" s="1514"/>
      <c r="BI48" s="1515"/>
      <c r="BJ48" s="1516"/>
      <c r="BK48" s="1305"/>
      <c r="BL48" s="1306"/>
      <c r="BM48" s="1306"/>
      <c r="BN48" s="1492"/>
      <c r="BO48" s="509"/>
    </row>
    <row r="49" spans="2:85" s="368" customFormat="1" ht="21" customHeight="1">
      <c r="B49" s="1432"/>
      <c r="C49" s="1432"/>
      <c r="D49" s="1465"/>
      <c r="E49" s="1466"/>
      <c r="F49" s="1466"/>
      <c r="G49" s="1466"/>
      <c r="H49" s="1466"/>
      <c r="I49" s="1466"/>
      <c r="J49" s="1466"/>
      <c r="K49" s="1466"/>
      <c r="L49" s="1466"/>
      <c r="M49" s="1466"/>
      <c r="N49" s="1466"/>
      <c r="O49" s="1466"/>
      <c r="P49" s="1341"/>
      <c r="Q49" s="1342"/>
      <c r="R49" s="1342"/>
      <c r="S49" s="1342"/>
      <c r="T49" s="1342"/>
      <c r="U49" s="1342"/>
      <c r="V49" s="1456"/>
      <c r="W49" s="510"/>
      <c r="X49" s="511"/>
      <c r="Y49" s="511"/>
      <c r="Z49" s="511"/>
      <c r="AA49" s="511"/>
      <c r="AB49" s="511"/>
      <c r="AC49" s="512"/>
      <c r="AD49" s="510"/>
      <c r="AE49" s="511"/>
      <c r="AF49" s="511"/>
      <c r="AG49" s="511"/>
      <c r="AH49" s="511"/>
      <c r="AI49" s="511"/>
      <c r="AJ49" s="512"/>
      <c r="AK49" s="510"/>
      <c r="AL49" s="511"/>
      <c r="AM49" s="511"/>
      <c r="AN49" s="511"/>
      <c r="AO49" s="511"/>
      <c r="AP49" s="511"/>
      <c r="AQ49" s="512"/>
      <c r="AR49" s="519"/>
      <c r="AS49" s="511"/>
      <c r="AT49" s="511"/>
      <c r="AU49" s="511"/>
      <c r="AV49" s="511"/>
      <c r="AW49" s="511"/>
      <c r="AX49" s="512"/>
      <c r="AY49" s="1303">
        <f t="shared" si="4"/>
        <v>0</v>
      </c>
      <c r="AZ49" s="1500"/>
      <c r="BA49" s="1500"/>
      <c r="BB49" s="1501">
        <f t="shared" si="5"/>
        <v>0</v>
      </c>
      <c r="BC49" s="1501"/>
      <c r="BD49" s="1501"/>
      <c r="BE49" s="1505"/>
      <c r="BF49" s="1506"/>
      <c r="BG49" s="1507"/>
      <c r="BH49" s="1514"/>
      <c r="BI49" s="1515"/>
      <c r="BJ49" s="1516"/>
      <c r="BK49" s="1305"/>
      <c r="BL49" s="1306"/>
      <c r="BM49" s="1306"/>
      <c r="BN49" s="1492"/>
      <c r="BO49" s="509"/>
    </row>
    <row r="50" spans="2:85" s="368" customFormat="1" ht="21" customHeight="1" thickBot="1">
      <c r="B50" s="1432"/>
      <c r="C50" s="1432"/>
      <c r="D50" s="1534"/>
      <c r="E50" s="1535"/>
      <c r="F50" s="1535"/>
      <c r="G50" s="1535"/>
      <c r="H50" s="1535"/>
      <c r="I50" s="1535"/>
      <c r="J50" s="1535"/>
      <c r="K50" s="1535"/>
      <c r="L50" s="1535"/>
      <c r="M50" s="1535"/>
      <c r="N50" s="1535"/>
      <c r="O50" s="1535"/>
      <c r="P50" s="1536"/>
      <c r="Q50" s="1537"/>
      <c r="R50" s="1537"/>
      <c r="S50" s="1537"/>
      <c r="T50" s="1537"/>
      <c r="U50" s="1537"/>
      <c r="V50" s="1538"/>
      <c r="W50" s="521"/>
      <c r="X50" s="522"/>
      <c r="Y50" s="522"/>
      <c r="Z50" s="522"/>
      <c r="AA50" s="522"/>
      <c r="AB50" s="522"/>
      <c r="AC50" s="523"/>
      <c r="AD50" s="521"/>
      <c r="AE50" s="522"/>
      <c r="AF50" s="522"/>
      <c r="AG50" s="522"/>
      <c r="AH50" s="522"/>
      <c r="AI50" s="522"/>
      <c r="AJ50" s="523"/>
      <c r="AK50" s="521"/>
      <c r="AL50" s="522"/>
      <c r="AM50" s="522"/>
      <c r="AN50" s="522"/>
      <c r="AO50" s="522"/>
      <c r="AP50" s="522"/>
      <c r="AQ50" s="523"/>
      <c r="AR50" s="524"/>
      <c r="AS50" s="522"/>
      <c r="AT50" s="522"/>
      <c r="AU50" s="522"/>
      <c r="AV50" s="522"/>
      <c r="AW50" s="522"/>
      <c r="AX50" s="523"/>
      <c r="AY50" s="1539">
        <f t="shared" si="4"/>
        <v>0</v>
      </c>
      <c r="AZ50" s="1540"/>
      <c r="BA50" s="1540"/>
      <c r="BB50" s="1541">
        <f t="shared" si="5"/>
        <v>0</v>
      </c>
      <c r="BC50" s="1541"/>
      <c r="BD50" s="1541"/>
      <c r="BE50" s="1508"/>
      <c r="BF50" s="1509"/>
      <c r="BG50" s="1510"/>
      <c r="BH50" s="1517"/>
      <c r="BI50" s="1518"/>
      <c r="BJ50" s="1519"/>
      <c r="BK50" s="1525"/>
      <c r="BL50" s="1526"/>
      <c r="BM50" s="1526"/>
      <c r="BN50" s="1527"/>
      <c r="BO50" s="509"/>
    </row>
    <row r="51" spans="2:85" s="368" customFormat="1" ht="21" customHeight="1">
      <c r="B51" s="1432"/>
      <c r="C51" s="1564" t="s">
        <v>478</v>
      </c>
      <c r="D51" s="1473" t="s">
        <v>590</v>
      </c>
      <c r="E51" s="1498"/>
      <c r="F51" s="1498"/>
      <c r="G51" s="1498"/>
      <c r="H51" s="1498"/>
      <c r="I51" s="1498"/>
      <c r="J51" s="1498"/>
      <c r="K51" s="1498"/>
      <c r="L51" s="1498"/>
      <c r="M51" s="1498"/>
      <c r="N51" s="1498"/>
      <c r="O51" s="1498"/>
      <c r="P51" s="1475"/>
      <c r="Q51" s="1476"/>
      <c r="R51" s="1476"/>
      <c r="S51" s="1476"/>
      <c r="T51" s="1476"/>
      <c r="U51" s="1476"/>
      <c r="V51" s="1477"/>
      <c r="W51" s="525"/>
      <c r="X51" s="526">
        <v>7</v>
      </c>
      <c r="Y51" s="526">
        <v>7</v>
      </c>
      <c r="Z51" s="526"/>
      <c r="AA51" s="526">
        <v>7</v>
      </c>
      <c r="AB51" s="526"/>
      <c r="AC51" s="527">
        <v>7</v>
      </c>
      <c r="AD51" s="525"/>
      <c r="AE51" s="526">
        <v>7</v>
      </c>
      <c r="AF51" s="526">
        <v>7</v>
      </c>
      <c r="AG51" s="526"/>
      <c r="AH51" s="526">
        <v>7</v>
      </c>
      <c r="AI51" s="526"/>
      <c r="AJ51" s="527">
        <v>7</v>
      </c>
      <c r="AK51" s="525"/>
      <c r="AL51" s="526">
        <v>7</v>
      </c>
      <c r="AM51" s="526">
        <v>7</v>
      </c>
      <c r="AN51" s="526"/>
      <c r="AO51" s="526">
        <v>7</v>
      </c>
      <c r="AP51" s="526"/>
      <c r="AQ51" s="527">
        <v>7</v>
      </c>
      <c r="AR51" s="525"/>
      <c r="AS51" s="526">
        <v>7</v>
      </c>
      <c r="AT51" s="526">
        <v>7</v>
      </c>
      <c r="AU51" s="526"/>
      <c r="AV51" s="526"/>
      <c r="AW51" s="526"/>
      <c r="AX51" s="527">
        <v>7</v>
      </c>
      <c r="AY51" s="1528">
        <f t="shared" si="4"/>
        <v>105</v>
      </c>
      <c r="AZ51" s="1529"/>
      <c r="BA51" s="1529"/>
      <c r="BB51" s="1530">
        <f t="shared" si="5"/>
        <v>26.25</v>
      </c>
      <c r="BC51" s="1530"/>
      <c r="BD51" s="1530"/>
      <c r="BE51" s="1505">
        <f>ROUNDDOWN(SUM(BB51:BD57)/AY60,1)</f>
        <v>4.2</v>
      </c>
      <c r="BF51" s="1506"/>
      <c r="BG51" s="1507"/>
      <c r="BH51" s="1531">
        <f>ROUNDDOWN(SUM(BB51:BD57)/40,1)</f>
        <v>3.3</v>
      </c>
      <c r="BI51" s="1532"/>
      <c r="BJ51" s="1533"/>
      <c r="BK51" s="1520"/>
      <c r="BL51" s="1521"/>
      <c r="BM51" s="1521"/>
      <c r="BN51" s="1522"/>
      <c r="BO51" s="509"/>
    </row>
    <row r="52" spans="2:85" s="368" customFormat="1" ht="21" customHeight="1">
      <c r="B52" s="1432"/>
      <c r="C52" s="1565"/>
      <c r="D52" s="1490" t="s">
        <v>591</v>
      </c>
      <c r="E52" s="1466"/>
      <c r="F52" s="1466"/>
      <c r="G52" s="1466"/>
      <c r="H52" s="1466"/>
      <c r="I52" s="1466"/>
      <c r="J52" s="1466"/>
      <c r="K52" s="1466"/>
      <c r="L52" s="1466"/>
      <c r="M52" s="1466"/>
      <c r="N52" s="1466"/>
      <c r="O52" s="1466"/>
      <c r="P52" s="1341"/>
      <c r="Q52" s="1342"/>
      <c r="R52" s="1342"/>
      <c r="S52" s="1342"/>
      <c r="T52" s="1342"/>
      <c r="U52" s="1342"/>
      <c r="V52" s="1456"/>
      <c r="W52" s="510"/>
      <c r="X52" s="511">
        <v>7</v>
      </c>
      <c r="Y52" s="511">
        <v>7</v>
      </c>
      <c r="Z52" s="511"/>
      <c r="AA52" s="511">
        <v>7</v>
      </c>
      <c r="AB52" s="511"/>
      <c r="AC52" s="512">
        <v>7</v>
      </c>
      <c r="AD52" s="510"/>
      <c r="AE52" s="511">
        <v>7</v>
      </c>
      <c r="AF52" s="511">
        <v>7</v>
      </c>
      <c r="AG52" s="511"/>
      <c r="AH52" s="511">
        <v>7</v>
      </c>
      <c r="AI52" s="511"/>
      <c r="AJ52" s="512">
        <v>7</v>
      </c>
      <c r="AK52" s="510"/>
      <c r="AL52" s="511">
        <v>7</v>
      </c>
      <c r="AM52" s="511">
        <v>7</v>
      </c>
      <c r="AN52" s="511"/>
      <c r="AO52" s="511"/>
      <c r="AP52" s="511"/>
      <c r="AQ52" s="512">
        <v>7</v>
      </c>
      <c r="AR52" s="510"/>
      <c r="AS52" s="511"/>
      <c r="AT52" s="511">
        <v>7</v>
      </c>
      <c r="AU52" s="511"/>
      <c r="AV52" s="511"/>
      <c r="AW52" s="511"/>
      <c r="AX52" s="512">
        <v>7</v>
      </c>
      <c r="AY52" s="1303">
        <f t="shared" si="4"/>
        <v>91</v>
      </c>
      <c r="AZ52" s="1500"/>
      <c r="BA52" s="1500"/>
      <c r="BB52" s="1501">
        <f t="shared" si="5"/>
        <v>22.75</v>
      </c>
      <c r="BC52" s="1501"/>
      <c r="BD52" s="1501"/>
      <c r="BE52" s="1505"/>
      <c r="BF52" s="1506"/>
      <c r="BG52" s="1507"/>
      <c r="BH52" s="1531"/>
      <c r="BI52" s="1532"/>
      <c r="BJ52" s="1533"/>
      <c r="BK52" s="1523"/>
      <c r="BL52" s="1523"/>
      <c r="BM52" s="1523"/>
      <c r="BN52" s="1524"/>
      <c r="BO52" s="509"/>
    </row>
    <row r="53" spans="2:85" s="368" customFormat="1" ht="21" customHeight="1">
      <c r="B53" s="1432"/>
      <c r="C53" s="1565"/>
      <c r="D53" s="1490" t="s">
        <v>592</v>
      </c>
      <c r="E53" s="1466"/>
      <c r="F53" s="1466"/>
      <c r="G53" s="1466"/>
      <c r="H53" s="1466"/>
      <c r="I53" s="1466"/>
      <c r="J53" s="1466"/>
      <c r="K53" s="1466"/>
      <c r="L53" s="1466"/>
      <c r="M53" s="1466"/>
      <c r="N53" s="1466"/>
      <c r="O53" s="1466"/>
      <c r="P53" s="1341"/>
      <c r="Q53" s="1342"/>
      <c r="R53" s="1342"/>
      <c r="S53" s="1342"/>
      <c r="T53" s="1342"/>
      <c r="U53" s="1342"/>
      <c r="V53" s="1456"/>
      <c r="W53" s="510">
        <v>7</v>
      </c>
      <c r="X53" s="511"/>
      <c r="Y53" s="511">
        <v>7</v>
      </c>
      <c r="Z53" s="511">
        <v>7</v>
      </c>
      <c r="AA53" s="511">
        <v>7</v>
      </c>
      <c r="AB53" s="511">
        <v>7</v>
      </c>
      <c r="AC53" s="512"/>
      <c r="AD53" s="510">
        <v>7</v>
      </c>
      <c r="AE53" s="511"/>
      <c r="AF53" s="511">
        <v>7</v>
      </c>
      <c r="AG53" s="511">
        <v>7</v>
      </c>
      <c r="AH53" s="511">
        <v>7</v>
      </c>
      <c r="AI53" s="511">
        <v>7</v>
      </c>
      <c r="AJ53" s="512"/>
      <c r="AK53" s="510">
        <v>7</v>
      </c>
      <c r="AL53" s="511"/>
      <c r="AM53" s="511">
        <v>7</v>
      </c>
      <c r="AN53" s="511">
        <v>7</v>
      </c>
      <c r="AO53" s="511"/>
      <c r="AP53" s="511">
        <v>7</v>
      </c>
      <c r="AQ53" s="512"/>
      <c r="AR53" s="510">
        <v>7</v>
      </c>
      <c r="AS53" s="511"/>
      <c r="AT53" s="511">
        <v>7</v>
      </c>
      <c r="AU53" s="511"/>
      <c r="AV53" s="511">
        <v>7</v>
      </c>
      <c r="AW53" s="511"/>
      <c r="AX53" s="512"/>
      <c r="AY53" s="1303">
        <f t="shared" si="4"/>
        <v>119</v>
      </c>
      <c r="AZ53" s="1500"/>
      <c r="BA53" s="1500"/>
      <c r="BB53" s="1501">
        <f t="shared" si="5"/>
        <v>29.75</v>
      </c>
      <c r="BC53" s="1501"/>
      <c r="BD53" s="1501"/>
      <c r="BE53" s="1505"/>
      <c r="BF53" s="1506"/>
      <c r="BG53" s="1507"/>
      <c r="BH53" s="1531"/>
      <c r="BI53" s="1532"/>
      <c r="BJ53" s="1533"/>
      <c r="BK53" s="1523"/>
      <c r="BL53" s="1523"/>
      <c r="BM53" s="1523"/>
      <c r="BN53" s="1524"/>
      <c r="BO53" s="509"/>
    </row>
    <row r="54" spans="2:85" s="368" customFormat="1" ht="21" customHeight="1">
      <c r="B54" s="1432"/>
      <c r="C54" s="1565"/>
      <c r="D54" s="1490" t="s">
        <v>593</v>
      </c>
      <c r="E54" s="1466"/>
      <c r="F54" s="1466"/>
      <c r="G54" s="1466"/>
      <c r="H54" s="1466"/>
      <c r="I54" s="1466"/>
      <c r="J54" s="1466"/>
      <c r="K54" s="1466"/>
      <c r="L54" s="1466"/>
      <c r="M54" s="1466"/>
      <c r="N54" s="1466"/>
      <c r="O54" s="1466"/>
      <c r="P54" s="1341"/>
      <c r="Q54" s="1342"/>
      <c r="R54" s="1342"/>
      <c r="S54" s="1342"/>
      <c r="T54" s="1342"/>
      <c r="U54" s="1342"/>
      <c r="V54" s="1456"/>
      <c r="W54" s="510">
        <v>7</v>
      </c>
      <c r="X54" s="511"/>
      <c r="Y54" s="511"/>
      <c r="Z54" s="511">
        <v>7</v>
      </c>
      <c r="AA54" s="511">
        <v>7</v>
      </c>
      <c r="AB54" s="511">
        <v>7</v>
      </c>
      <c r="AC54" s="512"/>
      <c r="AD54" s="510">
        <v>7</v>
      </c>
      <c r="AE54" s="511"/>
      <c r="AF54" s="511"/>
      <c r="AG54" s="511">
        <v>7</v>
      </c>
      <c r="AH54" s="511">
        <v>7</v>
      </c>
      <c r="AI54" s="511">
        <v>7</v>
      </c>
      <c r="AJ54" s="512"/>
      <c r="AK54" s="510">
        <v>7</v>
      </c>
      <c r="AL54" s="511"/>
      <c r="AM54" s="511">
        <v>7</v>
      </c>
      <c r="AN54" s="511">
        <v>7</v>
      </c>
      <c r="AO54" s="511">
        <v>7</v>
      </c>
      <c r="AP54" s="511">
        <v>7</v>
      </c>
      <c r="AQ54" s="512"/>
      <c r="AR54" s="510">
        <v>7</v>
      </c>
      <c r="AS54" s="511"/>
      <c r="AT54" s="511">
        <v>7</v>
      </c>
      <c r="AU54" s="511"/>
      <c r="AV54" s="511">
        <v>7</v>
      </c>
      <c r="AW54" s="511"/>
      <c r="AX54" s="512"/>
      <c r="AY54" s="1303">
        <f t="shared" si="4"/>
        <v>112</v>
      </c>
      <c r="AZ54" s="1500"/>
      <c r="BA54" s="1500"/>
      <c r="BB54" s="1501">
        <f t="shared" si="5"/>
        <v>28</v>
      </c>
      <c r="BC54" s="1501"/>
      <c r="BD54" s="1501"/>
      <c r="BE54" s="1505"/>
      <c r="BF54" s="1506"/>
      <c r="BG54" s="1507"/>
      <c r="BH54" s="1531"/>
      <c r="BI54" s="1532"/>
      <c r="BJ54" s="1533"/>
      <c r="BK54" s="1523"/>
      <c r="BL54" s="1523"/>
      <c r="BM54" s="1523"/>
      <c r="BN54" s="1524"/>
    </row>
    <row r="55" spans="2:85" s="368" customFormat="1" ht="21" customHeight="1">
      <c r="B55" s="1432"/>
      <c r="C55" s="1565"/>
      <c r="D55" s="1490" t="s">
        <v>594</v>
      </c>
      <c r="E55" s="1466"/>
      <c r="F55" s="1466"/>
      <c r="G55" s="1466"/>
      <c r="H55" s="1466"/>
      <c r="I55" s="1466"/>
      <c r="J55" s="1466"/>
      <c r="K55" s="1466"/>
      <c r="L55" s="1466"/>
      <c r="M55" s="1466"/>
      <c r="N55" s="1466"/>
      <c r="O55" s="1466"/>
      <c r="P55" s="1341"/>
      <c r="Q55" s="1342"/>
      <c r="R55" s="1342"/>
      <c r="S55" s="1342"/>
      <c r="T55" s="1342"/>
      <c r="U55" s="1342"/>
      <c r="V55" s="1456"/>
      <c r="W55" s="510">
        <v>7</v>
      </c>
      <c r="X55" s="511"/>
      <c r="Y55" s="511"/>
      <c r="Z55" s="511">
        <v>7</v>
      </c>
      <c r="AA55" s="511">
        <v>7</v>
      </c>
      <c r="AB55" s="511">
        <v>7</v>
      </c>
      <c r="AC55" s="512"/>
      <c r="AD55" s="510">
        <v>7</v>
      </c>
      <c r="AE55" s="511"/>
      <c r="AF55" s="511"/>
      <c r="AG55" s="511">
        <v>7</v>
      </c>
      <c r="AH55" s="511">
        <v>7</v>
      </c>
      <c r="AI55" s="511">
        <v>7</v>
      </c>
      <c r="AJ55" s="512"/>
      <c r="AK55" s="510">
        <v>7</v>
      </c>
      <c r="AL55" s="511"/>
      <c r="AM55" s="511">
        <v>7</v>
      </c>
      <c r="AN55" s="511">
        <v>7</v>
      </c>
      <c r="AO55" s="511">
        <v>7</v>
      </c>
      <c r="AP55" s="511">
        <v>7</v>
      </c>
      <c r="AQ55" s="512"/>
      <c r="AR55" s="510">
        <v>7</v>
      </c>
      <c r="AS55" s="511"/>
      <c r="AT55" s="511">
        <v>7</v>
      </c>
      <c r="AU55" s="511"/>
      <c r="AV55" s="511">
        <v>7</v>
      </c>
      <c r="AW55" s="511"/>
      <c r="AX55" s="512"/>
      <c r="AY55" s="1303">
        <f t="shared" si="4"/>
        <v>112</v>
      </c>
      <c r="AZ55" s="1500"/>
      <c r="BA55" s="1500"/>
      <c r="BB55" s="1501">
        <f t="shared" si="5"/>
        <v>28</v>
      </c>
      <c r="BC55" s="1501"/>
      <c r="BD55" s="1501"/>
      <c r="BE55" s="1505"/>
      <c r="BF55" s="1506"/>
      <c r="BG55" s="1507"/>
      <c r="BH55" s="1531"/>
      <c r="BI55" s="1532"/>
      <c r="BJ55" s="1533"/>
      <c r="BK55" s="1523"/>
      <c r="BL55" s="1523"/>
      <c r="BM55" s="1523"/>
      <c r="BN55" s="1524"/>
      <c r="CE55" s="369"/>
      <c r="CF55" s="369"/>
      <c r="CG55" s="369"/>
    </row>
    <row r="56" spans="2:85" s="368" customFormat="1" ht="21" customHeight="1">
      <c r="B56" s="1432"/>
      <c r="C56" s="1565"/>
      <c r="D56" s="1490"/>
      <c r="E56" s="1466"/>
      <c r="F56" s="1466"/>
      <c r="G56" s="1466"/>
      <c r="H56" s="1466"/>
      <c r="I56" s="1466"/>
      <c r="J56" s="1466"/>
      <c r="K56" s="1466"/>
      <c r="L56" s="1466"/>
      <c r="M56" s="1466"/>
      <c r="N56" s="1466"/>
      <c r="O56" s="1466"/>
      <c r="P56" s="1341"/>
      <c r="Q56" s="1342"/>
      <c r="R56" s="1342"/>
      <c r="S56" s="1342"/>
      <c r="T56" s="1342"/>
      <c r="U56" s="1342"/>
      <c r="V56" s="1456"/>
      <c r="W56" s="510"/>
      <c r="X56" s="511"/>
      <c r="Y56" s="511"/>
      <c r="Z56" s="511"/>
      <c r="AA56" s="511"/>
      <c r="AB56" s="511"/>
      <c r="AC56" s="512"/>
      <c r="AD56" s="510"/>
      <c r="AE56" s="511"/>
      <c r="AF56" s="511"/>
      <c r="AG56" s="511"/>
      <c r="AH56" s="511"/>
      <c r="AI56" s="511"/>
      <c r="AJ56" s="512"/>
      <c r="AK56" s="510"/>
      <c r="AL56" s="511"/>
      <c r="AM56" s="511"/>
      <c r="AN56" s="511"/>
      <c r="AO56" s="511"/>
      <c r="AP56" s="511"/>
      <c r="AQ56" s="512"/>
      <c r="AR56" s="510"/>
      <c r="AS56" s="511"/>
      <c r="AT56" s="511"/>
      <c r="AU56" s="511"/>
      <c r="AV56" s="511"/>
      <c r="AW56" s="511"/>
      <c r="AX56" s="512"/>
      <c r="AY56" s="1303">
        <f t="shared" si="4"/>
        <v>0</v>
      </c>
      <c r="AZ56" s="1500"/>
      <c r="BA56" s="1500"/>
      <c r="BB56" s="1501">
        <f t="shared" si="5"/>
        <v>0</v>
      </c>
      <c r="BC56" s="1501"/>
      <c r="BD56" s="1501"/>
      <c r="BE56" s="1505"/>
      <c r="BF56" s="1506"/>
      <c r="BG56" s="1507"/>
      <c r="BH56" s="1531"/>
      <c r="BI56" s="1532"/>
      <c r="BJ56" s="1533"/>
      <c r="BK56" s="1523"/>
      <c r="BL56" s="1523"/>
      <c r="BM56" s="1523"/>
      <c r="BN56" s="1524"/>
      <c r="CE56" s="369"/>
      <c r="CF56" s="369"/>
      <c r="CG56" s="369"/>
    </row>
    <row r="57" spans="2:85" s="368" customFormat="1" ht="21" customHeight="1" thickBot="1">
      <c r="B57" s="1432"/>
      <c r="C57" s="1566"/>
      <c r="D57" s="1557"/>
      <c r="E57" s="1558"/>
      <c r="F57" s="1558"/>
      <c r="G57" s="1558"/>
      <c r="H57" s="1558"/>
      <c r="I57" s="1558"/>
      <c r="J57" s="1558"/>
      <c r="K57" s="1558"/>
      <c r="L57" s="1558"/>
      <c r="M57" s="1558"/>
      <c r="N57" s="1558"/>
      <c r="O57" s="1558"/>
      <c r="P57" s="1559"/>
      <c r="Q57" s="1560"/>
      <c r="R57" s="1560"/>
      <c r="S57" s="1560"/>
      <c r="T57" s="1560"/>
      <c r="U57" s="1560"/>
      <c r="V57" s="1561"/>
      <c r="W57" s="521"/>
      <c r="X57" s="522"/>
      <c r="Y57" s="522"/>
      <c r="Z57" s="522"/>
      <c r="AA57" s="522"/>
      <c r="AB57" s="522"/>
      <c r="AC57" s="523"/>
      <c r="AD57" s="521"/>
      <c r="AE57" s="522"/>
      <c r="AF57" s="522"/>
      <c r="AG57" s="522"/>
      <c r="AH57" s="522"/>
      <c r="AI57" s="522"/>
      <c r="AJ57" s="523"/>
      <c r="AK57" s="521"/>
      <c r="AL57" s="522"/>
      <c r="AM57" s="522"/>
      <c r="AN57" s="522"/>
      <c r="AO57" s="522"/>
      <c r="AP57" s="522"/>
      <c r="AQ57" s="523"/>
      <c r="AR57" s="521"/>
      <c r="AS57" s="522"/>
      <c r="AT57" s="522"/>
      <c r="AU57" s="522"/>
      <c r="AV57" s="522"/>
      <c r="AW57" s="522"/>
      <c r="AX57" s="523"/>
      <c r="AY57" s="1458">
        <f>SUM(W57:AX57)</f>
        <v>0</v>
      </c>
      <c r="AZ57" s="1562"/>
      <c r="BA57" s="1562"/>
      <c r="BB57" s="1563">
        <f t="shared" si="5"/>
        <v>0</v>
      </c>
      <c r="BC57" s="1563"/>
      <c r="BD57" s="1563"/>
      <c r="BE57" s="1505"/>
      <c r="BF57" s="1506"/>
      <c r="BG57" s="1507"/>
      <c r="BH57" s="1531"/>
      <c r="BI57" s="1532"/>
      <c r="BJ57" s="1533"/>
      <c r="BK57" s="1553"/>
      <c r="BL57" s="1553"/>
      <c r="BM57" s="1553"/>
      <c r="BN57" s="1554"/>
    </row>
    <row r="58" spans="2:85" s="368" customFormat="1" ht="21" customHeight="1" thickBot="1">
      <c r="B58" s="1432"/>
      <c r="C58" s="1542" t="s">
        <v>574</v>
      </c>
      <c r="D58" s="1440"/>
      <c r="E58" s="1440"/>
      <c r="F58" s="1440"/>
      <c r="G58" s="1440"/>
      <c r="H58" s="1440"/>
      <c r="I58" s="1440"/>
      <c r="J58" s="1440"/>
      <c r="K58" s="1440"/>
      <c r="L58" s="1440"/>
      <c r="M58" s="1440"/>
      <c r="N58" s="1440"/>
      <c r="O58" s="1440"/>
      <c r="P58" s="1440"/>
      <c r="Q58" s="1440"/>
      <c r="R58" s="1440"/>
      <c r="S58" s="1440"/>
      <c r="T58" s="1440"/>
      <c r="U58" s="1440"/>
      <c r="V58" s="1543"/>
      <c r="W58" s="528">
        <f t="shared" ref="W58:AX58" si="6">SUM(W43:W57)</f>
        <v>29</v>
      </c>
      <c r="X58" s="529">
        <f t="shared" si="6"/>
        <v>22</v>
      </c>
      <c r="Y58" s="529">
        <f t="shared" si="6"/>
        <v>35</v>
      </c>
      <c r="Z58" s="529">
        <f t="shared" si="6"/>
        <v>29</v>
      </c>
      <c r="AA58" s="529">
        <f t="shared" si="6"/>
        <v>57</v>
      </c>
      <c r="AB58" s="529">
        <f t="shared" si="6"/>
        <v>23</v>
      </c>
      <c r="AC58" s="530">
        <f t="shared" si="6"/>
        <v>22</v>
      </c>
      <c r="AD58" s="528">
        <f t="shared" si="6"/>
        <v>31</v>
      </c>
      <c r="AE58" s="529">
        <f t="shared" si="6"/>
        <v>30</v>
      </c>
      <c r="AF58" s="529">
        <f t="shared" si="6"/>
        <v>43</v>
      </c>
      <c r="AG58" s="529">
        <f t="shared" si="6"/>
        <v>29</v>
      </c>
      <c r="AH58" s="529">
        <f t="shared" si="6"/>
        <v>57</v>
      </c>
      <c r="AI58" s="529">
        <f t="shared" si="6"/>
        <v>23</v>
      </c>
      <c r="AJ58" s="530">
        <f t="shared" si="6"/>
        <v>22</v>
      </c>
      <c r="AK58" s="528">
        <f t="shared" si="6"/>
        <v>31</v>
      </c>
      <c r="AL58" s="529">
        <f t="shared" si="6"/>
        <v>30</v>
      </c>
      <c r="AM58" s="529">
        <f t="shared" si="6"/>
        <v>57</v>
      </c>
      <c r="AN58" s="529">
        <f t="shared" si="6"/>
        <v>33</v>
      </c>
      <c r="AO58" s="529">
        <f t="shared" si="6"/>
        <v>43</v>
      </c>
      <c r="AP58" s="529">
        <f t="shared" si="6"/>
        <v>27</v>
      </c>
      <c r="AQ58" s="530">
        <f t="shared" si="6"/>
        <v>22</v>
      </c>
      <c r="AR58" s="528">
        <f t="shared" si="6"/>
        <v>31</v>
      </c>
      <c r="AS58" s="529">
        <f t="shared" si="6"/>
        <v>23</v>
      </c>
      <c r="AT58" s="529">
        <f t="shared" si="6"/>
        <v>35</v>
      </c>
      <c r="AU58" s="529">
        <f t="shared" si="6"/>
        <v>8</v>
      </c>
      <c r="AV58" s="529">
        <f t="shared" si="6"/>
        <v>43</v>
      </c>
      <c r="AW58" s="529">
        <f t="shared" si="6"/>
        <v>0</v>
      </c>
      <c r="AX58" s="530">
        <f t="shared" si="6"/>
        <v>36</v>
      </c>
      <c r="AY58" s="1441">
        <f>SUM(AY37:BA53)</f>
        <v>887</v>
      </c>
      <c r="AZ58" s="1544"/>
      <c r="BA58" s="1544"/>
      <c r="BB58" s="1545">
        <f>SUM($BB$43:$BD$57)</f>
        <v>217.75</v>
      </c>
      <c r="BC58" s="1545"/>
      <c r="BD58" s="1545"/>
      <c r="BE58" s="1555">
        <f>SUM(BE43:BG57)</f>
        <v>6.7</v>
      </c>
      <c r="BF58" s="1555"/>
      <c r="BG58" s="1555"/>
      <c r="BH58" s="1556">
        <f>SUM(BH43:BJ57)</f>
        <v>5.3</v>
      </c>
      <c r="BI58" s="1544"/>
      <c r="BJ58" s="1544"/>
      <c r="BK58" s="1551"/>
      <c r="BL58" s="1551"/>
      <c r="BM58" s="1551"/>
      <c r="BN58" s="1552"/>
    </row>
    <row r="59" spans="2:85" s="368" customFormat="1" ht="21" customHeight="1" thickBot="1">
      <c r="B59" s="1433"/>
      <c r="C59" s="1542" t="s">
        <v>575</v>
      </c>
      <c r="D59" s="1440"/>
      <c r="E59" s="1440"/>
      <c r="F59" s="1440"/>
      <c r="G59" s="1440"/>
      <c r="H59" s="1440"/>
      <c r="I59" s="1440"/>
      <c r="J59" s="1440"/>
      <c r="K59" s="1440"/>
      <c r="L59" s="1440"/>
      <c r="M59" s="1440"/>
      <c r="N59" s="1440"/>
      <c r="O59" s="1440"/>
      <c r="P59" s="1440"/>
      <c r="Q59" s="1440"/>
      <c r="R59" s="1440"/>
      <c r="S59" s="1440"/>
      <c r="T59" s="1440"/>
      <c r="U59" s="1440"/>
      <c r="V59" s="1543"/>
      <c r="W59" s="531">
        <f t="shared" ref="W59:AM59" si="7">SUM(W37:W54)</f>
        <v>34</v>
      </c>
      <c r="X59" s="532">
        <f t="shared" si="7"/>
        <v>34</v>
      </c>
      <c r="Y59" s="532">
        <f t="shared" si="7"/>
        <v>47</v>
      </c>
      <c r="Z59" s="532">
        <f t="shared" si="7"/>
        <v>34</v>
      </c>
      <c r="AA59" s="532">
        <f t="shared" si="7"/>
        <v>62</v>
      </c>
      <c r="AB59" s="532">
        <f t="shared" si="7"/>
        <v>16</v>
      </c>
      <c r="AC59" s="533">
        <f t="shared" si="7"/>
        <v>22</v>
      </c>
      <c r="AD59" s="531">
        <f t="shared" si="7"/>
        <v>36</v>
      </c>
      <c r="AE59" s="532">
        <f t="shared" si="7"/>
        <v>42</v>
      </c>
      <c r="AF59" s="532">
        <f t="shared" si="7"/>
        <v>55</v>
      </c>
      <c r="AG59" s="532">
        <f t="shared" si="7"/>
        <v>34</v>
      </c>
      <c r="AH59" s="532">
        <f t="shared" si="7"/>
        <v>62</v>
      </c>
      <c r="AI59" s="532">
        <f t="shared" si="7"/>
        <v>16</v>
      </c>
      <c r="AJ59" s="533">
        <f t="shared" si="7"/>
        <v>22</v>
      </c>
      <c r="AK59" s="531">
        <f t="shared" si="7"/>
        <v>36</v>
      </c>
      <c r="AL59" s="532">
        <f t="shared" si="7"/>
        <v>42</v>
      </c>
      <c r="AM59" s="532">
        <f t="shared" si="7"/>
        <v>62</v>
      </c>
      <c r="AN59" s="532">
        <f>SUM(AN37:AN55)</f>
        <v>45</v>
      </c>
      <c r="AO59" s="532">
        <f t="shared" ref="AO59:AX59" si="8">SUM(AO37:AO54)</f>
        <v>48</v>
      </c>
      <c r="AP59" s="532">
        <f t="shared" si="8"/>
        <v>20</v>
      </c>
      <c r="AQ59" s="533">
        <f t="shared" si="8"/>
        <v>22</v>
      </c>
      <c r="AR59" s="531">
        <f t="shared" si="8"/>
        <v>36</v>
      </c>
      <c r="AS59" s="532">
        <f t="shared" si="8"/>
        <v>35</v>
      </c>
      <c r="AT59" s="532">
        <f t="shared" si="8"/>
        <v>40</v>
      </c>
      <c r="AU59" s="532">
        <f t="shared" si="8"/>
        <v>20</v>
      </c>
      <c r="AV59" s="532">
        <f t="shared" si="8"/>
        <v>48</v>
      </c>
      <c r="AW59" s="532">
        <f t="shared" si="8"/>
        <v>0</v>
      </c>
      <c r="AX59" s="533">
        <f t="shared" si="8"/>
        <v>36</v>
      </c>
      <c r="AY59" s="1441">
        <f>SUM(AY38:BA54)</f>
        <v>919</v>
      </c>
      <c r="AZ59" s="1544"/>
      <c r="BA59" s="1544"/>
      <c r="BB59" s="1545">
        <f>SUM($BB$37:$BD$57)</f>
        <v>277.75</v>
      </c>
      <c r="BC59" s="1545"/>
      <c r="BD59" s="1545"/>
      <c r="BE59" s="1546"/>
      <c r="BF59" s="1547"/>
      <c r="BG59" s="1548"/>
      <c r="BH59" s="1549"/>
      <c r="BI59" s="1550"/>
      <c r="BJ59" s="1550"/>
      <c r="BK59" s="1551"/>
      <c r="BL59" s="1551"/>
      <c r="BM59" s="1551"/>
      <c r="BN59" s="1552"/>
    </row>
    <row r="60" spans="2:85" s="368" customFormat="1" ht="21" customHeight="1" thickBot="1">
      <c r="B60" s="534" t="s">
        <v>576</v>
      </c>
      <c r="C60" s="535"/>
      <c r="D60" s="536"/>
      <c r="E60" s="537"/>
      <c r="F60" s="537"/>
      <c r="G60" s="537"/>
      <c r="H60" s="537"/>
      <c r="I60" s="537"/>
      <c r="J60" s="537"/>
      <c r="K60" s="537"/>
      <c r="L60" s="537"/>
      <c r="M60" s="537"/>
      <c r="N60" s="537"/>
      <c r="O60" s="537"/>
      <c r="P60" s="537"/>
      <c r="Q60" s="537"/>
      <c r="R60" s="537"/>
      <c r="S60" s="537"/>
      <c r="T60" s="537"/>
      <c r="U60" s="537"/>
      <c r="V60" s="537"/>
      <c r="W60" s="489"/>
      <c r="X60" s="489"/>
      <c r="Y60" s="489"/>
      <c r="Z60" s="489"/>
      <c r="AA60" s="489"/>
      <c r="AB60" s="489"/>
      <c r="AC60" s="489"/>
      <c r="AD60" s="489"/>
      <c r="AE60" s="489"/>
      <c r="AF60" s="489"/>
      <c r="AG60" s="489"/>
      <c r="AH60" s="489"/>
      <c r="AI60" s="489"/>
      <c r="AJ60" s="489"/>
      <c r="AK60" s="489"/>
      <c r="AL60" s="489"/>
      <c r="AM60" s="489"/>
      <c r="AN60" s="489"/>
      <c r="AO60" s="489"/>
      <c r="AP60" s="489"/>
      <c r="AQ60" s="489"/>
      <c r="AR60" s="489"/>
      <c r="AS60" s="489"/>
      <c r="AT60" s="489"/>
      <c r="AU60" s="489"/>
      <c r="AV60" s="489"/>
      <c r="AW60" s="489"/>
      <c r="AX60" s="538"/>
      <c r="AY60" s="1567">
        <v>32</v>
      </c>
      <c r="AZ60" s="1438"/>
      <c r="BA60" s="1438"/>
      <c r="BB60" s="1438"/>
      <c r="BC60" s="1438"/>
      <c r="BD60" s="1438"/>
      <c r="BE60" s="1438"/>
      <c r="BF60" s="1438"/>
      <c r="BG60" s="1438"/>
      <c r="BH60" s="1438"/>
      <c r="BI60" s="1438"/>
      <c r="BJ60" s="1438"/>
      <c r="BK60" s="1438"/>
      <c r="BL60" s="1438"/>
      <c r="BM60" s="1438"/>
      <c r="BN60" s="1439"/>
    </row>
    <row r="61" spans="2:85" s="368" customFormat="1" ht="21" customHeight="1">
      <c r="D61" s="369"/>
      <c r="E61" s="369"/>
      <c r="F61" s="369"/>
    </row>
    <row r="62" spans="2:85" s="368" customFormat="1" ht="21" customHeight="1" thickBot="1">
      <c r="B62" s="387" t="s">
        <v>577</v>
      </c>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32"/>
      <c r="BB62" s="443"/>
      <c r="BC62" s="432"/>
      <c r="BD62" s="432"/>
      <c r="BE62" s="443"/>
      <c r="BF62" s="432"/>
      <c r="BG62" s="443"/>
      <c r="BH62" s="443"/>
      <c r="BI62" s="443"/>
      <c r="BJ62" s="443"/>
      <c r="BK62" s="443"/>
      <c r="BL62" s="443"/>
      <c r="BM62" s="443"/>
      <c r="BN62" s="443"/>
    </row>
    <row r="63" spans="2:85" s="368" customFormat="1" ht="21" customHeight="1" thickBot="1">
      <c r="B63" s="1410"/>
      <c r="C63" s="494"/>
      <c r="D63" s="1412" t="s">
        <v>421</v>
      </c>
      <c r="E63" s="1412"/>
      <c r="F63" s="1412"/>
      <c r="G63" s="1412"/>
      <c r="H63" s="1412"/>
      <c r="I63" s="1413"/>
      <c r="J63" s="1415" t="s">
        <v>555</v>
      </c>
      <c r="K63" s="1416"/>
      <c r="L63" s="1416"/>
      <c r="M63" s="1416"/>
      <c r="N63" s="1416"/>
      <c r="O63" s="1417"/>
      <c r="P63" s="1421" t="s">
        <v>422</v>
      </c>
      <c r="Q63" s="1412"/>
      <c r="R63" s="1412"/>
      <c r="S63" s="1412"/>
      <c r="T63" s="1412"/>
      <c r="U63" s="1412"/>
      <c r="V63" s="1422"/>
      <c r="W63" s="1426" t="s">
        <v>556</v>
      </c>
      <c r="X63" s="1427"/>
      <c r="Y63" s="1427"/>
      <c r="Z63" s="1427"/>
      <c r="AA63" s="1427"/>
      <c r="AB63" s="1427"/>
      <c r="AC63" s="1428"/>
      <c r="AD63" s="1426" t="s">
        <v>557</v>
      </c>
      <c r="AE63" s="1427"/>
      <c r="AF63" s="1427"/>
      <c r="AG63" s="1427"/>
      <c r="AH63" s="1427"/>
      <c r="AI63" s="1427"/>
      <c r="AJ63" s="1428"/>
      <c r="AK63" s="1426" t="s">
        <v>558</v>
      </c>
      <c r="AL63" s="1427"/>
      <c r="AM63" s="1427"/>
      <c r="AN63" s="1427"/>
      <c r="AO63" s="1427"/>
      <c r="AP63" s="1427"/>
      <c r="AQ63" s="1428"/>
      <c r="AR63" s="1410" t="s">
        <v>559</v>
      </c>
      <c r="AS63" s="1412"/>
      <c r="AT63" s="1412"/>
      <c r="AU63" s="1412"/>
      <c r="AV63" s="1412"/>
      <c r="AW63" s="1412"/>
      <c r="AX63" s="1412"/>
      <c r="AY63" s="1568" t="s">
        <v>560</v>
      </c>
      <c r="AZ63" s="1569"/>
      <c r="BA63" s="1569"/>
      <c r="BB63" s="1569" t="s">
        <v>561</v>
      </c>
      <c r="BC63" s="1569"/>
      <c r="BD63" s="1569"/>
      <c r="BE63" s="1569" t="s">
        <v>563</v>
      </c>
      <c r="BF63" s="1569"/>
      <c r="BG63" s="1569"/>
      <c r="BH63" s="1569"/>
      <c r="BI63" s="1569"/>
      <c r="BJ63" s="1569"/>
      <c r="BK63" s="1427" t="s">
        <v>564</v>
      </c>
      <c r="BL63" s="1427"/>
      <c r="BM63" s="1427"/>
      <c r="BN63" s="1428"/>
    </row>
    <row r="64" spans="2:85" s="368" customFormat="1" ht="21" customHeight="1" thickBot="1">
      <c r="B64" s="1411"/>
      <c r="C64" s="495"/>
      <c r="D64" s="1300"/>
      <c r="E64" s="1300"/>
      <c r="F64" s="1300"/>
      <c r="G64" s="1300"/>
      <c r="H64" s="1300"/>
      <c r="I64" s="1414"/>
      <c r="J64" s="1418"/>
      <c r="K64" s="1419"/>
      <c r="L64" s="1419"/>
      <c r="M64" s="1419"/>
      <c r="N64" s="1419"/>
      <c r="O64" s="1420"/>
      <c r="P64" s="1429"/>
      <c r="Q64" s="1300"/>
      <c r="R64" s="1300"/>
      <c r="S64" s="1300"/>
      <c r="T64" s="1300"/>
      <c r="U64" s="1300"/>
      <c r="V64" s="1430"/>
      <c r="W64" s="496" t="s">
        <v>565</v>
      </c>
      <c r="X64" s="497" t="s">
        <v>566</v>
      </c>
      <c r="Y64" s="497" t="s">
        <v>567</v>
      </c>
      <c r="Z64" s="497" t="s">
        <v>568</v>
      </c>
      <c r="AA64" s="497" t="s">
        <v>569</v>
      </c>
      <c r="AB64" s="497" t="s">
        <v>570</v>
      </c>
      <c r="AC64" s="498" t="s">
        <v>571</v>
      </c>
      <c r="AD64" s="496" t="s">
        <v>565</v>
      </c>
      <c r="AE64" s="497" t="s">
        <v>566</v>
      </c>
      <c r="AF64" s="497" t="s">
        <v>567</v>
      </c>
      <c r="AG64" s="497" t="s">
        <v>568</v>
      </c>
      <c r="AH64" s="497" t="s">
        <v>569</v>
      </c>
      <c r="AI64" s="497" t="s">
        <v>570</v>
      </c>
      <c r="AJ64" s="498" t="s">
        <v>571</v>
      </c>
      <c r="AK64" s="496" t="s">
        <v>565</v>
      </c>
      <c r="AL64" s="497" t="s">
        <v>566</v>
      </c>
      <c r="AM64" s="497" t="s">
        <v>567</v>
      </c>
      <c r="AN64" s="497" t="s">
        <v>568</v>
      </c>
      <c r="AO64" s="497" t="s">
        <v>569</v>
      </c>
      <c r="AP64" s="497" t="s">
        <v>570</v>
      </c>
      <c r="AQ64" s="498" t="s">
        <v>571</v>
      </c>
      <c r="AR64" s="499" t="s">
        <v>565</v>
      </c>
      <c r="AS64" s="500" t="s">
        <v>566</v>
      </c>
      <c r="AT64" s="500" t="s">
        <v>567</v>
      </c>
      <c r="AU64" s="500" t="s">
        <v>568</v>
      </c>
      <c r="AV64" s="500" t="s">
        <v>569</v>
      </c>
      <c r="AW64" s="500" t="s">
        <v>570</v>
      </c>
      <c r="AX64" s="539" t="s">
        <v>571</v>
      </c>
      <c r="AY64" s="1570"/>
      <c r="AZ64" s="1571"/>
      <c r="BA64" s="1571"/>
      <c r="BB64" s="1571"/>
      <c r="BC64" s="1571"/>
      <c r="BD64" s="1571"/>
      <c r="BE64" s="1571"/>
      <c r="BF64" s="1571"/>
      <c r="BG64" s="1571"/>
      <c r="BH64" s="1571"/>
      <c r="BI64" s="1571"/>
      <c r="BJ64" s="1571"/>
      <c r="BK64" s="1540"/>
      <c r="BL64" s="1540"/>
      <c r="BM64" s="1540"/>
      <c r="BN64" s="1572"/>
    </row>
    <row r="65" spans="2:66" s="368" customFormat="1" ht="21" customHeight="1">
      <c r="B65" s="1432"/>
      <c r="C65" s="1496" t="s">
        <v>487</v>
      </c>
      <c r="D65" s="1497" t="s">
        <v>595</v>
      </c>
      <c r="E65" s="1498"/>
      <c r="F65" s="1498"/>
      <c r="G65" s="1498"/>
      <c r="H65" s="1498"/>
      <c r="I65" s="1498"/>
      <c r="J65" s="1498"/>
      <c r="K65" s="1498"/>
      <c r="L65" s="1498"/>
      <c r="M65" s="1498"/>
      <c r="N65" s="1498"/>
      <c r="O65" s="1498"/>
      <c r="P65" s="1573"/>
      <c r="Q65" s="1573"/>
      <c r="R65" s="1573"/>
      <c r="S65" s="1573"/>
      <c r="T65" s="1573"/>
      <c r="U65" s="1573"/>
      <c r="V65" s="1574"/>
      <c r="W65" s="517"/>
      <c r="X65" s="507">
        <v>7</v>
      </c>
      <c r="Y65" s="507">
        <v>7</v>
      </c>
      <c r="Z65" s="507"/>
      <c r="AA65" s="507">
        <v>7</v>
      </c>
      <c r="AB65" s="507">
        <v>7</v>
      </c>
      <c r="AC65" s="508"/>
      <c r="AD65" s="506"/>
      <c r="AE65" s="507">
        <v>7</v>
      </c>
      <c r="AF65" s="507">
        <v>7</v>
      </c>
      <c r="AG65" s="507"/>
      <c r="AH65" s="507">
        <v>7</v>
      </c>
      <c r="AI65" s="507">
        <v>7</v>
      </c>
      <c r="AJ65" s="508"/>
      <c r="AK65" s="506"/>
      <c r="AL65" s="507">
        <v>7</v>
      </c>
      <c r="AM65" s="507">
        <v>7</v>
      </c>
      <c r="AN65" s="507"/>
      <c r="AO65" s="507">
        <v>7</v>
      </c>
      <c r="AP65" s="507">
        <v>7</v>
      </c>
      <c r="AQ65" s="508"/>
      <c r="AR65" s="506"/>
      <c r="AS65" s="507">
        <v>7</v>
      </c>
      <c r="AT65" s="507">
        <v>7</v>
      </c>
      <c r="AU65" s="507"/>
      <c r="AV65" s="507">
        <v>7</v>
      </c>
      <c r="AW65" s="507"/>
      <c r="AX65" s="508"/>
      <c r="AY65" s="1575">
        <f t="shared" ref="AY65:AY72" si="9">SUM(W65:AX65)</f>
        <v>105</v>
      </c>
      <c r="AZ65" s="1529"/>
      <c r="BA65" s="1529"/>
      <c r="BB65" s="1530">
        <f>AY65/4</f>
        <v>26.25</v>
      </c>
      <c r="BC65" s="1530"/>
      <c r="BD65" s="1576"/>
      <c r="BE65" s="1577">
        <f>ROUNDDOWN(SUM($BB$65:$BD$72)/40,1)</f>
        <v>2.5</v>
      </c>
      <c r="BF65" s="1577"/>
      <c r="BG65" s="1577"/>
      <c r="BH65" s="1577"/>
      <c r="BI65" s="1577"/>
      <c r="BJ65" s="1577"/>
      <c r="BK65" s="1581"/>
      <c r="BL65" s="1581"/>
      <c r="BM65" s="1581"/>
      <c r="BN65" s="1582"/>
    </row>
    <row r="66" spans="2:66" s="368" customFormat="1" ht="21" customHeight="1">
      <c r="B66" s="1432"/>
      <c r="C66" s="1432"/>
      <c r="D66" s="1465" t="s">
        <v>586</v>
      </c>
      <c r="E66" s="1466"/>
      <c r="F66" s="1466"/>
      <c r="G66" s="1466"/>
      <c r="H66" s="1466"/>
      <c r="I66" s="1466"/>
      <c r="J66" s="1466"/>
      <c r="K66" s="1466"/>
      <c r="L66" s="1466"/>
      <c r="M66" s="1466"/>
      <c r="N66" s="1466"/>
      <c r="O66" s="1466"/>
      <c r="P66" s="1322"/>
      <c r="Q66" s="1322"/>
      <c r="R66" s="1322"/>
      <c r="S66" s="1322"/>
      <c r="T66" s="1322"/>
      <c r="U66" s="1322"/>
      <c r="V66" s="1583"/>
      <c r="W66" s="519">
        <v>4</v>
      </c>
      <c r="X66" s="511"/>
      <c r="Y66" s="511">
        <v>7</v>
      </c>
      <c r="Z66" s="511"/>
      <c r="AA66" s="511"/>
      <c r="AB66" s="511">
        <v>1</v>
      </c>
      <c r="AC66" s="512">
        <v>4</v>
      </c>
      <c r="AD66" s="510">
        <v>4</v>
      </c>
      <c r="AE66" s="511"/>
      <c r="AF66" s="511">
        <v>7</v>
      </c>
      <c r="AG66" s="511"/>
      <c r="AH66" s="511"/>
      <c r="AI66" s="511">
        <v>1</v>
      </c>
      <c r="AJ66" s="512">
        <v>4</v>
      </c>
      <c r="AK66" s="510">
        <v>4</v>
      </c>
      <c r="AL66" s="511"/>
      <c r="AM66" s="511">
        <v>7</v>
      </c>
      <c r="AN66" s="511">
        <v>2</v>
      </c>
      <c r="AO66" s="511"/>
      <c r="AP66" s="511">
        <v>1</v>
      </c>
      <c r="AQ66" s="512">
        <v>4</v>
      </c>
      <c r="AR66" s="519">
        <v>4</v>
      </c>
      <c r="AS66" s="511"/>
      <c r="AT66" s="511">
        <v>7</v>
      </c>
      <c r="AU66" s="511"/>
      <c r="AV66" s="511"/>
      <c r="AW66" s="511"/>
      <c r="AX66" s="512"/>
      <c r="AY66" s="1580">
        <f t="shared" si="9"/>
        <v>61</v>
      </c>
      <c r="AZ66" s="1500"/>
      <c r="BA66" s="1500"/>
      <c r="BB66" s="1501">
        <f>AY66/4</f>
        <v>15.25</v>
      </c>
      <c r="BC66" s="1501"/>
      <c r="BD66" s="1447"/>
      <c r="BE66" s="1578"/>
      <c r="BF66" s="1578"/>
      <c r="BG66" s="1578"/>
      <c r="BH66" s="1578"/>
      <c r="BI66" s="1578"/>
      <c r="BJ66" s="1578"/>
      <c r="BK66" s="1523"/>
      <c r="BL66" s="1523"/>
      <c r="BM66" s="1523"/>
      <c r="BN66" s="1524"/>
    </row>
    <row r="67" spans="2:66" s="368" customFormat="1" ht="21" customHeight="1">
      <c r="B67" s="1432"/>
      <c r="C67" s="1432"/>
      <c r="D67" s="1465" t="s">
        <v>590</v>
      </c>
      <c r="E67" s="1466"/>
      <c r="F67" s="1466"/>
      <c r="G67" s="1466"/>
      <c r="H67" s="1466"/>
      <c r="I67" s="1466"/>
      <c r="J67" s="1466"/>
      <c r="K67" s="1466"/>
      <c r="L67" s="1466"/>
      <c r="M67" s="1466"/>
      <c r="N67" s="1466"/>
      <c r="O67" s="1466"/>
      <c r="P67" s="1322"/>
      <c r="Q67" s="1322"/>
      <c r="R67" s="1322"/>
      <c r="S67" s="1322"/>
      <c r="T67" s="1322"/>
      <c r="U67" s="1322"/>
      <c r="V67" s="1583"/>
      <c r="W67" s="540"/>
      <c r="X67" s="526">
        <v>7</v>
      </c>
      <c r="Y67" s="526">
        <v>7</v>
      </c>
      <c r="Z67" s="526"/>
      <c r="AA67" s="526">
        <v>7</v>
      </c>
      <c r="AB67" s="526">
        <v>7</v>
      </c>
      <c r="AC67" s="527"/>
      <c r="AD67" s="525"/>
      <c r="AE67" s="526">
        <v>7</v>
      </c>
      <c r="AF67" s="526">
        <v>7</v>
      </c>
      <c r="AG67" s="526"/>
      <c r="AH67" s="526">
        <v>7</v>
      </c>
      <c r="AI67" s="526">
        <v>7</v>
      </c>
      <c r="AJ67" s="527"/>
      <c r="AK67" s="525"/>
      <c r="AL67" s="526">
        <v>7</v>
      </c>
      <c r="AM67" s="526">
        <v>7</v>
      </c>
      <c r="AN67" s="526"/>
      <c r="AO67" s="526">
        <v>7</v>
      </c>
      <c r="AP67" s="526">
        <v>7</v>
      </c>
      <c r="AQ67" s="527"/>
      <c r="AR67" s="525"/>
      <c r="AS67" s="526">
        <v>7</v>
      </c>
      <c r="AT67" s="526"/>
      <c r="AU67" s="526"/>
      <c r="AV67" s="526">
        <v>7</v>
      </c>
      <c r="AW67" s="526"/>
      <c r="AX67" s="527">
        <v>7</v>
      </c>
      <c r="AY67" s="1580">
        <f t="shared" si="9"/>
        <v>105</v>
      </c>
      <c r="AZ67" s="1500"/>
      <c r="BA67" s="1500"/>
      <c r="BB67" s="1501">
        <f t="shared" ref="BB67:BB72" si="10">AY67/4</f>
        <v>26.25</v>
      </c>
      <c r="BC67" s="1501"/>
      <c r="BD67" s="1447"/>
      <c r="BE67" s="1578"/>
      <c r="BF67" s="1578"/>
      <c r="BG67" s="1578"/>
      <c r="BH67" s="1578"/>
      <c r="BI67" s="1578"/>
      <c r="BJ67" s="1578"/>
      <c r="BK67" s="1523"/>
      <c r="BL67" s="1523"/>
      <c r="BM67" s="1523"/>
      <c r="BN67" s="1524"/>
    </row>
    <row r="68" spans="2:66" s="368" customFormat="1" ht="21" customHeight="1">
      <c r="B68" s="1432"/>
      <c r="C68" s="1432"/>
      <c r="D68" s="1465" t="s">
        <v>591</v>
      </c>
      <c r="E68" s="1466"/>
      <c r="F68" s="1466"/>
      <c r="G68" s="1466"/>
      <c r="H68" s="1466"/>
      <c r="I68" s="1466"/>
      <c r="J68" s="1466"/>
      <c r="K68" s="1466"/>
      <c r="L68" s="1466"/>
      <c r="M68" s="1466"/>
      <c r="N68" s="1466"/>
      <c r="O68" s="1466"/>
      <c r="P68" s="1341"/>
      <c r="Q68" s="1342"/>
      <c r="R68" s="1342"/>
      <c r="S68" s="1342"/>
      <c r="T68" s="1342"/>
      <c r="U68" s="1342"/>
      <c r="V68" s="1456"/>
      <c r="W68" s="519"/>
      <c r="X68" s="511"/>
      <c r="Y68" s="511"/>
      <c r="Z68" s="526">
        <v>7</v>
      </c>
      <c r="AA68" s="526">
        <v>7</v>
      </c>
      <c r="AB68" s="511"/>
      <c r="AC68" s="512"/>
      <c r="AD68" s="510"/>
      <c r="AE68" s="511"/>
      <c r="AF68" s="511"/>
      <c r="AG68" s="526">
        <v>7</v>
      </c>
      <c r="AH68" s="526">
        <v>7</v>
      </c>
      <c r="AI68" s="511"/>
      <c r="AJ68" s="512"/>
      <c r="AK68" s="510"/>
      <c r="AL68" s="511"/>
      <c r="AM68" s="511"/>
      <c r="AN68" s="526">
        <v>7</v>
      </c>
      <c r="AO68" s="526">
        <v>7</v>
      </c>
      <c r="AP68" s="511"/>
      <c r="AQ68" s="512"/>
      <c r="AR68" s="519"/>
      <c r="AS68" s="511"/>
      <c r="AT68" s="511"/>
      <c r="AU68" s="526">
        <v>7</v>
      </c>
      <c r="AV68" s="511"/>
      <c r="AW68" s="511"/>
      <c r="AX68" s="512">
        <v>7</v>
      </c>
      <c r="AY68" s="1580">
        <f t="shared" si="9"/>
        <v>56</v>
      </c>
      <c r="AZ68" s="1500"/>
      <c r="BA68" s="1500"/>
      <c r="BB68" s="1501">
        <f t="shared" si="10"/>
        <v>14</v>
      </c>
      <c r="BC68" s="1501"/>
      <c r="BD68" s="1447"/>
      <c r="BE68" s="1578"/>
      <c r="BF68" s="1578"/>
      <c r="BG68" s="1578"/>
      <c r="BH68" s="1578"/>
      <c r="BI68" s="1578"/>
      <c r="BJ68" s="1578"/>
      <c r="BK68" s="1523"/>
      <c r="BL68" s="1523"/>
      <c r="BM68" s="1523"/>
      <c r="BN68" s="1524"/>
    </row>
    <row r="69" spans="2:66" s="368" customFormat="1" ht="21" customHeight="1">
      <c r="B69" s="1432"/>
      <c r="C69" s="1432"/>
      <c r="D69" s="1465" t="s">
        <v>592</v>
      </c>
      <c r="E69" s="1466"/>
      <c r="F69" s="1466"/>
      <c r="G69" s="1466"/>
      <c r="H69" s="1466"/>
      <c r="I69" s="1466"/>
      <c r="J69" s="1466"/>
      <c r="K69" s="1466"/>
      <c r="L69" s="1466"/>
      <c r="M69" s="1466"/>
      <c r="N69" s="1466"/>
      <c r="O69" s="1466"/>
      <c r="P69" s="1322"/>
      <c r="Q69" s="1322"/>
      <c r="R69" s="1322"/>
      <c r="S69" s="1322"/>
      <c r="T69" s="1322"/>
      <c r="U69" s="1322"/>
      <c r="V69" s="1583"/>
      <c r="W69" s="540">
        <v>4</v>
      </c>
      <c r="X69" s="526">
        <v>7</v>
      </c>
      <c r="Y69" s="526">
        <v>7</v>
      </c>
      <c r="Z69" s="526"/>
      <c r="AA69" s="526">
        <v>7</v>
      </c>
      <c r="AB69" s="526">
        <v>7</v>
      </c>
      <c r="AC69" s="527"/>
      <c r="AD69" s="525"/>
      <c r="AE69" s="526">
        <v>7</v>
      </c>
      <c r="AF69" s="526"/>
      <c r="AG69" s="526"/>
      <c r="AH69" s="526">
        <v>7</v>
      </c>
      <c r="AI69" s="526">
        <v>7</v>
      </c>
      <c r="AJ69" s="527"/>
      <c r="AK69" s="525"/>
      <c r="AL69" s="526"/>
      <c r="AM69" s="526"/>
      <c r="AN69" s="526"/>
      <c r="AO69" s="526"/>
      <c r="AP69" s="526"/>
      <c r="AQ69" s="527"/>
      <c r="AR69" s="525"/>
      <c r="AS69" s="526">
        <v>7</v>
      </c>
      <c r="AT69" s="526"/>
      <c r="AU69" s="526"/>
      <c r="AV69" s="526">
        <v>7</v>
      </c>
      <c r="AW69" s="526"/>
      <c r="AX69" s="527">
        <v>7</v>
      </c>
      <c r="AY69" s="1580">
        <f t="shared" si="9"/>
        <v>74</v>
      </c>
      <c r="AZ69" s="1500"/>
      <c r="BA69" s="1500"/>
      <c r="BB69" s="1501">
        <f t="shared" si="10"/>
        <v>18.5</v>
      </c>
      <c r="BC69" s="1501"/>
      <c r="BD69" s="1447"/>
      <c r="BE69" s="1578"/>
      <c r="BF69" s="1578"/>
      <c r="BG69" s="1578"/>
      <c r="BH69" s="1578"/>
      <c r="BI69" s="1578"/>
      <c r="BJ69" s="1578"/>
      <c r="BK69" s="1523"/>
      <c r="BL69" s="1523"/>
      <c r="BM69" s="1523"/>
      <c r="BN69" s="1524"/>
    </row>
    <row r="70" spans="2:66" s="368" customFormat="1" ht="21" customHeight="1">
      <c r="B70" s="1432"/>
      <c r="C70" s="1432"/>
      <c r="D70" s="1465"/>
      <c r="E70" s="1466"/>
      <c r="F70" s="1466"/>
      <c r="G70" s="1466"/>
      <c r="H70" s="1466"/>
      <c r="I70" s="1466"/>
      <c r="J70" s="1466"/>
      <c r="K70" s="1466"/>
      <c r="L70" s="1466"/>
      <c r="M70" s="1466"/>
      <c r="N70" s="1466"/>
      <c r="O70" s="1466"/>
      <c r="P70" s="1341"/>
      <c r="Q70" s="1342"/>
      <c r="R70" s="1342"/>
      <c r="S70" s="1342"/>
      <c r="T70" s="1342"/>
      <c r="U70" s="1342"/>
      <c r="V70" s="1456"/>
      <c r="W70" s="519"/>
      <c r="X70" s="511"/>
      <c r="Y70" s="511"/>
      <c r="Z70" s="511"/>
      <c r="AA70" s="511"/>
      <c r="AB70" s="511"/>
      <c r="AC70" s="512"/>
      <c r="AD70" s="510"/>
      <c r="AE70" s="511"/>
      <c r="AF70" s="511"/>
      <c r="AG70" s="511"/>
      <c r="AH70" s="511"/>
      <c r="AI70" s="511"/>
      <c r="AJ70" s="512"/>
      <c r="AK70" s="510"/>
      <c r="AL70" s="511"/>
      <c r="AM70" s="511"/>
      <c r="AN70" s="511"/>
      <c r="AO70" s="511"/>
      <c r="AP70" s="511"/>
      <c r="AQ70" s="512"/>
      <c r="AR70" s="510"/>
      <c r="AS70" s="511"/>
      <c r="AT70" s="511"/>
      <c r="AU70" s="511"/>
      <c r="AV70" s="511"/>
      <c r="AW70" s="511"/>
      <c r="AX70" s="512"/>
      <c r="AY70" s="1580">
        <f t="shared" si="9"/>
        <v>0</v>
      </c>
      <c r="AZ70" s="1500"/>
      <c r="BA70" s="1500"/>
      <c r="BB70" s="1501">
        <f t="shared" si="10"/>
        <v>0</v>
      </c>
      <c r="BC70" s="1501"/>
      <c r="BD70" s="1447"/>
      <c r="BE70" s="1578"/>
      <c r="BF70" s="1578"/>
      <c r="BG70" s="1578"/>
      <c r="BH70" s="1578"/>
      <c r="BI70" s="1578"/>
      <c r="BJ70" s="1578"/>
      <c r="BK70" s="1523"/>
      <c r="BL70" s="1523"/>
      <c r="BM70" s="1523"/>
      <c r="BN70" s="1524"/>
    </row>
    <row r="71" spans="2:66" s="368" customFormat="1" ht="21" customHeight="1">
      <c r="B71" s="1432"/>
      <c r="C71" s="1432"/>
      <c r="D71" s="1465"/>
      <c r="E71" s="1466"/>
      <c r="F71" s="1466"/>
      <c r="G71" s="1466"/>
      <c r="H71" s="1466"/>
      <c r="I71" s="1466"/>
      <c r="J71" s="1466"/>
      <c r="K71" s="1466"/>
      <c r="L71" s="1466"/>
      <c r="M71" s="1466"/>
      <c r="N71" s="1466"/>
      <c r="O71" s="1466"/>
      <c r="P71" s="1341"/>
      <c r="Q71" s="1342"/>
      <c r="R71" s="1342"/>
      <c r="S71" s="1342"/>
      <c r="T71" s="1342"/>
      <c r="U71" s="1342"/>
      <c r="V71" s="1456"/>
      <c r="W71" s="519"/>
      <c r="X71" s="511"/>
      <c r="Y71" s="511"/>
      <c r="Z71" s="511"/>
      <c r="AA71" s="511"/>
      <c r="AB71" s="511"/>
      <c r="AC71" s="512"/>
      <c r="AD71" s="510"/>
      <c r="AE71" s="511"/>
      <c r="AF71" s="511"/>
      <c r="AG71" s="511"/>
      <c r="AH71" s="511"/>
      <c r="AI71" s="511"/>
      <c r="AJ71" s="512"/>
      <c r="AK71" s="510"/>
      <c r="AL71" s="511"/>
      <c r="AM71" s="511"/>
      <c r="AN71" s="511"/>
      <c r="AO71" s="511"/>
      <c r="AP71" s="511"/>
      <c r="AQ71" s="512"/>
      <c r="AR71" s="519"/>
      <c r="AS71" s="511"/>
      <c r="AT71" s="511"/>
      <c r="AU71" s="511"/>
      <c r="AV71" s="511"/>
      <c r="AW71" s="511"/>
      <c r="AX71" s="512"/>
      <c r="AY71" s="1580">
        <f t="shared" si="9"/>
        <v>0</v>
      </c>
      <c r="AZ71" s="1500"/>
      <c r="BA71" s="1500"/>
      <c r="BB71" s="1501">
        <f t="shared" si="10"/>
        <v>0</v>
      </c>
      <c r="BC71" s="1501"/>
      <c r="BD71" s="1447"/>
      <c r="BE71" s="1578"/>
      <c r="BF71" s="1578"/>
      <c r="BG71" s="1578"/>
      <c r="BH71" s="1578"/>
      <c r="BI71" s="1578"/>
      <c r="BJ71" s="1578"/>
      <c r="BK71" s="1523"/>
      <c r="BL71" s="1523"/>
      <c r="BM71" s="1523"/>
      <c r="BN71" s="1524"/>
    </row>
    <row r="72" spans="2:66" s="368" customFormat="1" ht="21" customHeight="1" thickBot="1">
      <c r="B72" s="1432"/>
      <c r="C72" s="1432"/>
      <c r="D72" s="1596"/>
      <c r="E72" s="1558"/>
      <c r="F72" s="1558"/>
      <c r="G72" s="1558"/>
      <c r="H72" s="1558"/>
      <c r="I72" s="1558"/>
      <c r="J72" s="1558"/>
      <c r="K72" s="1558"/>
      <c r="L72" s="1558"/>
      <c r="M72" s="1558"/>
      <c r="N72" s="1558"/>
      <c r="O72" s="1558"/>
      <c r="P72" s="1559"/>
      <c r="Q72" s="1560"/>
      <c r="R72" s="1560"/>
      <c r="S72" s="1560"/>
      <c r="T72" s="1560"/>
      <c r="U72" s="1560"/>
      <c r="V72" s="1561"/>
      <c r="W72" s="524"/>
      <c r="X72" s="522"/>
      <c r="Y72" s="522"/>
      <c r="Z72" s="522"/>
      <c r="AA72" s="522"/>
      <c r="AB72" s="522"/>
      <c r="AC72" s="523"/>
      <c r="AD72" s="521"/>
      <c r="AE72" s="522"/>
      <c r="AF72" s="522"/>
      <c r="AG72" s="522"/>
      <c r="AH72" s="522"/>
      <c r="AI72" s="522"/>
      <c r="AJ72" s="523"/>
      <c r="AK72" s="521"/>
      <c r="AL72" s="522"/>
      <c r="AM72" s="522"/>
      <c r="AN72" s="522"/>
      <c r="AO72" s="522"/>
      <c r="AP72" s="522"/>
      <c r="AQ72" s="523"/>
      <c r="AR72" s="524"/>
      <c r="AS72" s="522"/>
      <c r="AT72" s="522"/>
      <c r="AU72" s="522"/>
      <c r="AV72" s="522"/>
      <c r="AW72" s="522"/>
      <c r="AX72" s="523"/>
      <c r="AY72" s="1597">
        <f t="shared" si="9"/>
        <v>0</v>
      </c>
      <c r="AZ72" s="1562"/>
      <c r="BA72" s="1562"/>
      <c r="BB72" s="1563">
        <f t="shared" si="10"/>
        <v>0</v>
      </c>
      <c r="BC72" s="1563"/>
      <c r="BD72" s="1459"/>
      <c r="BE72" s="1579"/>
      <c r="BF72" s="1579"/>
      <c r="BG72" s="1579"/>
      <c r="BH72" s="1579"/>
      <c r="BI72" s="1579"/>
      <c r="BJ72" s="1579"/>
      <c r="BK72" s="1553"/>
      <c r="BL72" s="1553"/>
      <c r="BM72" s="1553"/>
      <c r="BN72" s="1554"/>
    </row>
    <row r="73" spans="2:66" s="368" customFormat="1" ht="21" customHeight="1" thickBot="1">
      <c r="B73" s="1432"/>
      <c r="C73" s="1542" t="s">
        <v>574</v>
      </c>
      <c r="D73" s="1440"/>
      <c r="E73" s="1440"/>
      <c r="F73" s="1440"/>
      <c r="G73" s="1440"/>
      <c r="H73" s="1440"/>
      <c r="I73" s="1440"/>
      <c r="J73" s="1440"/>
      <c r="K73" s="1440"/>
      <c r="L73" s="1440"/>
      <c r="M73" s="1440"/>
      <c r="N73" s="1440"/>
      <c r="O73" s="1440"/>
      <c r="P73" s="1440"/>
      <c r="Q73" s="1440"/>
      <c r="R73" s="1440"/>
      <c r="S73" s="1440"/>
      <c r="T73" s="1440"/>
      <c r="U73" s="1440"/>
      <c r="V73" s="1543"/>
      <c r="W73" s="528">
        <f t="shared" ref="W73:AX73" si="11">SUM(W65:W72)</f>
        <v>8</v>
      </c>
      <c r="X73" s="529">
        <f t="shared" si="11"/>
        <v>21</v>
      </c>
      <c r="Y73" s="529">
        <f t="shared" si="11"/>
        <v>28</v>
      </c>
      <c r="Z73" s="529">
        <f t="shared" si="11"/>
        <v>7</v>
      </c>
      <c r="AA73" s="529">
        <f t="shared" si="11"/>
        <v>28</v>
      </c>
      <c r="AB73" s="529">
        <f t="shared" si="11"/>
        <v>22</v>
      </c>
      <c r="AC73" s="530">
        <f t="shared" si="11"/>
        <v>4</v>
      </c>
      <c r="AD73" s="528">
        <f t="shared" si="11"/>
        <v>4</v>
      </c>
      <c r="AE73" s="529">
        <f t="shared" si="11"/>
        <v>21</v>
      </c>
      <c r="AF73" s="529">
        <f t="shared" si="11"/>
        <v>21</v>
      </c>
      <c r="AG73" s="529">
        <f t="shared" si="11"/>
        <v>7</v>
      </c>
      <c r="AH73" s="529">
        <f t="shared" si="11"/>
        <v>28</v>
      </c>
      <c r="AI73" s="529">
        <f t="shared" si="11"/>
        <v>22</v>
      </c>
      <c r="AJ73" s="530">
        <f t="shared" si="11"/>
        <v>4</v>
      </c>
      <c r="AK73" s="528">
        <f t="shared" si="11"/>
        <v>4</v>
      </c>
      <c r="AL73" s="529">
        <f t="shared" si="11"/>
        <v>14</v>
      </c>
      <c r="AM73" s="529">
        <f t="shared" si="11"/>
        <v>21</v>
      </c>
      <c r="AN73" s="529">
        <f t="shared" si="11"/>
        <v>9</v>
      </c>
      <c r="AO73" s="529">
        <f t="shared" si="11"/>
        <v>21</v>
      </c>
      <c r="AP73" s="529">
        <f t="shared" si="11"/>
        <v>15</v>
      </c>
      <c r="AQ73" s="530">
        <f t="shared" si="11"/>
        <v>4</v>
      </c>
      <c r="AR73" s="528">
        <f t="shared" si="11"/>
        <v>4</v>
      </c>
      <c r="AS73" s="529">
        <f t="shared" si="11"/>
        <v>21</v>
      </c>
      <c r="AT73" s="529">
        <f t="shared" si="11"/>
        <v>14</v>
      </c>
      <c r="AU73" s="529">
        <f t="shared" si="11"/>
        <v>7</v>
      </c>
      <c r="AV73" s="529">
        <f t="shared" si="11"/>
        <v>21</v>
      </c>
      <c r="AW73" s="529">
        <f t="shared" si="11"/>
        <v>0</v>
      </c>
      <c r="AX73" s="530">
        <f t="shared" si="11"/>
        <v>21</v>
      </c>
      <c r="AY73" s="1584">
        <f>SUM(AY65:BA72)</f>
        <v>401</v>
      </c>
      <c r="AZ73" s="1585"/>
      <c r="BA73" s="1585"/>
      <c r="BB73" s="1586">
        <f>SUM($BB$65:$BD$72)</f>
        <v>100.25</v>
      </c>
      <c r="BC73" s="1586"/>
      <c r="BD73" s="1587"/>
      <c r="BE73" s="1588">
        <f>SUM(BE65)</f>
        <v>2.5</v>
      </c>
      <c r="BF73" s="1589"/>
      <c r="BG73" s="1589"/>
      <c r="BH73" s="1589"/>
      <c r="BI73" s="1589"/>
      <c r="BJ73" s="1590"/>
      <c r="BK73" s="1591"/>
      <c r="BL73" s="1591"/>
      <c r="BM73" s="1591"/>
      <c r="BN73" s="1592"/>
    </row>
    <row r="74" spans="2:66" s="368" customFormat="1" ht="21" customHeight="1" thickBot="1">
      <c r="B74" s="534" t="s">
        <v>576</v>
      </c>
      <c r="C74" s="535"/>
      <c r="D74" s="536"/>
      <c r="E74" s="537"/>
      <c r="F74" s="537"/>
      <c r="G74" s="537"/>
      <c r="H74" s="537"/>
      <c r="I74" s="537"/>
      <c r="J74" s="537"/>
      <c r="K74" s="537"/>
      <c r="L74" s="537"/>
      <c r="M74" s="537"/>
      <c r="N74" s="537"/>
      <c r="O74" s="537"/>
      <c r="P74" s="537"/>
      <c r="Q74" s="537"/>
      <c r="R74" s="537"/>
      <c r="S74" s="537"/>
      <c r="T74" s="537"/>
      <c r="U74" s="537"/>
      <c r="V74" s="537"/>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538"/>
      <c r="AY74" s="1593">
        <v>40</v>
      </c>
      <c r="AZ74" s="1594"/>
      <c r="BA74" s="1594"/>
      <c r="BB74" s="1594"/>
      <c r="BC74" s="1594"/>
      <c r="BD74" s="1594"/>
      <c r="BE74" s="1594"/>
      <c r="BF74" s="1594"/>
      <c r="BG74" s="1594"/>
      <c r="BH74" s="1594"/>
      <c r="BI74" s="1594"/>
      <c r="BJ74" s="1594"/>
      <c r="BK74" s="1594"/>
      <c r="BL74" s="1594"/>
      <c r="BM74" s="1594"/>
      <c r="BN74" s="1595"/>
    </row>
    <row r="75" spans="2:66" s="368" customFormat="1" ht="21" customHeight="1">
      <c r="B75" s="368" t="s">
        <v>578</v>
      </c>
      <c r="D75" s="369"/>
      <c r="E75" s="369"/>
      <c r="F75" s="369"/>
      <c r="G75" s="369"/>
    </row>
    <row r="76" spans="2:66" s="368" customFormat="1" ht="21" customHeight="1">
      <c r="B76" s="368" t="s">
        <v>579</v>
      </c>
      <c r="D76" s="369"/>
      <c r="E76" s="369"/>
      <c r="F76" s="369"/>
    </row>
    <row r="77" spans="2:66" s="368" customFormat="1" ht="21" customHeight="1">
      <c r="D77" s="369"/>
      <c r="E77" s="369"/>
      <c r="F77" s="369"/>
    </row>
    <row r="78" spans="2:66" s="368" customFormat="1" ht="21" customHeight="1">
      <c r="D78" s="369"/>
      <c r="E78" s="369"/>
      <c r="F78" s="369"/>
      <c r="G78" s="369"/>
    </row>
    <row r="79" spans="2:66" s="368" customFormat="1" ht="21" customHeight="1">
      <c r="D79" s="369"/>
      <c r="E79" s="369"/>
      <c r="F79" s="369"/>
      <c r="G79" s="369"/>
    </row>
    <row r="80" spans="2:66" s="368" customFormat="1" ht="21" customHeight="1">
      <c r="D80" s="369"/>
      <c r="E80" s="369"/>
      <c r="F80" s="369"/>
      <c r="G80" s="369"/>
    </row>
    <row r="81" spans="4:7" s="368" customFormat="1" ht="21" customHeight="1">
      <c r="D81" s="369"/>
      <c r="E81" s="369"/>
      <c r="F81" s="369"/>
      <c r="G81" s="369"/>
    </row>
    <row r="82" spans="4:7" s="368" customFormat="1" ht="21" customHeight="1">
      <c r="D82" s="369"/>
      <c r="E82" s="369"/>
      <c r="F82" s="369"/>
      <c r="G82" s="369"/>
    </row>
    <row r="83" spans="4:7" s="368" customFormat="1" ht="21" customHeight="1">
      <c r="D83" s="369"/>
      <c r="E83" s="369"/>
      <c r="F83" s="369"/>
      <c r="G83" s="369"/>
    </row>
    <row r="84" spans="4:7" s="368" customFormat="1" ht="21" customHeight="1">
      <c r="D84" s="369"/>
      <c r="E84" s="369"/>
      <c r="F84" s="369"/>
      <c r="G84" s="369"/>
    </row>
    <row r="85" spans="4:7" s="368" customFormat="1" ht="21" customHeight="1">
      <c r="D85" s="369"/>
      <c r="E85" s="369"/>
      <c r="F85" s="369"/>
      <c r="G85" s="369"/>
    </row>
    <row r="86" spans="4:7" s="368" customFormat="1" ht="21" customHeight="1">
      <c r="D86" s="369"/>
      <c r="E86" s="369"/>
      <c r="F86" s="369"/>
      <c r="G86" s="369"/>
    </row>
    <row r="87" spans="4:7" s="368" customFormat="1" ht="21" customHeight="1">
      <c r="D87" s="369"/>
      <c r="E87" s="369"/>
      <c r="F87" s="369"/>
      <c r="G87" s="369"/>
    </row>
    <row r="88" spans="4:7" s="368" customFormat="1" ht="21" customHeight="1">
      <c r="D88" s="369"/>
      <c r="E88" s="369"/>
      <c r="F88" s="369"/>
      <c r="G88" s="369"/>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16"/>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31496062992125984" footer="0.31496062992125984"/>
  <pageSetup paperSize="9" scale="3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CY38"/>
  <sheetViews>
    <sheetView showGridLines="0" view="pageBreakPreview" topLeftCell="C1" zoomScale="85" zoomScaleNormal="85" zoomScaleSheetLayoutView="85" workbookViewId="0">
      <selection sqref="A1:D1"/>
    </sheetView>
  </sheetViews>
  <sheetFormatPr defaultColWidth="8.875" defaultRowHeight="13.5"/>
  <cols>
    <col min="1" max="2" width="0" hidden="1" customWidth="1"/>
    <col min="3" max="18" width="1.75" customWidth="1"/>
    <col min="19" max="72" width="2.25" customWidth="1"/>
    <col min="73" max="83" width="1.75" customWidth="1"/>
    <col min="84" max="107" width="1.875" customWidth="1"/>
  </cols>
  <sheetData>
    <row r="1" spans="3:103" s="544" customFormat="1" ht="54" customHeight="1">
      <c r="C1" s="544" t="s">
        <v>597</v>
      </c>
    </row>
    <row r="2" spans="3:103" s="544" customFormat="1" ht="13.9" customHeight="1">
      <c r="BE2" s="545"/>
      <c r="BF2" s="545"/>
      <c r="BG2" s="545"/>
      <c r="BH2" s="545"/>
      <c r="BI2" s="545"/>
      <c r="BJ2" s="545"/>
      <c r="BK2" s="545"/>
      <c r="BO2" s="1607" t="s">
        <v>598</v>
      </c>
      <c r="BP2" s="1607"/>
      <c r="BQ2" s="1607"/>
      <c r="BR2" s="1611"/>
      <c r="BS2" s="1611"/>
      <c r="BT2" s="1607" t="s">
        <v>599</v>
      </c>
      <c r="BU2" s="1607"/>
      <c r="BV2" s="1611"/>
      <c r="BW2" s="1611"/>
      <c r="BX2" s="1607" t="s">
        <v>600</v>
      </c>
      <c r="BY2" s="1607"/>
      <c r="BZ2" s="1611"/>
      <c r="CA2" s="1611"/>
      <c r="CB2" s="1607" t="s">
        <v>601</v>
      </c>
      <c r="CC2" s="1607"/>
    </row>
    <row r="3" spans="3:103" s="544" customFormat="1" ht="13.9" customHeight="1">
      <c r="CJ3" s="546"/>
    </row>
    <row r="4" spans="3:103" s="544" customFormat="1" ht="13.9" customHeight="1">
      <c r="T4" s="544" t="s">
        <v>582</v>
      </c>
    </row>
    <row r="5" spans="3:103" s="544" customFormat="1" ht="13.9" customHeight="1">
      <c r="BY5" s="547" t="str">
        <f>IF(COUNTIF(BY1:CA3,"○")&gt;1,"いずれか１つを選択してください。","")</f>
        <v/>
      </c>
    </row>
    <row r="6" spans="3:103" s="544" customFormat="1" ht="13.9" customHeight="1">
      <c r="E6" s="544" t="s">
        <v>602</v>
      </c>
      <c r="AX6" s="544" t="s">
        <v>603</v>
      </c>
      <c r="CH6" s="548"/>
      <c r="CJ6" s="546"/>
    </row>
    <row r="7" spans="3:103" s="544" customFormat="1" ht="13.9" customHeight="1">
      <c r="G7" s="1598" t="s">
        <v>604</v>
      </c>
      <c r="H7" s="1598"/>
      <c r="I7" s="1598"/>
      <c r="J7" s="1598"/>
      <c r="K7" s="1598"/>
      <c r="L7" s="1598"/>
      <c r="M7" s="1598"/>
      <c r="N7" s="1598"/>
      <c r="O7" s="1608"/>
      <c r="P7" s="1609"/>
      <c r="Q7" s="1609"/>
      <c r="R7" s="1609"/>
      <c r="S7" s="1609"/>
      <c r="T7" s="1609"/>
      <c r="U7" s="1609"/>
      <c r="V7" s="1609"/>
      <c r="W7" s="1609"/>
      <c r="X7" s="1609"/>
      <c r="Y7" s="1609"/>
      <c r="Z7" s="1609"/>
      <c r="AA7" s="1609"/>
      <c r="AB7" s="1609"/>
      <c r="AC7" s="1609"/>
      <c r="AD7" s="1609"/>
      <c r="AE7" s="1609"/>
      <c r="AF7" s="1609"/>
      <c r="AG7" s="1609"/>
      <c r="AH7" s="1609"/>
      <c r="AI7" s="1609"/>
      <c r="AJ7" s="1610"/>
      <c r="AK7" s="549"/>
      <c r="AL7" s="549"/>
      <c r="AM7" s="549"/>
      <c r="AN7" s="549"/>
      <c r="AO7" s="549"/>
      <c r="AP7" s="549"/>
      <c r="AQ7" s="549"/>
      <c r="AR7" s="549"/>
      <c r="AS7" s="549"/>
      <c r="AZ7" s="1606"/>
      <c r="BA7" s="1606"/>
      <c r="BB7" s="1606"/>
      <c r="BC7" s="1598" t="s">
        <v>605</v>
      </c>
      <c r="BD7" s="1598"/>
      <c r="BE7" s="1598"/>
      <c r="BF7" s="1598"/>
      <c r="BG7" s="1598"/>
      <c r="BH7" s="1598"/>
      <c r="BI7" s="1598"/>
      <c r="BJ7" s="1598"/>
      <c r="BK7" s="1598"/>
      <c r="BL7" s="1598"/>
      <c r="BM7" s="1598"/>
      <c r="BN7" s="1598"/>
      <c r="CH7" s="548"/>
    </row>
    <row r="8" spans="3:103" s="544" customFormat="1" ht="13.9" customHeight="1">
      <c r="G8" s="1598" t="s">
        <v>606</v>
      </c>
      <c r="H8" s="1598"/>
      <c r="I8" s="1598"/>
      <c r="J8" s="1598"/>
      <c r="K8" s="1598"/>
      <c r="L8" s="1598"/>
      <c r="M8" s="1598"/>
      <c r="N8" s="1598"/>
      <c r="O8" s="1608"/>
      <c r="P8" s="1609"/>
      <c r="Q8" s="1609"/>
      <c r="R8" s="1609"/>
      <c r="S8" s="1609"/>
      <c r="T8" s="1609"/>
      <c r="U8" s="1609"/>
      <c r="V8" s="1609"/>
      <c r="W8" s="1609"/>
      <c r="X8" s="1609"/>
      <c r="Y8" s="1609"/>
      <c r="Z8" s="1609"/>
      <c r="AA8" s="1609"/>
      <c r="AB8" s="1609"/>
      <c r="AC8" s="1609"/>
      <c r="AD8" s="1609"/>
      <c r="AE8" s="1609"/>
      <c r="AF8" s="1609"/>
      <c r="AG8" s="1609"/>
      <c r="AH8" s="1609"/>
      <c r="AI8" s="1609"/>
      <c r="AJ8" s="1610"/>
      <c r="AK8" s="549"/>
      <c r="AL8" s="549"/>
      <c r="AM8" s="549"/>
      <c r="AN8" s="549"/>
      <c r="AO8" s="549"/>
      <c r="AP8" s="549"/>
      <c r="AQ8" s="549"/>
      <c r="AR8" s="549"/>
      <c r="AS8" s="549"/>
      <c r="AZ8" s="1606"/>
      <c r="BA8" s="1606"/>
      <c r="BB8" s="1606"/>
      <c r="BC8" s="1598" t="s">
        <v>607</v>
      </c>
      <c r="BD8" s="1598"/>
      <c r="BE8" s="1598"/>
      <c r="BF8" s="1598"/>
      <c r="BG8" s="1598"/>
      <c r="BH8" s="1598"/>
      <c r="BI8" s="1598"/>
      <c r="BJ8" s="1598"/>
      <c r="BK8" s="1598"/>
      <c r="BL8" s="1598"/>
      <c r="BM8" s="1598"/>
      <c r="BN8" s="1598"/>
      <c r="BO8" s="545"/>
      <c r="BP8" s="545"/>
      <c r="BQ8" s="545"/>
      <c r="CH8" s="548"/>
    </row>
    <row r="9" spans="3:103" s="544" customFormat="1" ht="13.9" customHeight="1">
      <c r="G9" s="1598" t="s">
        <v>499</v>
      </c>
      <c r="H9" s="1598"/>
      <c r="I9" s="1598"/>
      <c r="J9" s="1598"/>
      <c r="K9" s="1598"/>
      <c r="L9" s="1598"/>
      <c r="M9" s="1598"/>
      <c r="N9" s="1598"/>
      <c r="O9" s="1599"/>
      <c r="P9" s="1599"/>
      <c r="Q9" s="1599"/>
      <c r="R9" s="1599"/>
      <c r="S9" s="1599"/>
      <c r="T9" s="1599"/>
      <c r="U9" s="1599"/>
      <c r="V9" s="1599"/>
      <c r="W9" s="1599"/>
      <c r="X9" s="1599"/>
      <c r="Y9" s="1599"/>
      <c r="Z9" s="1599"/>
      <c r="AA9" s="1599"/>
      <c r="AB9" s="1599"/>
      <c r="AC9" s="1600" t="s">
        <v>500</v>
      </c>
      <c r="AD9" s="1601"/>
      <c r="AE9" s="1601"/>
      <c r="AF9" s="1602"/>
      <c r="AG9" s="1603"/>
      <c r="AH9" s="1604"/>
      <c r="AI9" s="1604"/>
      <c r="AJ9" s="1605"/>
      <c r="AK9" s="549"/>
      <c r="AL9" s="549"/>
      <c r="AM9" s="549"/>
      <c r="AN9" s="549"/>
      <c r="AO9" s="549"/>
      <c r="AP9" s="549"/>
      <c r="AQ9" s="549"/>
      <c r="AR9" s="549"/>
      <c r="AS9" s="549"/>
      <c r="AZ9" s="1606"/>
      <c r="BA9" s="1606"/>
      <c r="BB9" s="1606"/>
      <c r="BC9" s="1598" t="s">
        <v>608</v>
      </c>
      <c r="BD9" s="1598"/>
      <c r="BE9" s="1598"/>
      <c r="BF9" s="1598"/>
      <c r="BG9" s="1598"/>
      <c r="BH9" s="1598"/>
      <c r="BI9" s="1598"/>
      <c r="BJ9" s="1598"/>
      <c r="BK9" s="1598"/>
      <c r="BL9" s="1598"/>
      <c r="BM9" s="1598"/>
      <c r="BN9" s="1598"/>
      <c r="BO9" s="545"/>
      <c r="BP9" s="545"/>
      <c r="BQ9" s="545"/>
      <c r="CW9" s="550"/>
      <c r="CX9" s="550"/>
      <c r="CY9" s="550"/>
    </row>
    <row r="10" spans="3:103" s="544" customFormat="1" ht="13.9" customHeight="1">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Y10" s="549"/>
      <c r="AZ10" s="551" t="s">
        <v>609</v>
      </c>
      <c r="BA10" s="549"/>
      <c r="BB10" s="549"/>
      <c r="BC10" s="549"/>
      <c r="BD10" s="549"/>
      <c r="BE10" s="549"/>
      <c r="BF10" s="549"/>
      <c r="BG10" s="549"/>
      <c r="BH10" s="549"/>
      <c r="BI10" s="549"/>
      <c r="BJ10" s="549"/>
      <c r="BO10" s="545"/>
      <c r="BP10" s="545"/>
      <c r="BQ10" s="545"/>
      <c r="CG10" s="549"/>
    </row>
    <row r="11" spans="3:103" s="544" customFormat="1" ht="13.9" customHeight="1" thickBot="1">
      <c r="G11" s="547"/>
      <c r="AT11" s="548"/>
      <c r="BU11" s="549"/>
      <c r="BV11" s="549"/>
      <c r="BW11" s="549"/>
      <c r="BX11" s="549"/>
      <c r="BY11" s="549"/>
      <c r="BZ11" s="549"/>
      <c r="CA11" s="549"/>
    </row>
    <row r="12" spans="3:103" s="544" customFormat="1" ht="13.9" customHeight="1" thickBot="1">
      <c r="E12" s="544" t="s">
        <v>610</v>
      </c>
      <c r="S12" s="1612" t="s">
        <v>611</v>
      </c>
      <c r="T12" s="1613"/>
      <c r="U12" s="1613"/>
      <c r="V12" s="1613"/>
      <c r="W12" s="1613"/>
      <c r="X12" s="1613"/>
      <c r="Y12" s="1613"/>
      <c r="Z12" s="1613"/>
      <c r="AA12" s="1613"/>
      <c r="AB12" s="1613"/>
      <c r="AC12" s="1613"/>
      <c r="AD12" s="1613"/>
      <c r="AE12" s="1613"/>
      <c r="AF12" s="1613"/>
      <c r="AG12" s="1613"/>
      <c r="AH12" s="1613"/>
      <c r="AI12" s="1613"/>
      <c r="AJ12" s="1613"/>
      <c r="AK12" s="1613"/>
      <c r="AL12" s="1613"/>
      <c r="AM12" s="1613"/>
      <c r="AN12" s="1613"/>
      <c r="AO12" s="1613"/>
      <c r="AP12" s="1613"/>
      <c r="AQ12" s="1613"/>
      <c r="AR12" s="1613"/>
      <c r="AS12" s="1613"/>
      <c r="AT12" s="1613"/>
      <c r="AU12" s="1613"/>
      <c r="AV12" s="1613"/>
      <c r="AW12" s="1613"/>
      <c r="AX12" s="1613"/>
      <c r="AY12" s="1613"/>
      <c r="AZ12" s="1613"/>
      <c r="BA12" s="1613"/>
      <c r="BB12" s="1613"/>
      <c r="BC12" s="1613"/>
      <c r="BD12" s="1613"/>
      <c r="BE12" s="1613"/>
      <c r="BF12" s="1613"/>
      <c r="BG12" s="1613"/>
      <c r="BH12" s="1613"/>
      <c r="BI12" s="1613"/>
      <c r="BJ12" s="1613"/>
      <c r="BK12" s="1613"/>
      <c r="BL12" s="1613"/>
      <c r="BM12" s="1613"/>
      <c r="BN12" s="1613"/>
      <c r="BO12" s="1613"/>
      <c r="BP12" s="1613"/>
      <c r="BQ12" s="1613"/>
      <c r="BR12" s="1613"/>
      <c r="BS12" s="1613"/>
      <c r="BT12" s="1613"/>
      <c r="BU12" s="1613"/>
      <c r="BV12" s="1613"/>
      <c r="BW12" s="1613"/>
      <c r="BX12" s="1613"/>
      <c r="BY12" s="1614"/>
    </row>
    <row r="13" spans="3:103" s="544" customFormat="1" ht="13.9" customHeight="1" thickBot="1">
      <c r="S13" s="1615" t="s">
        <v>504</v>
      </c>
      <c r="T13" s="1616"/>
      <c r="U13" s="1616"/>
      <c r="V13" s="1616"/>
      <c r="W13" s="1616"/>
      <c r="X13" s="1616"/>
      <c r="Y13" s="1616"/>
      <c r="Z13" s="1616"/>
      <c r="AA13" s="1617"/>
      <c r="AB13" s="1615" t="s">
        <v>505</v>
      </c>
      <c r="AC13" s="1616"/>
      <c r="AD13" s="1616"/>
      <c r="AE13" s="1616"/>
      <c r="AF13" s="1616"/>
      <c r="AG13" s="1616"/>
      <c r="AH13" s="1616"/>
      <c r="AI13" s="1616"/>
      <c r="AJ13" s="1617"/>
      <c r="AK13" s="1615" t="s">
        <v>506</v>
      </c>
      <c r="AL13" s="1616"/>
      <c r="AM13" s="1616"/>
      <c r="AN13" s="1616"/>
      <c r="AO13" s="1616"/>
      <c r="AP13" s="1616"/>
      <c r="AQ13" s="1616"/>
      <c r="AR13" s="1616"/>
      <c r="AS13" s="1617"/>
      <c r="AT13" s="1616" t="s">
        <v>507</v>
      </c>
      <c r="AU13" s="1616"/>
      <c r="AV13" s="1616"/>
      <c r="AW13" s="1616"/>
      <c r="AX13" s="1616"/>
      <c r="AY13" s="1616"/>
      <c r="AZ13" s="1616"/>
      <c r="BA13" s="1616"/>
      <c r="BB13" s="1616"/>
      <c r="BC13" s="1615" t="s">
        <v>508</v>
      </c>
      <c r="BD13" s="1616"/>
      <c r="BE13" s="1616"/>
      <c r="BF13" s="1616"/>
      <c r="BG13" s="1616"/>
      <c r="BH13" s="1616"/>
      <c r="BI13" s="1616"/>
      <c r="BJ13" s="1616"/>
      <c r="BK13" s="1617"/>
      <c r="BL13" s="1615" t="s">
        <v>509</v>
      </c>
      <c r="BM13" s="1616"/>
      <c r="BN13" s="1616"/>
      <c r="BO13" s="1616"/>
      <c r="BP13" s="1616"/>
      <c r="BQ13" s="1616"/>
      <c r="BR13" s="1616"/>
      <c r="BS13" s="1616"/>
      <c r="BT13" s="1617"/>
      <c r="BU13" s="1618" t="s">
        <v>612</v>
      </c>
      <c r="BV13" s="1619"/>
      <c r="BW13" s="1619"/>
      <c r="BX13" s="1619"/>
      <c r="BY13" s="1620"/>
    </row>
    <row r="14" spans="3:103" s="544" customFormat="1" ht="21.75" customHeight="1">
      <c r="G14" s="1638"/>
      <c r="H14" s="1639"/>
      <c r="I14" s="1639"/>
      <c r="J14" s="1639"/>
      <c r="K14" s="1639"/>
      <c r="L14" s="1639"/>
      <c r="M14" s="1639" t="s">
        <v>613</v>
      </c>
      <c r="N14" s="1639"/>
      <c r="O14" s="1639"/>
      <c r="P14" s="1639"/>
      <c r="Q14" s="1639"/>
      <c r="R14" s="1641"/>
      <c r="S14" s="1627" t="s">
        <v>614</v>
      </c>
      <c r="T14" s="1627"/>
      <c r="U14" s="1627"/>
      <c r="V14" s="1627"/>
      <c r="W14" s="1627"/>
      <c r="X14" s="1628"/>
      <c r="Y14" s="1643" t="s">
        <v>615</v>
      </c>
      <c r="Z14" s="1644"/>
      <c r="AA14" s="1645"/>
      <c r="AB14" s="1626" t="s">
        <v>614</v>
      </c>
      <c r="AC14" s="1627"/>
      <c r="AD14" s="1627"/>
      <c r="AE14" s="1627"/>
      <c r="AF14" s="1627"/>
      <c r="AG14" s="1628"/>
      <c r="AH14" s="1629" t="s">
        <v>616</v>
      </c>
      <c r="AI14" s="1627"/>
      <c r="AJ14" s="1630"/>
      <c r="AK14" s="1626" t="s">
        <v>614</v>
      </c>
      <c r="AL14" s="1627"/>
      <c r="AM14" s="1627"/>
      <c r="AN14" s="1627"/>
      <c r="AO14" s="1627"/>
      <c r="AP14" s="1628"/>
      <c r="AQ14" s="1629" t="s">
        <v>616</v>
      </c>
      <c r="AR14" s="1627"/>
      <c r="AS14" s="1630"/>
      <c r="AT14" s="1626" t="s">
        <v>614</v>
      </c>
      <c r="AU14" s="1627"/>
      <c r="AV14" s="1627"/>
      <c r="AW14" s="1627"/>
      <c r="AX14" s="1627"/>
      <c r="AY14" s="1628"/>
      <c r="AZ14" s="1629" t="s">
        <v>616</v>
      </c>
      <c r="BA14" s="1627"/>
      <c r="BB14" s="1627"/>
      <c r="BC14" s="1626" t="s">
        <v>614</v>
      </c>
      <c r="BD14" s="1627"/>
      <c r="BE14" s="1627"/>
      <c r="BF14" s="1627"/>
      <c r="BG14" s="1627"/>
      <c r="BH14" s="1628"/>
      <c r="BI14" s="1629" t="s">
        <v>616</v>
      </c>
      <c r="BJ14" s="1627"/>
      <c r="BK14" s="1630"/>
      <c r="BL14" s="1626" t="s">
        <v>614</v>
      </c>
      <c r="BM14" s="1627"/>
      <c r="BN14" s="1627"/>
      <c r="BO14" s="1627"/>
      <c r="BP14" s="1627"/>
      <c r="BQ14" s="1628"/>
      <c r="BR14" s="1629" t="s">
        <v>616</v>
      </c>
      <c r="BS14" s="1627"/>
      <c r="BT14" s="1630"/>
      <c r="BU14" s="1621"/>
      <c r="BV14" s="1607"/>
      <c r="BW14" s="1607"/>
      <c r="BX14" s="1607"/>
      <c r="BY14" s="1622"/>
    </row>
    <row r="15" spans="3:103" s="544" customFormat="1" ht="21.75" customHeight="1">
      <c r="G15" s="1640"/>
      <c r="H15" s="1598"/>
      <c r="I15" s="1598"/>
      <c r="J15" s="1598"/>
      <c r="K15" s="1598"/>
      <c r="L15" s="1598"/>
      <c r="M15" s="1598"/>
      <c r="N15" s="1598"/>
      <c r="O15" s="1598"/>
      <c r="P15" s="1598"/>
      <c r="Q15" s="1598"/>
      <c r="R15" s="1642"/>
      <c r="S15" s="1631"/>
      <c r="T15" s="1631"/>
      <c r="U15" s="1637"/>
      <c r="V15" s="1633" t="s">
        <v>617</v>
      </c>
      <c r="W15" s="1634"/>
      <c r="X15" s="1635"/>
      <c r="Y15" s="1646"/>
      <c r="Z15" s="1647"/>
      <c r="AA15" s="1648"/>
      <c r="AB15" s="1636"/>
      <c r="AC15" s="1631"/>
      <c r="AD15" s="1637"/>
      <c r="AE15" s="1633" t="s">
        <v>617</v>
      </c>
      <c r="AF15" s="1634"/>
      <c r="AG15" s="1635"/>
      <c r="AH15" s="1631"/>
      <c r="AI15" s="1631"/>
      <c r="AJ15" s="1632"/>
      <c r="AK15" s="1636"/>
      <c r="AL15" s="1631"/>
      <c r="AM15" s="1637"/>
      <c r="AN15" s="1633" t="s">
        <v>617</v>
      </c>
      <c r="AO15" s="1634"/>
      <c r="AP15" s="1635"/>
      <c r="AQ15" s="1631"/>
      <c r="AR15" s="1631"/>
      <c r="AS15" s="1632"/>
      <c r="AT15" s="1636"/>
      <c r="AU15" s="1631"/>
      <c r="AV15" s="1637"/>
      <c r="AW15" s="1633" t="s">
        <v>617</v>
      </c>
      <c r="AX15" s="1634"/>
      <c r="AY15" s="1635"/>
      <c r="AZ15" s="1631"/>
      <c r="BA15" s="1631"/>
      <c r="BB15" s="1631"/>
      <c r="BC15" s="1636"/>
      <c r="BD15" s="1631"/>
      <c r="BE15" s="1637"/>
      <c r="BF15" s="1633" t="s">
        <v>617</v>
      </c>
      <c r="BG15" s="1634"/>
      <c r="BH15" s="1635"/>
      <c r="BI15" s="1631"/>
      <c r="BJ15" s="1631"/>
      <c r="BK15" s="1632"/>
      <c r="BL15" s="1636"/>
      <c r="BM15" s="1631"/>
      <c r="BN15" s="1637"/>
      <c r="BO15" s="1633" t="s">
        <v>617</v>
      </c>
      <c r="BP15" s="1634"/>
      <c r="BQ15" s="1635"/>
      <c r="BR15" s="1631"/>
      <c r="BS15" s="1631"/>
      <c r="BT15" s="1632"/>
      <c r="BU15" s="1623"/>
      <c r="BV15" s="1624"/>
      <c r="BW15" s="1624"/>
      <c r="BX15" s="1624"/>
      <c r="BY15" s="1625"/>
    </row>
    <row r="16" spans="3:103" s="544" customFormat="1" ht="13.9" customHeight="1">
      <c r="G16" s="1640" t="s">
        <v>618</v>
      </c>
      <c r="H16" s="1598"/>
      <c r="I16" s="1598"/>
      <c r="J16" s="1598"/>
      <c r="K16" s="1598"/>
      <c r="L16" s="1598"/>
      <c r="M16" s="1659">
        <v>30</v>
      </c>
      <c r="N16" s="1660"/>
      <c r="O16" s="1660"/>
      <c r="P16" s="1660"/>
      <c r="Q16" s="1624" t="s">
        <v>601</v>
      </c>
      <c r="R16" s="1625"/>
      <c r="S16" s="1649">
        <v>0</v>
      </c>
      <c r="T16" s="1649"/>
      <c r="U16" s="1649"/>
      <c r="V16" s="1650"/>
      <c r="W16" s="1651"/>
      <c r="X16" s="1652"/>
      <c r="Y16" s="1653">
        <v>0</v>
      </c>
      <c r="Z16" s="1654"/>
      <c r="AA16" s="1655"/>
      <c r="AB16" s="1656">
        <v>0</v>
      </c>
      <c r="AC16" s="1654"/>
      <c r="AD16" s="1654"/>
      <c r="AE16" s="1650"/>
      <c r="AF16" s="1651"/>
      <c r="AG16" s="1652"/>
      <c r="AH16" s="1653">
        <v>0</v>
      </c>
      <c r="AI16" s="1654"/>
      <c r="AJ16" s="1655"/>
      <c r="AK16" s="1656">
        <v>0</v>
      </c>
      <c r="AL16" s="1654"/>
      <c r="AM16" s="1654"/>
      <c r="AN16" s="1650"/>
      <c r="AO16" s="1651"/>
      <c r="AP16" s="1652"/>
      <c r="AQ16" s="1653">
        <v>0</v>
      </c>
      <c r="AR16" s="1654"/>
      <c r="AS16" s="1655"/>
      <c r="AT16" s="1656">
        <v>0</v>
      </c>
      <c r="AU16" s="1654"/>
      <c r="AV16" s="1654"/>
      <c r="AW16" s="1653">
        <v>0</v>
      </c>
      <c r="AX16" s="1654"/>
      <c r="AY16" s="1654"/>
      <c r="AZ16" s="1653">
        <v>0</v>
      </c>
      <c r="BA16" s="1654"/>
      <c r="BB16" s="1655"/>
      <c r="BC16" s="1656">
        <v>0</v>
      </c>
      <c r="BD16" s="1654"/>
      <c r="BE16" s="1654"/>
      <c r="BF16" s="1653">
        <v>0</v>
      </c>
      <c r="BG16" s="1654"/>
      <c r="BH16" s="1654"/>
      <c r="BI16" s="1653">
        <v>0</v>
      </c>
      <c r="BJ16" s="1654"/>
      <c r="BK16" s="1655"/>
      <c r="BL16" s="1656">
        <v>0</v>
      </c>
      <c r="BM16" s="1654"/>
      <c r="BN16" s="1654"/>
      <c r="BO16" s="1653">
        <v>0</v>
      </c>
      <c r="BP16" s="1654"/>
      <c r="BQ16" s="1654"/>
      <c r="BR16" s="1653">
        <v>0</v>
      </c>
      <c r="BS16" s="1654"/>
      <c r="BT16" s="1655"/>
      <c r="BU16" s="1657">
        <f t="shared" ref="BU16:BU27" si="0">S16+Y16+AH16+AB16+AK16+AQ16+AT16+AZ16+BC16+BI16+BL16+BR16</f>
        <v>0</v>
      </c>
      <c r="BV16" s="1657"/>
      <c r="BW16" s="1657"/>
      <c r="BX16" s="1601" t="s">
        <v>619</v>
      </c>
      <c r="BY16" s="1658"/>
    </row>
    <row r="17" spans="7:80" s="544" customFormat="1" ht="13.9" customHeight="1">
      <c r="G17" s="1640" t="s">
        <v>620</v>
      </c>
      <c r="H17" s="1598"/>
      <c r="I17" s="1598"/>
      <c r="J17" s="1598"/>
      <c r="K17" s="1598"/>
      <c r="L17" s="1598"/>
      <c r="M17" s="1659">
        <v>31</v>
      </c>
      <c r="N17" s="1660"/>
      <c r="O17" s="1660"/>
      <c r="P17" s="1660"/>
      <c r="Q17" s="1624" t="s">
        <v>601</v>
      </c>
      <c r="R17" s="1625"/>
      <c r="S17" s="1649">
        <v>0</v>
      </c>
      <c r="T17" s="1649"/>
      <c r="U17" s="1649"/>
      <c r="V17" s="1650"/>
      <c r="W17" s="1651"/>
      <c r="X17" s="1652"/>
      <c r="Y17" s="1653">
        <v>0</v>
      </c>
      <c r="Z17" s="1654"/>
      <c r="AA17" s="1655"/>
      <c r="AB17" s="1656">
        <v>0</v>
      </c>
      <c r="AC17" s="1654"/>
      <c r="AD17" s="1654"/>
      <c r="AE17" s="1650"/>
      <c r="AF17" s="1651"/>
      <c r="AG17" s="1652"/>
      <c r="AH17" s="1653">
        <v>0</v>
      </c>
      <c r="AI17" s="1654"/>
      <c r="AJ17" s="1655"/>
      <c r="AK17" s="1656">
        <v>0</v>
      </c>
      <c r="AL17" s="1654"/>
      <c r="AM17" s="1654"/>
      <c r="AN17" s="1650"/>
      <c r="AO17" s="1651"/>
      <c r="AP17" s="1652"/>
      <c r="AQ17" s="1653">
        <v>0</v>
      </c>
      <c r="AR17" s="1654"/>
      <c r="AS17" s="1655"/>
      <c r="AT17" s="1656">
        <v>0</v>
      </c>
      <c r="AU17" s="1654"/>
      <c r="AV17" s="1654"/>
      <c r="AW17" s="1653">
        <v>0</v>
      </c>
      <c r="AX17" s="1654"/>
      <c r="AY17" s="1654"/>
      <c r="AZ17" s="1653">
        <v>0</v>
      </c>
      <c r="BA17" s="1654"/>
      <c r="BB17" s="1655"/>
      <c r="BC17" s="1656">
        <v>0</v>
      </c>
      <c r="BD17" s="1654"/>
      <c r="BE17" s="1654"/>
      <c r="BF17" s="1653">
        <v>0</v>
      </c>
      <c r="BG17" s="1654"/>
      <c r="BH17" s="1654"/>
      <c r="BI17" s="1653">
        <v>0</v>
      </c>
      <c r="BJ17" s="1654"/>
      <c r="BK17" s="1655"/>
      <c r="BL17" s="1656">
        <v>0</v>
      </c>
      <c r="BM17" s="1654"/>
      <c r="BN17" s="1654"/>
      <c r="BO17" s="1653">
        <v>0</v>
      </c>
      <c r="BP17" s="1654"/>
      <c r="BQ17" s="1654"/>
      <c r="BR17" s="1653">
        <v>0</v>
      </c>
      <c r="BS17" s="1654"/>
      <c r="BT17" s="1655"/>
      <c r="BU17" s="1657">
        <f t="shared" si="0"/>
        <v>0</v>
      </c>
      <c r="BV17" s="1657"/>
      <c r="BW17" s="1657"/>
      <c r="BX17" s="1601" t="s">
        <v>619</v>
      </c>
      <c r="BY17" s="1658"/>
    </row>
    <row r="18" spans="7:80" s="544" customFormat="1" ht="13.9" customHeight="1">
      <c r="G18" s="1640" t="s">
        <v>621</v>
      </c>
      <c r="H18" s="1598"/>
      <c r="I18" s="1598"/>
      <c r="J18" s="1598"/>
      <c r="K18" s="1598"/>
      <c r="L18" s="1598"/>
      <c r="M18" s="1659">
        <v>30</v>
      </c>
      <c r="N18" s="1660"/>
      <c r="O18" s="1660"/>
      <c r="P18" s="1660"/>
      <c r="Q18" s="1624" t="s">
        <v>601</v>
      </c>
      <c r="R18" s="1625"/>
      <c r="S18" s="1649">
        <v>0</v>
      </c>
      <c r="T18" s="1649"/>
      <c r="U18" s="1649"/>
      <c r="V18" s="1650"/>
      <c r="W18" s="1651"/>
      <c r="X18" s="1652"/>
      <c r="Y18" s="1653">
        <v>0</v>
      </c>
      <c r="Z18" s="1654"/>
      <c r="AA18" s="1655"/>
      <c r="AB18" s="1656">
        <v>0</v>
      </c>
      <c r="AC18" s="1654"/>
      <c r="AD18" s="1654"/>
      <c r="AE18" s="1650"/>
      <c r="AF18" s="1651"/>
      <c r="AG18" s="1652"/>
      <c r="AH18" s="1653">
        <v>0</v>
      </c>
      <c r="AI18" s="1654"/>
      <c r="AJ18" s="1655"/>
      <c r="AK18" s="1656">
        <v>0</v>
      </c>
      <c r="AL18" s="1654"/>
      <c r="AM18" s="1654"/>
      <c r="AN18" s="1650"/>
      <c r="AO18" s="1651"/>
      <c r="AP18" s="1652"/>
      <c r="AQ18" s="1653">
        <v>0</v>
      </c>
      <c r="AR18" s="1654"/>
      <c r="AS18" s="1655"/>
      <c r="AT18" s="1656">
        <v>0</v>
      </c>
      <c r="AU18" s="1654"/>
      <c r="AV18" s="1654"/>
      <c r="AW18" s="1653">
        <v>0</v>
      </c>
      <c r="AX18" s="1654"/>
      <c r="AY18" s="1654"/>
      <c r="AZ18" s="1653">
        <v>0</v>
      </c>
      <c r="BA18" s="1654"/>
      <c r="BB18" s="1655"/>
      <c r="BC18" s="1656">
        <v>0</v>
      </c>
      <c r="BD18" s="1654"/>
      <c r="BE18" s="1654"/>
      <c r="BF18" s="1653">
        <v>0</v>
      </c>
      <c r="BG18" s="1654"/>
      <c r="BH18" s="1654"/>
      <c r="BI18" s="1653">
        <v>0</v>
      </c>
      <c r="BJ18" s="1654"/>
      <c r="BK18" s="1655"/>
      <c r="BL18" s="1656">
        <v>0</v>
      </c>
      <c r="BM18" s="1654"/>
      <c r="BN18" s="1654"/>
      <c r="BO18" s="1653">
        <v>0</v>
      </c>
      <c r="BP18" s="1654"/>
      <c r="BQ18" s="1654"/>
      <c r="BR18" s="1653">
        <v>0</v>
      </c>
      <c r="BS18" s="1654"/>
      <c r="BT18" s="1655"/>
      <c r="BU18" s="1657">
        <f t="shared" si="0"/>
        <v>0</v>
      </c>
      <c r="BV18" s="1657"/>
      <c r="BW18" s="1657"/>
      <c r="BX18" s="1601" t="s">
        <v>619</v>
      </c>
      <c r="BY18" s="1658"/>
    </row>
    <row r="19" spans="7:80" s="544" customFormat="1" ht="13.9" customHeight="1">
      <c r="G19" s="1640" t="s">
        <v>622</v>
      </c>
      <c r="H19" s="1598"/>
      <c r="I19" s="1598"/>
      <c r="J19" s="1598"/>
      <c r="K19" s="1598"/>
      <c r="L19" s="1598"/>
      <c r="M19" s="1659">
        <v>31</v>
      </c>
      <c r="N19" s="1660"/>
      <c r="O19" s="1660"/>
      <c r="P19" s="1660"/>
      <c r="Q19" s="1624" t="s">
        <v>601</v>
      </c>
      <c r="R19" s="1625"/>
      <c r="S19" s="1649">
        <v>0</v>
      </c>
      <c r="T19" s="1649"/>
      <c r="U19" s="1649"/>
      <c r="V19" s="1650"/>
      <c r="W19" s="1651"/>
      <c r="X19" s="1652"/>
      <c r="Y19" s="1653">
        <v>0</v>
      </c>
      <c r="Z19" s="1654"/>
      <c r="AA19" s="1655"/>
      <c r="AB19" s="1656">
        <v>0</v>
      </c>
      <c r="AC19" s="1654"/>
      <c r="AD19" s="1654"/>
      <c r="AE19" s="1650"/>
      <c r="AF19" s="1651"/>
      <c r="AG19" s="1652"/>
      <c r="AH19" s="1653">
        <v>0</v>
      </c>
      <c r="AI19" s="1654"/>
      <c r="AJ19" s="1655"/>
      <c r="AK19" s="1656">
        <v>0</v>
      </c>
      <c r="AL19" s="1654"/>
      <c r="AM19" s="1654"/>
      <c r="AN19" s="1650"/>
      <c r="AO19" s="1651"/>
      <c r="AP19" s="1652"/>
      <c r="AQ19" s="1653">
        <v>0</v>
      </c>
      <c r="AR19" s="1654"/>
      <c r="AS19" s="1655"/>
      <c r="AT19" s="1656">
        <v>0</v>
      </c>
      <c r="AU19" s="1654"/>
      <c r="AV19" s="1654"/>
      <c r="AW19" s="1653">
        <v>0</v>
      </c>
      <c r="AX19" s="1654"/>
      <c r="AY19" s="1654"/>
      <c r="AZ19" s="1653">
        <v>0</v>
      </c>
      <c r="BA19" s="1654"/>
      <c r="BB19" s="1655"/>
      <c r="BC19" s="1656">
        <v>0</v>
      </c>
      <c r="BD19" s="1654"/>
      <c r="BE19" s="1654"/>
      <c r="BF19" s="1653">
        <v>0</v>
      </c>
      <c r="BG19" s="1654"/>
      <c r="BH19" s="1654"/>
      <c r="BI19" s="1653">
        <v>0</v>
      </c>
      <c r="BJ19" s="1654"/>
      <c r="BK19" s="1655"/>
      <c r="BL19" s="1656">
        <v>0</v>
      </c>
      <c r="BM19" s="1654"/>
      <c r="BN19" s="1654"/>
      <c r="BO19" s="1653">
        <v>0</v>
      </c>
      <c r="BP19" s="1654"/>
      <c r="BQ19" s="1654"/>
      <c r="BR19" s="1653">
        <v>0</v>
      </c>
      <c r="BS19" s="1654"/>
      <c r="BT19" s="1655"/>
      <c r="BU19" s="1657">
        <f t="shared" si="0"/>
        <v>0</v>
      </c>
      <c r="BV19" s="1657"/>
      <c r="BW19" s="1657"/>
      <c r="BX19" s="1601" t="s">
        <v>619</v>
      </c>
      <c r="BY19" s="1658"/>
    </row>
    <row r="20" spans="7:80" s="544" customFormat="1" ht="13.9" customHeight="1">
      <c r="G20" s="1640" t="s">
        <v>623</v>
      </c>
      <c r="H20" s="1598"/>
      <c r="I20" s="1598"/>
      <c r="J20" s="1598"/>
      <c r="K20" s="1598"/>
      <c r="L20" s="1598"/>
      <c r="M20" s="1659">
        <v>30</v>
      </c>
      <c r="N20" s="1660"/>
      <c r="O20" s="1660"/>
      <c r="P20" s="1660"/>
      <c r="Q20" s="1624" t="s">
        <v>601</v>
      </c>
      <c r="R20" s="1625"/>
      <c r="S20" s="1649">
        <v>0</v>
      </c>
      <c r="T20" s="1649"/>
      <c r="U20" s="1649"/>
      <c r="V20" s="1650"/>
      <c r="W20" s="1651"/>
      <c r="X20" s="1652"/>
      <c r="Y20" s="1653">
        <v>0</v>
      </c>
      <c r="Z20" s="1654"/>
      <c r="AA20" s="1655"/>
      <c r="AB20" s="1656">
        <v>0</v>
      </c>
      <c r="AC20" s="1654"/>
      <c r="AD20" s="1654"/>
      <c r="AE20" s="1650"/>
      <c r="AF20" s="1651"/>
      <c r="AG20" s="1652"/>
      <c r="AH20" s="1653">
        <v>0</v>
      </c>
      <c r="AI20" s="1654"/>
      <c r="AJ20" s="1655"/>
      <c r="AK20" s="1656">
        <v>0</v>
      </c>
      <c r="AL20" s="1654"/>
      <c r="AM20" s="1654"/>
      <c r="AN20" s="1650"/>
      <c r="AO20" s="1651"/>
      <c r="AP20" s="1652"/>
      <c r="AQ20" s="1653">
        <v>0</v>
      </c>
      <c r="AR20" s="1654"/>
      <c r="AS20" s="1655"/>
      <c r="AT20" s="1656">
        <v>0</v>
      </c>
      <c r="AU20" s="1654"/>
      <c r="AV20" s="1654"/>
      <c r="AW20" s="1653">
        <v>0</v>
      </c>
      <c r="AX20" s="1654"/>
      <c r="AY20" s="1654"/>
      <c r="AZ20" s="1653">
        <v>0</v>
      </c>
      <c r="BA20" s="1654"/>
      <c r="BB20" s="1655"/>
      <c r="BC20" s="1656">
        <v>0</v>
      </c>
      <c r="BD20" s="1654"/>
      <c r="BE20" s="1654"/>
      <c r="BF20" s="1653">
        <v>0</v>
      </c>
      <c r="BG20" s="1654"/>
      <c r="BH20" s="1654"/>
      <c r="BI20" s="1653">
        <v>0</v>
      </c>
      <c r="BJ20" s="1654"/>
      <c r="BK20" s="1655"/>
      <c r="BL20" s="1656">
        <v>0</v>
      </c>
      <c r="BM20" s="1654"/>
      <c r="BN20" s="1654"/>
      <c r="BO20" s="1653">
        <v>0</v>
      </c>
      <c r="BP20" s="1654"/>
      <c r="BQ20" s="1654"/>
      <c r="BR20" s="1653">
        <v>0</v>
      </c>
      <c r="BS20" s="1654"/>
      <c r="BT20" s="1655"/>
      <c r="BU20" s="1657">
        <f t="shared" si="0"/>
        <v>0</v>
      </c>
      <c r="BV20" s="1657"/>
      <c r="BW20" s="1657"/>
      <c r="BX20" s="1601" t="s">
        <v>619</v>
      </c>
      <c r="BY20" s="1658"/>
    </row>
    <row r="21" spans="7:80" s="544" customFormat="1" ht="13.9" customHeight="1">
      <c r="G21" s="1640" t="s">
        <v>624</v>
      </c>
      <c r="H21" s="1598"/>
      <c r="I21" s="1598"/>
      <c r="J21" s="1598"/>
      <c r="K21" s="1598"/>
      <c r="L21" s="1598"/>
      <c r="M21" s="1659">
        <v>30</v>
      </c>
      <c r="N21" s="1660"/>
      <c r="O21" s="1660"/>
      <c r="P21" s="1660"/>
      <c r="Q21" s="1624" t="s">
        <v>601</v>
      </c>
      <c r="R21" s="1625"/>
      <c r="S21" s="1649">
        <v>0</v>
      </c>
      <c r="T21" s="1649"/>
      <c r="U21" s="1649"/>
      <c r="V21" s="1650"/>
      <c r="W21" s="1651"/>
      <c r="X21" s="1652"/>
      <c r="Y21" s="1653">
        <v>0</v>
      </c>
      <c r="Z21" s="1654"/>
      <c r="AA21" s="1655"/>
      <c r="AB21" s="1656">
        <v>0</v>
      </c>
      <c r="AC21" s="1654"/>
      <c r="AD21" s="1654"/>
      <c r="AE21" s="1650"/>
      <c r="AF21" s="1651"/>
      <c r="AG21" s="1652"/>
      <c r="AH21" s="1653">
        <v>0</v>
      </c>
      <c r="AI21" s="1654"/>
      <c r="AJ21" s="1655"/>
      <c r="AK21" s="1656">
        <v>0</v>
      </c>
      <c r="AL21" s="1654"/>
      <c r="AM21" s="1654"/>
      <c r="AN21" s="1650"/>
      <c r="AO21" s="1651"/>
      <c r="AP21" s="1652"/>
      <c r="AQ21" s="1653">
        <v>0</v>
      </c>
      <c r="AR21" s="1654"/>
      <c r="AS21" s="1655"/>
      <c r="AT21" s="1656">
        <v>0</v>
      </c>
      <c r="AU21" s="1654"/>
      <c r="AV21" s="1654"/>
      <c r="AW21" s="1653">
        <v>0</v>
      </c>
      <c r="AX21" s="1654"/>
      <c r="AY21" s="1654"/>
      <c r="AZ21" s="1653">
        <v>0</v>
      </c>
      <c r="BA21" s="1654"/>
      <c r="BB21" s="1655"/>
      <c r="BC21" s="1656">
        <v>0</v>
      </c>
      <c r="BD21" s="1654"/>
      <c r="BE21" s="1654"/>
      <c r="BF21" s="1653">
        <v>0</v>
      </c>
      <c r="BG21" s="1654"/>
      <c r="BH21" s="1654"/>
      <c r="BI21" s="1653">
        <v>0</v>
      </c>
      <c r="BJ21" s="1654"/>
      <c r="BK21" s="1655"/>
      <c r="BL21" s="1656">
        <v>0</v>
      </c>
      <c r="BM21" s="1654"/>
      <c r="BN21" s="1654"/>
      <c r="BO21" s="1653">
        <v>0</v>
      </c>
      <c r="BP21" s="1654"/>
      <c r="BQ21" s="1654"/>
      <c r="BR21" s="1653">
        <v>0</v>
      </c>
      <c r="BS21" s="1654"/>
      <c r="BT21" s="1655"/>
      <c r="BU21" s="1657">
        <f t="shared" si="0"/>
        <v>0</v>
      </c>
      <c r="BV21" s="1657"/>
      <c r="BW21" s="1657"/>
      <c r="BX21" s="1601" t="s">
        <v>619</v>
      </c>
      <c r="BY21" s="1658"/>
    </row>
    <row r="22" spans="7:80" s="544" customFormat="1" ht="13.9" customHeight="1">
      <c r="G22" s="1640" t="s">
        <v>625</v>
      </c>
      <c r="H22" s="1598"/>
      <c r="I22" s="1598"/>
      <c r="J22" s="1598"/>
      <c r="K22" s="1598"/>
      <c r="L22" s="1598"/>
      <c r="M22" s="1659">
        <v>31</v>
      </c>
      <c r="N22" s="1660"/>
      <c r="O22" s="1660"/>
      <c r="P22" s="1660"/>
      <c r="Q22" s="1624" t="s">
        <v>601</v>
      </c>
      <c r="R22" s="1625"/>
      <c r="S22" s="1649">
        <v>0</v>
      </c>
      <c r="T22" s="1649"/>
      <c r="U22" s="1649"/>
      <c r="V22" s="1650"/>
      <c r="W22" s="1651"/>
      <c r="X22" s="1652"/>
      <c r="Y22" s="1653">
        <v>0</v>
      </c>
      <c r="Z22" s="1654"/>
      <c r="AA22" s="1655"/>
      <c r="AB22" s="1656">
        <v>0</v>
      </c>
      <c r="AC22" s="1654"/>
      <c r="AD22" s="1654"/>
      <c r="AE22" s="1650"/>
      <c r="AF22" s="1651"/>
      <c r="AG22" s="1652"/>
      <c r="AH22" s="1653">
        <v>0</v>
      </c>
      <c r="AI22" s="1654"/>
      <c r="AJ22" s="1655"/>
      <c r="AK22" s="1656">
        <v>0</v>
      </c>
      <c r="AL22" s="1654"/>
      <c r="AM22" s="1654"/>
      <c r="AN22" s="1650"/>
      <c r="AO22" s="1651"/>
      <c r="AP22" s="1652"/>
      <c r="AQ22" s="1653">
        <v>0</v>
      </c>
      <c r="AR22" s="1654"/>
      <c r="AS22" s="1655"/>
      <c r="AT22" s="1656">
        <v>0</v>
      </c>
      <c r="AU22" s="1654"/>
      <c r="AV22" s="1654"/>
      <c r="AW22" s="1653">
        <v>0</v>
      </c>
      <c r="AX22" s="1654"/>
      <c r="AY22" s="1654"/>
      <c r="AZ22" s="1653">
        <v>0</v>
      </c>
      <c r="BA22" s="1654"/>
      <c r="BB22" s="1655"/>
      <c r="BC22" s="1656">
        <v>0</v>
      </c>
      <c r="BD22" s="1654"/>
      <c r="BE22" s="1654"/>
      <c r="BF22" s="1653">
        <v>0</v>
      </c>
      <c r="BG22" s="1654"/>
      <c r="BH22" s="1654"/>
      <c r="BI22" s="1653">
        <v>0</v>
      </c>
      <c r="BJ22" s="1654"/>
      <c r="BK22" s="1655"/>
      <c r="BL22" s="1656">
        <v>0</v>
      </c>
      <c r="BM22" s="1654"/>
      <c r="BN22" s="1654"/>
      <c r="BO22" s="1653">
        <v>0</v>
      </c>
      <c r="BP22" s="1654"/>
      <c r="BQ22" s="1654"/>
      <c r="BR22" s="1653">
        <v>0</v>
      </c>
      <c r="BS22" s="1654"/>
      <c r="BT22" s="1655"/>
      <c r="BU22" s="1657">
        <f t="shared" si="0"/>
        <v>0</v>
      </c>
      <c r="BV22" s="1657"/>
      <c r="BW22" s="1657"/>
      <c r="BX22" s="1601" t="s">
        <v>619</v>
      </c>
      <c r="BY22" s="1658"/>
    </row>
    <row r="23" spans="7:80" s="544" customFormat="1" ht="13.9" customHeight="1">
      <c r="G23" s="1640" t="s">
        <v>626</v>
      </c>
      <c r="H23" s="1598"/>
      <c r="I23" s="1598"/>
      <c r="J23" s="1598"/>
      <c r="K23" s="1598"/>
      <c r="L23" s="1598"/>
      <c r="M23" s="1659">
        <v>30</v>
      </c>
      <c r="N23" s="1660"/>
      <c r="O23" s="1660"/>
      <c r="P23" s="1660"/>
      <c r="Q23" s="1624" t="s">
        <v>601</v>
      </c>
      <c r="R23" s="1625"/>
      <c r="S23" s="1649">
        <v>0</v>
      </c>
      <c r="T23" s="1649"/>
      <c r="U23" s="1649"/>
      <c r="V23" s="1650"/>
      <c r="W23" s="1651"/>
      <c r="X23" s="1652"/>
      <c r="Y23" s="1653">
        <v>0</v>
      </c>
      <c r="Z23" s="1654"/>
      <c r="AA23" s="1655"/>
      <c r="AB23" s="1656">
        <v>0</v>
      </c>
      <c r="AC23" s="1654"/>
      <c r="AD23" s="1654"/>
      <c r="AE23" s="1650"/>
      <c r="AF23" s="1651"/>
      <c r="AG23" s="1652"/>
      <c r="AH23" s="1653">
        <v>0</v>
      </c>
      <c r="AI23" s="1654"/>
      <c r="AJ23" s="1655"/>
      <c r="AK23" s="1656">
        <v>0</v>
      </c>
      <c r="AL23" s="1654"/>
      <c r="AM23" s="1654"/>
      <c r="AN23" s="1650"/>
      <c r="AO23" s="1651"/>
      <c r="AP23" s="1652"/>
      <c r="AQ23" s="1653">
        <v>0</v>
      </c>
      <c r="AR23" s="1654"/>
      <c r="AS23" s="1655"/>
      <c r="AT23" s="1656">
        <v>0</v>
      </c>
      <c r="AU23" s="1654"/>
      <c r="AV23" s="1654"/>
      <c r="AW23" s="1653">
        <v>0</v>
      </c>
      <c r="AX23" s="1654"/>
      <c r="AY23" s="1654"/>
      <c r="AZ23" s="1653">
        <v>0</v>
      </c>
      <c r="BA23" s="1654"/>
      <c r="BB23" s="1655"/>
      <c r="BC23" s="1656">
        <v>0</v>
      </c>
      <c r="BD23" s="1654"/>
      <c r="BE23" s="1654"/>
      <c r="BF23" s="1653">
        <v>0</v>
      </c>
      <c r="BG23" s="1654"/>
      <c r="BH23" s="1654"/>
      <c r="BI23" s="1653">
        <v>0</v>
      </c>
      <c r="BJ23" s="1654"/>
      <c r="BK23" s="1655"/>
      <c r="BL23" s="1656">
        <v>0</v>
      </c>
      <c r="BM23" s="1654"/>
      <c r="BN23" s="1654"/>
      <c r="BO23" s="1653">
        <v>0</v>
      </c>
      <c r="BP23" s="1654"/>
      <c r="BQ23" s="1654"/>
      <c r="BR23" s="1653">
        <v>0</v>
      </c>
      <c r="BS23" s="1654"/>
      <c r="BT23" s="1655"/>
      <c r="BU23" s="1657">
        <f t="shared" si="0"/>
        <v>0</v>
      </c>
      <c r="BV23" s="1657"/>
      <c r="BW23" s="1657"/>
      <c r="BX23" s="1601" t="s">
        <v>619</v>
      </c>
      <c r="BY23" s="1658"/>
    </row>
    <row r="24" spans="7:80" s="544" customFormat="1" ht="13.9" customHeight="1">
      <c r="G24" s="1640" t="s">
        <v>627</v>
      </c>
      <c r="H24" s="1598"/>
      <c r="I24" s="1598"/>
      <c r="J24" s="1598"/>
      <c r="K24" s="1598"/>
      <c r="L24" s="1598"/>
      <c r="M24" s="1659">
        <v>31</v>
      </c>
      <c r="N24" s="1660"/>
      <c r="O24" s="1660"/>
      <c r="P24" s="1660"/>
      <c r="Q24" s="1624" t="s">
        <v>601</v>
      </c>
      <c r="R24" s="1625"/>
      <c r="S24" s="1649">
        <v>0</v>
      </c>
      <c r="T24" s="1649"/>
      <c r="U24" s="1649"/>
      <c r="V24" s="1650"/>
      <c r="W24" s="1651"/>
      <c r="X24" s="1652"/>
      <c r="Y24" s="1653">
        <v>0</v>
      </c>
      <c r="Z24" s="1654"/>
      <c r="AA24" s="1655"/>
      <c r="AB24" s="1656">
        <v>0</v>
      </c>
      <c r="AC24" s="1654"/>
      <c r="AD24" s="1654"/>
      <c r="AE24" s="1650"/>
      <c r="AF24" s="1651"/>
      <c r="AG24" s="1652"/>
      <c r="AH24" s="1653">
        <v>0</v>
      </c>
      <c r="AI24" s="1654"/>
      <c r="AJ24" s="1655"/>
      <c r="AK24" s="1656">
        <v>0</v>
      </c>
      <c r="AL24" s="1654"/>
      <c r="AM24" s="1654"/>
      <c r="AN24" s="1650"/>
      <c r="AO24" s="1651"/>
      <c r="AP24" s="1652"/>
      <c r="AQ24" s="1653">
        <v>0</v>
      </c>
      <c r="AR24" s="1654"/>
      <c r="AS24" s="1655"/>
      <c r="AT24" s="1656">
        <v>0</v>
      </c>
      <c r="AU24" s="1654"/>
      <c r="AV24" s="1654"/>
      <c r="AW24" s="1653">
        <v>0</v>
      </c>
      <c r="AX24" s="1654"/>
      <c r="AY24" s="1654"/>
      <c r="AZ24" s="1653">
        <v>0</v>
      </c>
      <c r="BA24" s="1654"/>
      <c r="BB24" s="1655"/>
      <c r="BC24" s="1656">
        <v>0</v>
      </c>
      <c r="BD24" s="1654"/>
      <c r="BE24" s="1654"/>
      <c r="BF24" s="1653">
        <v>0</v>
      </c>
      <c r="BG24" s="1654"/>
      <c r="BH24" s="1654"/>
      <c r="BI24" s="1653">
        <v>0</v>
      </c>
      <c r="BJ24" s="1654"/>
      <c r="BK24" s="1655"/>
      <c r="BL24" s="1656">
        <v>0</v>
      </c>
      <c r="BM24" s="1654"/>
      <c r="BN24" s="1654"/>
      <c r="BO24" s="1653">
        <v>0</v>
      </c>
      <c r="BP24" s="1654"/>
      <c r="BQ24" s="1654"/>
      <c r="BR24" s="1653">
        <v>0</v>
      </c>
      <c r="BS24" s="1654"/>
      <c r="BT24" s="1655"/>
      <c r="BU24" s="1657">
        <f t="shared" si="0"/>
        <v>0</v>
      </c>
      <c r="BV24" s="1657"/>
      <c r="BW24" s="1657"/>
      <c r="BX24" s="1601" t="s">
        <v>619</v>
      </c>
      <c r="BY24" s="1658"/>
      <c r="CB24" s="546"/>
    </row>
    <row r="25" spans="7:80" s="544" customFormat="1" ht="13.9" customHeight="1">
      <c r="G25" s="1640" t="s">
        <v>628</v>
      </c>
      <c r="H25" s="1598"/>
      <c r="I25" s="1598"/>
      <c r="J25" s="1598"/>
      <c r="K25" s="1598"/>
      <c r="L25" s="1598"/>
      <c r="M25" s="1659">
        <v>30</v>
      </c>
      <c r="N25" s="1660"/>
      <c r="O25" s="1660"/>
      <c r="P25" s="1660"/>
      <c r="Q25" s="1624" t="s">
        <v>601</v>
      </c>
      <c r="R25" s="1625"/>
      <c r="S25" s="1649">
        <v>0</v>
      </c>
      <c r="T25" s="1649"/>
      <c r="U25" s="1649"/>
      <c r="V25" s="1650"/>
      <c r="W25" s="1651"/>
      <c r="X25" s="1652"/>
      <c r="Y25" s="1653">
        <v>0</v>
      </c>
      <c r="Z25" s="1654"/>
      <c r="AA25" s="1655"/>
      <c r="AB25" s="1656">
        <v>0</v>
      </c>
      <c r="AC25" s="1654"/>
      <c r="AD25" s="1654"/>
      <c r="AE25" s="1650"/>
      <c r="AF25" s="1651"/>
      <c r="AG25" s="1652"/>
      <c r="AH25" s="1653">
        <v>0</v>
      </c>
      <c r="AI25" s="1654"/>
      <c r="AJ25" s="1655"/>
      <c r="AK25" s="1656">
        <v>0</v>
      </c>
      <c r="AL25" s="1654"/>
      <c r="AM25" s="1654"/>
      <c r="AN25" s="1650"/>
      <c r="AO25" s="1651"/>
      <c r="AP25" s="1652"/>
      <c r="AQ25" s="1653">
        <v>0</v>
      </c>
      <c r="AR25" s="1654"/>
      <c r="AS25" s="1655"/>
      <c r="AT25" s="1656">
        <v>0</v>
      </c>
      <c r="AU25" s="1654"/>
      <c r="AV25" s="1654"/>
      <c r="AW25" s="1653">
        <v>0</v>
      </c>
      <c r="AX25" s="1654"/>
      <c r="AY25" s="1654"/>
      <c r="AZ25" s="1653">
        <v>0</v>
      </c>
      <c r="BA25" s="1654"/>
      <c r="BB25" s="1655"/>
      <c r="BC25" s="1656">
        <v>0</v>
      </c>
      <c r="BD25" s="1654"/>
      <c r="BE25" s="1654"/>
      <c r="BF25" s="1653">
        <v>0</v>
      </c>
      <c r="BG25" s="1654"/>
      <c r="BH25" s="1654"/>
      <c r="BI25" s="1653">
        <v>0</v>
      </c>
      <c r="BJ25" s="1654"/>
      <c r="BK25" s="1655"/>
      <c r="BL25" s="1656">
        <v>0</v>
      </c>
      <c r="BM25" s="1654"/>
      <c r="BN25" s="1654"/>
      <c r="BO25" s="1653">
        <v>0</v>
      </c>
      <c r="BP25" s="1654"/>
      <c r="BQ25" s="1654"/>
      <c r="BR25" s="1653">
        <v>0</v>
      </c>
      <c r="BS25" s="1654"/>
      <c r="BT25" s="1655"/>
      <c r="BU25" s="1657">
        <f t="shared" si="0"/>
        <v>0</v>
      </c>
      <c r="BV25" s="1657"/>
      <c r="BW25" s="1657"/>
      <c r="BX25" s="1601" t="s">
        <v>619</v>
      </c>
      <c r="BY25" s="1658"/>
    </row>
    <row r="26" spans="7:80" s="544" customFormat="1" ht="13.9" customHeight="1">
      <c r="G26" s="1640" t="s">
        <v>629</v>
      </c>
      <c r="H26" s="1598"/>
      <c r="I26" s="1598"/>
      <c r="J26" s="1598"/>
      <c r="K26" s="1598"/>
      <c r="L26" s="1598"/>
      <c r="M26" s="1659">
        <v>27</v>
      </c>
      <c r="N26" s="1660"/>
      <c r="O26" s="1660"/>
      <c r="P26" s="1660"/>
      <c r="Q26" s="1624" t="s">
        <v>601</v>
      </c>
      <c r="R26" s="1625"/>
      <c r="S26" s="1649">
        <v>0</v>
      </c>
      <c r="T26" s="1649"/>
      <c r="U26" s="1649"/>
      <c r="V26" s="1650"/>
      <c r="W26" s="1651"/>
      <c r="X26" s="1652"/>
      <c r="Y26" s="1653">
        <v>0</v>
      </c>
      <c r="Z26" s="1654"/>
      <c r="AA26" s="1655"/>
      <c r="AB26" s="1656">
        <v>0</v>
      </c>
      <c r="AC26" s="1654"/>
      <c r="AD26" s="1654"/>
      <c r="AE26" s="1650"/>
      <c r="AF26" s="1651"/>
      <c r="AG26" s="1652"/>
      <c r="AH26" s="1653">
        <v>0</v>
      </c>
      <c r="AI26" s="1654"/>
      <c r="AJ26" s="1655"/>
      <c r="AK26" s="1656">
        <v>0</v>
      </c>
      <c r="AL26" s="1654"/>
      <c r="AM26" s="1654"/>
      <c r="AN26" s="1650"/>
      <c r="AO26" s="1651"/>
      <c r="AP26" s="1652"/>
      <c r="AQ26" s="1653">
        <v>0</v>
      </c>
      <c r="AR26" s="1654"/>
      <c r="AS26" s="1655"/>
      <c r="AT26" s="1656">
        <v>0</v>
      </c>
      <c r="AU26" s="1654"/>
      <c r="AV26" s="1654"/>
      <c r="AW26" s="1653">
        <v>0</v>
      </c>
      <c r="AX26" s="1654"/>
      <c r="AY26" s="1654"/>
      <c r="AZ26" s="1653">
        <v>0</v>
      </c>
      <c r="BA26" s="1654"/>
      <c r="BB26" s="1655"/>
      <c r="BC26" s="1656">
        <v>0</v>
      </c>
      <c r="BD26" s="1654"/>
      <c r="BE26" s="1654"/>
      <c r="BF26" s="1653">
        <v>0</v>
      </c>
      <c r="BG26" s="1654"/>
      <c r="BH26" s="1654"/>
      <c r="BI26" s="1653">
        <v>0</v>
      </c>
      <c r="BJ26" s="1654"/>
      <c r="BK26" s="1655"/>
      <c r="BL26" s="1656">
        <v>0</v>
      </c>
      <c r="BM26" s="1654"/>
      <c r="BN26" s="1654"/>
      <c r="BO26" s="1653">
        <v>0</v>
      </c>
      <c r="BP26" s="1654"/>
      <c r="BQ26" s="1654"/>
      <c r="BR26" s="1653">
        <v>0</v>
      </c>
      <c r="BS26" s="1654"/>
      <c r="BT26" s="1655"/>
      <c r="BU26" s="1657">
        <f t="shared" si="0"/>
        <v>0</v>
      </c>
      <c r="BV26" s="1657"/>
      <c r="BW26" s="1657"/>
      <c r="BX26" s="1601" t="s">
        <v>619</v>
      </c>
      <c r="BY26" s="1658"/>
    </row>
    <row r="27" spans="7:80" s="544" customFormat="1" ht="13.9" customHeight="1">
      <c r="G27" s="1640" t="s">
        <v>630</v>
      </c>
      <c r="H27" s="1598"/>
      <c r="I27" s="1598"/>
      <c r="J27" s="1598"/>
      <c r="K27" s="1598"/>
      <c r="L27" s="1598"/>
      <c r="M27" s="1659">
        <v>31</v>
      </c>
      <c r="N27" s="1660"/>
      <c r="O27" s="1660"/>
      <c r="P27" s="1660"/>
      <c r="Q27" s="1624" t="s">
        <v>601</v>
      </c>
      <c r="R27" s="1625"/>
      <c r="S27" s="1649">
        <v>0</v>
      </c>
      <c r="T27" s="1649"/>
      <c r="U27" s="1649"/>
      <c r="V27" s="1650"/>
      <c r="W27" s="1651"/>
      <c r="X27" s="1652"/>
      <c r="Y27" s="1653">
        <v>0</v>
      </c>
      <c r="Z27" s="1654"/>
      <c r="AA27" s="1655"/>
      <c r="AB27" s="1656">
        <v>0</v>
      </c>
      <c r="AC27" s="1654"/>
      <c r="AD27" s="1654"/>
      <c r="AE27" s="1650"/>
      <c r="AF27" s="1651"/>
      <c r="AG27" s="1652"/>
      <c r="AH27" s="1653">
        <v>0</v>
      </c>
      <c r="AI27" s="1654"/>
      <c r="AJ27" s="1655"/>
      <c r="AK27" s="1656">
        <v>0</v>
      </c>
      <c r="AL27" s="1654"/>
      <c r="AM27" s="1654"/>
      <c r="AN27" s="1650"/>
      <c r="AO27" s="1651"/>
      <c r="AP27" s="1652"/>
      <c r="AQ27" s="1653">
        <v>0</v>
      </c>
      <c r="AR27" s="1654"/>
      <c r="AS27" s="1655"/>
      <c r="AT27" s="1656">
        <v>0</v>
      </c>
      <c r="AU27" s="1654"/>
      <c r="AV27" s="1654"/>
      <c r="AW27" s="1653">
        <v>0</v>
      </c>
      <c r="AX27" s="1654"/>
      <c r="AY27" s="1654"/>
      <c r="AZ27" s="1653">
        <v>0</v>
      </c>
      <c r="BA27" s="1654"/>
      <c r="BB27" s="1655"/>
      <c r="BC27" s="1656">
        <v>0</v>
      </c>
      <c r="BD27" s="1654"/>
      <c r="BE27" s="1654"/>
      <c r="BF27" s="1653">
        <v>0</v>
      </c>
      <c r="BG27" s="1654"/>
      <c r="BH27" s="1654"/>
      <c r="BI27" s="1653">
        <v>0</v>
      </c>
      <c r="BJ27" s="1654"/>
      <c r="BK27" s="1655"/>
      <c r="BL27" s="1656">
        <v>0</v>
      </c>
      <c r="BM27" s="1654"/>
      <c r="BN27" s="1654"/>
      <c r="BO27" s="1653">
        <v>0</v>
      </c>
      <c r="BP27" s="1654"/>
      <c r="BQ27" s="1654"/>
      <c r="BR27" s="1653">
        <v>0</v>
      </c>
      <c r="BS27" s="1654"/>
      <c r="BT27" s="1655"/>
      <c r="BU27" s="1657">
        <f t="shared" si="0"/>
        <v>0</v>
      </c>
      <c r="BV27" s="1657"/>
      <c r="BW27" s="1657"/>
      <c r="BX27" s="1601" t="s">
        <v>619</v>
      </c>
      <c r="BY27" s="1658"/>
    </row>
    <row r="28" spans="7:80" s="544" customFormat="1" ht="13.9" customHeight="1">
      <c r="G28" s="1640" t="s">
        <v>612</v>
      </c>
      <c r="H28" s="1598"/>
      <c r="I28" s="1598"/>
      <c r="J28" s="1598"/>
      <c r="K28" s="1598"/>
      <c r="L28" s="1598"/>
      <c r="M28" s="1680">
        <f>SUM(M16:P27)</f>
        <v>362</v>
      </c>
      <c r="N28" s="1681"/>
      <c r="O28" s="1681"/>
      <c r="P28" s="1681"/>
      <c r="Q28" s="1624" t="s">
        <v>601</v>
      </c>
      <c r="R28" s="1625"/>
      <c r="S28" s="1663">
        <f>SUM(S16:U27)</f>
        <v>0</v>
      </c>
      <c r="T28" s="1663"/>
      <c r="U28" s="1663"/>
      <c r="V28" s="1677"/>
      <c r="W28" s="1678"/>
      <c r="X28" s="1679"/>
      <c r="Y28" s="1662">
        <f>SUM(Y16:AA27)</f>
        <v>0</v>
      </c>
      <c r="Z28" s="1663"/>
      <c r="AA28" s="1664"/>
      <c r="AB28" s="1661">
        <f>SUM(AB16:AD27)</f>
        <v>0</v>
      </c>
      <c r="AC28" s="1657"/>
      <c r="AD28" s="1657"/>
      <c r="AE28" s="1677"/>
      <c r="AF28" s="1678"/>
      <c r="AG28" s="1679"/>
      <c r="AH28" s="1662">
        <f>SUM(AH16:AJ27)</f>
        <v>0</v>
      </c>
      <c r="AI28" s="1663"/>
      <c r="AJ28" s="1664"/>
      <c r="AK28" s="1661">
        <f>SUM(AK16:AM27)</f>
        <v>0</v>
      </c>
      <c r="AL28" s="1657"/>
      <c r="AM28" s="1657"/>
      <c r="AN28" s="1677"/>
      <c r="AO28" s="1678"/>
      <c r="AP28" s="1679"/>
      <c r="AQ28" s="1662">
        <f>SUM(AQ16:AS27)</f>
        <v>0</v>
      </c>
      <c r="AR28" s="1663"/>
      <c r="AS28" s="1664"/>
      <c r="AT28" s="1657">
        <f>SUM(AT16:AV27)</f>
        <v>0</v>
      </c>
      <c r="AU28" s="1657"/>
      <c r="AV28" s="1657"/>
      <c r="AW28" s="1662">
        <f>SUM(AW16:AY27)</f>
        <v>0</v>
      </c>
      <c r="AX28" s="1663"/>
      <c r="AY28" s="1663"/>
      <c r="AZ28" s="1662">
        <f>SUM(AZ16:BB27)</f>
        <v>0</v>
      </c>
      <c r="BA28" s="1663"/>
      <c r="BB28" s="1663"/>
      <c r="BC28" s="1661">
        <f>SUM(BC16:BE27)</f>
        <v>0</v>
      </c>
      <c r="BD28" s="1657"/>
      <c r="BE28" s="1657"/>
      <c r="BF28" s="1662">
        <f>SUM(BF16:BH27)</f>
        <v>0</v>
      </c>
      <c r="BG28" s="1663"/>
      <c r="BH28" s="1663"/>
      <c r="BI28" s="1662">
        <f>SUM(BI16:BK27)</f>
        <v>0</v>
      </c>
      <c r="BJ28" s="1663"/>
      <c r="BK28" s="1664"/>
      <c r="BL28" s="1661">
        <f>SUM(BL16:BN27)</f>
        <v>0</v>
      </c>
      <c r="BM28" s="1657"/>
      <c r="BN28" s="1657"/>
      <c r="BO28" s="1662">
        <f>SUM(BO16:BQ27)</f>
        <v>0</v>
      </c>
      <c r="BP28" s="1663"/>
      <c r="BQ28" s="1663"/>
      <c r="BR28" s="1662">
        <f>SUM(BR16:BT27)</f>
        <v>0</v>
      </c>
      <c r="BS28" s="1663"/>
      <c r="BT28" s="1664"/>
      <c r="BU28" s="1657">
        <f>SUM(BU16:BW27)</f>
        <v>0</v>
      </c>
      <c r="BV28" s="1657"/>
      <c r="BW28" s="1657"/>
      <c r="BX28" s="1601" t="s">
        <v>619</v>
      </c>
      <c r="BY28" s="1658"/>
    </row>
    <row r="29" spans="7:80" s="544" customFormat="1" ht="21.75" customHeight="1" thickBot="1">
      <c r="G29" s="1665" t="s">
        <v>631</v>
      </c>
      <c r="H29" s="1666"/>
      <c r="I29" s="1666"/>
      <c r="J29" s="1666"/>
      <c r="K29" s="1666"/>
      <c r="L29" s="1667"/>
      <c r="M29" s="1668"/>
      <c r="N29" s="1669"/>
      <c r="O29" s="1669"/>
      <c r="P29" s="1669"/>
      <c r="Q29" s="1669"/>
      <c r="R29" s="1670"/>
      <c r="S29" s="1671">
        <f>IFERROR(ROUNDUP(S28/$M$28,1),"0")</f>
        <v>0</v>
      </c>
      <c r="T29" s="1671"/>
      <c r="U29" s="1671"/>
      <c r="V29" s="1672"/>
      <c r="W29" s="1673"/>
      <c r="X29" s="1674"/>
      <c r="Y29" s="1675">
        <f>IFERROR(ROUNDUP(Y28/$M$28,1),"0")</f>
        <v>0</v>
      </c>
      <c r="Z29" s="1671"/>
      <c r="AA29" s="1676"/>
      <c r="AB29" s="1684">
        <f>IFERROR(ROUNDUP(AB28/$M$28,1),"0")</f>
        <v>0</v>
      </c>
      <c r="AC29" s="1671"/>
      <c r="AD29" s="1671"/>
      <c r="AE29" s="1672"/>
      <c r="AF29" s="1673"/>
      <c r="AG29" s="1674"/>
      <c r="AH29" s="1675">
        <f>IFERROR(ROUNDUP(AH28/$M$28,1),"0")</f>
        <v>0</v>
      </c>
      <c r="AI29" s="1671"/>
      <c r="AJ29" s="1676"/>
      <c r="AK29" s="1684">
        <f>IFERROR(ROUNDUP(AK28/$M$28,1),"0")</f>
        <v>0</v>
      </c>
      <c r="AL29" s="1671"/>
      <c r="AM29" s="1671"/>
      <c r="AN29" s="1672"/>
      <c r="AO29" s="1673"/>
      <c r="AP29" s="1674"/>
      <c r="AQ29" s="1675">
        <f>IFERROR(ROUNDUP(AQ28/$M$28,1),"0")</f>
        <v>0</v>
      </c>
      <c r="AR29" s="1671"/>
      <c r="AS29" s="1676"/>
      <c r="AT29" s="1671">
        <f>IFERROR(ROUNDUP(AT28/$M$28,1),"0")</f>
        <v>0</v>
      </c>
      <c r="AU29" s="1671"/>
      <c r="AV29" s="1671"/>
      <c r="AW29" s="1675">
        <f>IFERROR(ROUNDUP(AW28/$M$28,1),"0")</f>
        <v>0</v>
      </c>
      <c r="AX29" s="1671"/>
      <c r="AY29" s="1671"/>
      <c r="AZ29" s="1675">
        <f>IFERROR(ROUNDUP(AZ28/$M$28,1),"0")</f>
        <v>0</v>
      </c>
      <c r="BA29" s="1671"/>
      <c r="BB29" s="1671"/>
      <c r="BC29" s="1684">
        <f>IFERROR(ROUNDUP(BC28/$M$28,1),"0")</f>
        <v>0</v>
      </c>
      <c r="BD29" s="1671"/>
      <c r="BE29" s="1671"/>
      <c r="BF29" s="1675">
        <f>IFERROR(ROUNDUP(BF28/$M$28,1),"0")</f>
        <v>0</v>
      </c>
      <c r="BG29" s="1671"/>
      <c r="BH29" s="1671"/>
      <c r="BI29" s="1675">
        <f>IFERROR(ROUNDUP(BI28/$M$28,1),"0")</f>
        <v>0</v>
      </c>
      <c r="BJ29" s="1671"/>
      <c r="BK29" s="1676"/>
      <c r="BL29" s="1684">
        <f>IFERROR(ROUNDUP(BL28/$M$28,1),"0")</f>
        <v>0</v>
      </c>
      <c r="BM29" s="1671"/>
      <c r="BN29" s="1671"/>
      <c r="BO29" s="1675">
        <f>IFERROR(ROUNDUP(BO28/$M$28,1),"0")</f>
        <v>0</v>
      </c>
      <c r="BP29" s="1671"/>
      <c r="BQ29" s="1671"/>
      <c r="BR29" s="1675">
        <f>IFERROR(ROUNDUP(BR28/$M$28,1),"0")</f>
        <v>0</v>
      </c>
      <c r="BS29" s="1671"/>
      <c r="BT29" s="1676"/>
      <c r="BU29" s="1685">
        <f>S29+AB29+AK29+AT29+BC29+BL29</f>
        <v>0</v>
      </c>
      <c r="BV29" s="1685"/>
      <c r="BW29" s="1685"/>
      <c r="BX29" s="1686" t="s">
        <v>619</v>
      </c>
      <c r="BY29" s="1687"/>
    </row>
    <row r="30" spans="7:80" s="544" customFormat="1" ht="13.9" customHeight="1" thickBot="1">
      <c r="G30" s="1688" t="s">
        <v>632</v>
      </c>
      <c r="H30" s="1689"/>
      <c r="I30" s="1689"/>
      <c r="J30" s="1689"/>
      <c r="K30" s="1689"/>
      <c r="L30" s="1689"/>
      <c r="M30" s="1689"/>
      <c r="N30" s="1689"/>
      <c r="O30" s="1689"/>
      <c r="P30" s="1689"/>
      <c r="Q30" s="1689"/>
      <c r="R30" s="1690"/>
      <c r="S30" s="1691">
        <f>S29+Y29</f>
        <v>0</v>
      </c>
      <c r="T30" s="1682"/>
      <c r="U30" s="1682"/>
      <c r="V30" s="1682"/>
      <c r="W30" s="1682"/>
      <c r="X30" s="1682"/>
      <c r="Y30" s="1682"/>
      <c r="Z30" s="1682"/>
      <c r="AA30" s="1682"/>
      <c r="AB30" s="1682">
        <f>AB29+AH29</f>
        <v>0</v>
      </c>
      <c r="AC30" s="1682"/>
      <c r="AD30" s="1682"/>
      <c r="AE30" s="1682"/>
      <c r="AF30" s="1682"/>
      <c r="AG30" s="1682"/>
      <c r="AH30" s="1682"/>
      <c r="AI30" s="1682"/>
      <c r="AJ30" s="1682"/>
      <c r="AK30" s="1682">
        <f>AK29+AQ29</f>
        <v>0</v>
      </c>
      <c r="AL30" s="1682"/>
      <c r="AM30" s="1682"/>
      <c r="AN30" s="1682"/>
      <c r="AO30" s="1682"/>
      <c r="AP30" s="1682"/>
      <c r="AQ30" s="1682"/>
      <c r="AR30" s="1682"/>
      <c r="AS30" s="1682"/>
      <c r="AT30" s="1682">
        <f>AT29+AZ29</f>
        <v>0</v>
      </c>
      <c r="AU30" s="1682"/>
      <c r="AV30" s="1682"/>
      <c r="AW30" s="1682"/>
      <c r="AX30" s="1682"/>
      <c r="AY30" s="1682"/>
      <c r="AZ30" s="1682"/>
      <c r="BA30" s="1682"/>
      <c r="BB30" s="1682"/>
      <c r="BC30" s="1682">
        <f>BC29+BI29</f>
        <v>0</v>
      </c>
      <c r="BD30" s="1682"/>
      <c r="BE30" s="1682"/>
      <c r="BF30" s="1682"/>
      <c r="BG30" s="1682"/>
      <c r="BH30" s="1682"/>
      <c r="BI30" s="1682"/>
      <c r="BJ30" s="1682"/>
      <c r="BK30" s="1682"/>
      <c r="BL30" s="1682">
        <f>BL29+BR29</f>
        <v>0</v>
      </c>
      <c r="BM30" s="1682"/>
      <c r="BN30" s="1682"/>
      <c r="BO30" s="1682"/>
      <c r="BP30" s="1682"/>
      <c r="BQ30" s="1682"/>
      <c r="BR30" s="1682"/>
      <c r="BS30" s="1682"/>
      <c r="BT30" s="1683"/>
      <c r="BU30" s="552"/>
      <c r="BV30" s="552"/>
      <c r="BW30" s="552"/>
      <c r="BX30" s="549"/>
      <c r="BY30" s="549"/>
    </row>
    <row r="31" spans="7:80" s="544" customFormat="1" ht="13.9" customHeight="1">
      <c r="G31" s="553"/>
      <c r="H31" s="553"/>
      <c r="I31" s="553"/>
      <c r="J31" s="553"/>
      <c r="K31" s="553"/>
      <c r="L31" s="553"/>
      <c r="M31" s="549"/>
      <c r="N31" s="549"/>
      <c r="O31" s="549"/>
      <c r="P31" s="549"/>
      <c r="Q31" s="549"/>
      <c r="R31" s="549"/>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c r="BH31" s="552"/>
      <c r="BI31" s="552"/>
      <c r="BJ31" s="552"/>
      <c r="BK31" s="552"/>
      <c r="BL31" s="552"/>
      <c r="BM31" s="552"/>
      <c r="BN31" s="552"/>
      <c r="BO31" s="552"/>
      <c r="BP31" s="552"/>
      <c r="BQ31" s="552"/>
      <c r="BR31" s="552"/>
      <c r="BS31" s="552"/>
      <c r="BT31" s="552"/>
      <c r="BU31" s="552"/>
      <c r="BV31" s="552"/>
      <c r="BW31" s="552"/>
      <c r="BX31" s="549"/>
      <c r="BY31" s="549"/>
    </row>
    <row r="32" spans="7:80" s="544" customFormat="1" ht="13.9" customHeight="1">
      <c r="G32" s="554" t="s">
        <v>633</v>
      </c>
      <c r="H32" s="554"/>
      <c r="I32" s="554"/>
      <c r="J32" s="554"/>
      <c r="K32" s="554"/>
      <c r="L32" s="554"/>
      <c r="M32" s="554"/>
      <c r="N32" s="554"/>
      <c r="O32" s="554"/>
      <c r="P32" s="554"/>
      <c r="Q32" s="554"/>
      <c r="R32" s="554"/>
      <c r="S32" s="554"/>
      <c r="T32" s="554"/>
      <c r="U32" s="554"/>
      <c r="V32" s="554"/>
      <c r="W32" s="554"/>
      <c r="BY32" s="555" t="str">
        <f>IFERROR(IF(BU29&gt;#REF!,"「１　事業者名等」の定員数を超過しています。",""),"")</f>
        <v/>
      </c>
    </row>
    <row r="33" spans="7:23" s="544" customFormat="1" ht="13.9" customHeight="1">
      <c r="G33" s="554" t="s">
        <v>634</v>
      </c>
      <c r="H33" s="554"/>
      <c r="I33" s="554"/>
      <c r="J33" s="554"/>
      <c r="K33" s="554"/>
      <c r="L33" s="554"/>
      <c r="M33" s="554"/>
      <c r="N33" s="554"/>
      <c r="O33" s="554"/>
      <c r="P33" s="554"/>
      <c r="Q33" s="554"/>
      <c r="R33" s="554"/>
      <c r="S33" s="554"/>
      <c r="T33" s="554"/>
      <c r="U33" s="554"/>
      <c r="V33" s="554"/>
      <c r="W33" s="554"/>
    </row>
    <row r="34" spans="7:23" s="544" customFormat="1" ht="13.9" customHeight="1">
      <c r="G34" s="554" t="s">
        <v>635</v>
      </c>
      <c r="H34" s="554"/>
      <c r="I34" s="554"/>
      <c r="J34" s="554"/>
      <c r="K34" s="554"/>
      <c r="L34" s="554"/>
      <c r="M34" s="554"/>
      <c r="N34" s="554"/>
      <c r="O34" s="554"/>
      <c r="P34" s="554"/>
      <c r="Q34" s="554"/>
      <c r="R34" s="554"/>
      <c r="S34" s="554"/>
      <c r="T34" s="554"/>
      <c r="U34" s="554"/>
      <c r="V34" s="554"/>
      <c r="W34" s="554"/>
    </row>
    <row r="35" spans="7:23" s="544" customFormat="1" ht="13.9" customHeight="1">
      <c r="G35" s="554" t="s">
        <v>636</v>
      </c>
      <c r="H35" s="554"/>
      <c r="I35" s="554"/>
      <c r="J35" s="554"/>
      <c r="K35" s="554"/>
      <c r="L35" s="554"/>
      <c r="M35" s="554"/>
      <c r="N35" s="554"/>
      <c r="O35" s="554"/>
      <c r="P35" s="554"/>
      <c r="Q35" s="554"/>
      <c r="R35" s="554"/>
      <c r="S35" s="554"/>
      <c r="T35" s="554"/>
      <c r="U35" s="554"/>
      <c r="V35" s="554"/>
      <c r="W35" s="554"/>
    </row>
    <row r="36" spans="7:23" s="544" customFormat="1" ht="13.9" customHeight="1"/>
    <row r="37" spans="7:23" s="544" customFormat="1" ht="13.9" customHeight="1"/>
    <row r="38" spans="7:23" s="544" customFormat="1" ht="13.9" customHeight="1"/>
  </sheetData>
  <mergeCells count="383">
    <mergeCell ref="BC30:BK30"/>
    <mergeCell ref="BL30:BT30"/>
    <mergeCell ref="BL29:BN29"/>
    <mergeCell ref="BO29:BQ29"/>
    <mergeCell ref="BR29:BT29"/>
    <mergeCell ref="BU29:BW29"/>
    <mergeCell ref="BX29:BY29"/>
    <mergeCell ref="G30:R30"/>
    <mergeCell ref="S30:AA30"/>
    <mergeCell ref="AB30:AJ30"/>
    <mergeCell ref="AK30:AS30"/>
    <mergeCell ref="AT30:BB30"/>
    <mergeCell ref="AT29:AV29"/>
    <mergeCell ref="AW29:AY29"/>
    <mergeCell ref="AZ29:BB29"/>
    <mergeCell ref="BC29:BE29"/>
    <mergeCell ref="BF29:BH29"/>
    <mergeCell ref="BI29:BK29"/>
    <mergeCell ref="AB29:AD29"/>
    <mergeCell ref="AE29:AG29"/>
    <mergeCell ref="AH29:AJ29"/>
    <mergeCell ref="AK29:AM29"/>
    <mergeCell ref="AN29:AP29"/>
    <mergeCell ref="AQ29:AS29"/>
    <mergeCell ref="BX28:BY28"/>
    <mergeCell ref="G29:L29"/>
    <mergeCell ref="M29:R29"/>
    <mergeCell ref="S29:U29"/>
    <mergeCell ref="V29:X29"/>
    <mergeCell ref="Y29:AA29"/>
    <mergeCell ref="AT28:AV28"/>
    <mergeCell ref="AW28:AY28"/>
    <mergeCell ref="AZ28:BB28"/>
    <mergeCell ref="BC28:BE28"/>
    <mergeCell ref="BF28:BH28"/>
    <mergeCell ref="BI28:BK28"/>
    <mergeCell ref="AB28:AD28"/>
    <mergeCell ref="AE28:AG28"/>
    <mergeCell ref="AH28:AJ28"/>
    <mergeCell ref="AK28:AM28"/>
    <mergeCell ref="AN28:AP28"/>
    <mergeCell ref="AQ28:AS28"/>
    <mergeCell ref="G28:L28"/>
    <mergeCell ref="M28:P28"/>
    <mergeCell ref="Q28:R28"/>
    <mergeCell ref="S28:U28"/>
    <mergeCell ref="V28:X28"/>
    <mergeCell ref="Y28:AA28"/>
    <mergeCell ref="BI27:BK27"/>
    <mergeCell ref="BL27:BN27"/>
    <mergeCell ref="BO27:BQ27"/>
    <mergeCell ref="BR27:BT27"/>
    <mergeCell ref="BU27:BW27"/>
    <mergeCell ref="BL28:BN28"/>
    <mergeCell ref="BO28:BQ28"/>
    <mergeCell ref="BR28:BT28"/>
    <mergeCell ref="BU28:BW28"/>
    <mergeCell ref="AZ27:BB27"/>
    <mergeCell ref="BC27:BE27"/>
    <mergeCell ref="BF27:BH27"/>
    <mergeCell ref="Y27:AA27"/>
    <mergeCell ref="AB27:AD27"/>
    <mergeCell ref="AE27:AG27"/>
    <mergeCell ref="AH27:AJ27"/>
    <mergeCell ref="AK27:AM27"/>
    <mergeCell ref="AN27:AP27"/>
    <mergeCell ref="BX26:BY26"/>
    <mergeCell ref="G27:L27"/>
    <mergeCell ref="M27:P27"/>
    <mergeCell ref="Q27:R27"/>
    <mergeCell ref="S27:U27"/>
    <mergeCell ref="V27:X27"/>
    <mergeCell ref="AT26:AV26"/>
    <mergeCell ref="AW26:AY26"/>
    <mergeCell ref="AZ26:BB26"/>
    <mergeCell ref="BC26:BE26"/>
    <mergeCell ref="BF26:BH26"/>
    <mergeCell ref="BI26:BK26"/>
    <mergeCell ref="AB26:AD26"/>
    <mergeCell ref="AE26:AG26"/>
    <mergeCell ref="AH26:AJ26"/>
    <mergeCell ref="AK26:AM26"/>
    <mergeCell ref="AN26:AP26"/>
    <mergeCell ref="AQ26:AS26"/>
    <mergeCell ref="G26:L26"/>
    <mergeCell ref="M26:P26"/>
    <mergeCell ref="BX27:BY27"/>
    <mergeCell ref="AQ27:AS27"/>
    <mergeCell ref="AT27:AV27"/>
    <mergeCell ref="AW27:AY27"/>
    <mergeCell ref="Q26:R26"/>
    <mergeCell ref="S26:U26"/>
    <mergeCell ref="V26:X26"/>
    <mergeCell ref="Y26:AA26"/>
    <mergeCell ref="BI25:BK25"/>
    <mergeCell ref="BL25:BN25"/>
    <mergeCell ref="BO25:BQ25"/>
    <mergeCell ref="BR25:BT25"/>
    <mergeCell ref="BU25:BW25"/>
    <mergeCell ref="BL26:BN26"/>
    <mergeCell ref="BO26:BQ26"/>
    <mergeCell ref="BR26:BT26"/>
    <mergeCell ref="BU26:BW26"/>
    <mergeCell ref="AZ25:BB25"/>
    <mergeCell ref="BC25:BE25"/>
    <mergeCell ref="BF25:BH25"/>
    <mergeCell ref="Y25:AA25"/>
    <mergeCell ref="AB25:AD25"/>
    <mergeCell ref="AE25:AG25"/>
    <mergeCell ref="AH25:AJ25"/>
    <mergeCell ref="AK25:AM25"/>
    <mergeCell ref="AN25:AP25"/>
    <mergeCell ref="BX24:BY24"/>
    <mergeCell ref="G25:L25"/>
    <mergeCell ref="M25:P25"/>
    <mergeCell ref="Q25:R25"/>
    <mergeCell ref="S25:U25"/>
    <mergeCell ref="V25:X25"/>
    <mergeCell ref="AT24:AV24"/>
    <mergeCell ref="AW24:AY24"/>
    <mergeCell ref="AZ24:BB24"/>
    <mergeCell ref="BC24:BE24"/>
    <mergeCell ref="BF24:BH24"/>
    <mergeCell ref="BI24:BK24"/>
    <mergeCell ref="AB24:AD24"/>
    <mergeCell ref="AE24:AG24"/>
    <mergeCell ref="AH24:AJ24"/>
    <mergeCell ref="AK24:AM24"/>
    <mergeCell ref="AN24:AP24"/>
    <mergeCell ref="AQ24:AS24"/>
    <mergeCell ref="G24:L24"/>
    <mergeCell ref="M24:P24"/>
    <mergeCell ref="BX25:BY25"/>
    <mergeCell ref="AQ25:AS25"/>
    <mergeCell ref="AT25:AV25"/>
    <mergeCell ref="AW25:AY25"/>
    <mergeCell ref="Q24:R24"/>
    <mergeCell ref="S24:U24"/>
    <mergeCell ref="V24:X24"/>
    <mergeCell ref="Y24:AA24"/>
    <mergeCell ref="BI23:BK23"/>
    <mergeCell ref="BL23:BN23"/>
    <mergeCell ref="BO23:BQ23"/>
    <mergeCell ref="BR23:BT23"/>
    <mergeCell ref="BU23:BW23"/>
    <mergeCell ref="BL24:BN24"/>
    <mergeCell ref="BO24:BQ24"/>
    <mergeCell ref="BR24:BT24"/>
    <mergeCell ref="BU24:BW24"/>
    <mergeCell ref="AZ23:BB23"/>
    <mergeCell ref="BC23:BE23"/>
    <mergeCell ref="BF23:BH23"/>
    <mergeCell ref="Y23:AA23"/>
    <mergeCell ref="AB23:AD23"/>
    <mergeCell ref="AE23:AG23"/>
    <mergeCell ref="AH23:AJ23"/>
    <mergeCell ref="AK23:AM23"/>
    <mergeCell ref="AN23:AP23"/>
    <mergeCell ref="BX22:BY22"/>
    <mergeCell ref="G23:L23"/>
    <mergeCell ref="M23:P23"/>
    <mergeCell ref="Q23:R23"/>
    <mergeCell ref="S23:U23"/>
    <mergeCell ref="V23:X23"/>
    <mergeCell ref="AT22:AV22"/>
    <mergeCell ref="AW22:AY22"/>
    <mergeCell ref="AZ22:BB22"/>
    <mergeCell ref="BC22:BE22"/>
    <mergeCell ref="BF22:BH22"/>
    <mergeCell ref="BI22:BK22"/>
    <mergeCell ref="AB22:AD22"/>
    <mergeCell ref="AE22:AG22"/>
    <mergeCell ref="AH22:AJ22"/>
    <mergeCell ref="AK22:AM22"/>
    <mergeCell ref="AN22:AP22"/>
    <mergeCell ref="AQ22:AS22"/>
    <mergeCell ref="G22:L22"/>
    <mergeCell ref="M22:P22"/>
    <mergeCell ref="BX23:BY23"/>
    <mergeCell ref="AQ23:AS23"/>
    <mergeCell ref="AT23:AV23"/>
    <mergeCell ref="AW23:AY23"/>
    <mergeCell ref="Q22:R22"/>
    <mergeCell ref="S22:U22"/>
    <mergeCell ref="V22:X22"/>
    <mergeCell ref="Y22:AA22"/>
    <mergeCell ref="BI21:BK21"/>
    <mergeCell ref="BL21:BN21"/>
    <mergeCell ref="BO21:BQ21"/>
    <mergeCell ref="BR21:BT21"/>
    <mergeCell ref="BU21:BW21"/>
    <mergeCell ref="BL22:BN22"/>
    <mergeCell ref="BO22:BQ22"/>
    <mergeCell ref="BR22:BT22"/>
    <mergeCell ref="BU22:BW22"/>
    <mergeCell ref="AZ21:BB21"/>
    <mergeCell ref="BC21:BE21"/>
    <mergeCell ref="BF21:BH21"/>
    <mergeCell ref="Y21:AA21"/>
    <mergeCell ref="AB21:AD21"/>
    <mergeCell ref="AE21:AG21"/>
    <mergeCell ref="AH21:AJ21"/>
    <mergeCell ref="AK21:AM21"/>
    <mergeCell ref="AN21:AP21"/>
    <mergeCell ref="BX20:BY20"/>
    <mergeCell ref="G21:L21"/>
    <mergeCell ref="M21:P21"/>
    <mergeCell ref="Q21:R21"/>
    <mergeCell ref="S21:U21"/>
    <mergeCell ref="V21:X21"/>
    <mergeCell ref="AT20:AV20"/>
    <mergeCell ref="AW20:AY20"/>
    <mergeCell ref="AZ20:BB20"/>
    <mergeCell ref="BC20:BE20"/>
    <mergeCell ref="BF20:BH20"/>
    <mergeCell ref="BI20:BK20"/>
    <mergeCell ref="AB20:AD20"/>
    <mergeCell ref="AE20:AG20"/>
    <mergeCell ref="AH20:AJ20"/>
    <mergeCell ref="AK20:AM20"/>
    <mergeCell ref="AN20:AP20"/>
    <mergeCell ref="AQ20:AS20"/>
    <mergeCell ref="G20:L20"/>
    <mergeCell ref="M20:P20"/>
    <mergeCell ref="BX21:BY21"/>
    <mergeCell ref="AQ21:AS21"/>
    <mergeCell ref="AT21:AV21"/>
    <mergeCell ref="AW21:AY21"/>
    <mergeCell ref="Q20:R20"/>
    <mergeCell ref="S20:U20"/>
    <mergeCell ref="V20:X20"/>
    <mergeCell ref="Y20:AA20"/>
    <mergeCell ref="BI19:BK19"/>
    <mergeCell ref="BL19:BN19"/>
    <mergeCell ref="BO19:BQ19"/>
    <mergeCell ref="BR19:BT19"/>
    <mergeCell ref="BU19:BW19"/>
    <mergeCell ref="BL20:BN20"/>
    <mergeCell ref="BO20:BQ20"/>
    <mergeCell ref="BR20:BT20"/>
    <mergeCell ref="BU20:BW20"/>
    <mergeCell ref="AZ19:BB19"/>
    <mergeCell ref="BC19:BE19"/>
    <mergeCell ref="BF19:BH19"/>
    <mergeCell ref="Y19:AA19"/>
    <mergeCell ref="AB19:AD19"/>
    <mergeCell ref="AE19:AG19"/>
    <mergeCell ref="AH19:AJ19"/>
    <mergeCell ref="AK19:AM19"/>
    <mergeCell ref="AN19:AP19"/>
    <mergeCell ref="BX18:BY18"/>
    <mergeCell ref="G19:L19"/>
    <mergeCell ref="M19:P19"/>
    <mergeCell ref="Q19:R19"/>
    <mergeCell ref="S19:U19"/>
    <mergeCell ref="V19:X19"/>
    <mergeCell ref="AT18:AV18"/>
    <mergeCell ref="AW18:AY18"/>
    <mergeCell ref="AZ18:BB18"/>
    <mergeCell ref="BC18:BE18"/>
    <mergeCell ref="BF18:BH18"/>
    <mergeCell ref="BI18:BK18"/>
    <mergeCell ref="AB18:AD18"/>
    <mergeCell ref="AE18:AG18"/>
    <mergeCell ref="AH18:AJ18"/>
    <mergeCell ref="AK18:AM18"/>
    <mergeCell ref="AN18:AP18"/>
    <mergeCell ref="AQ18:AS18"/>
    <mergeCell ref="G18:L18"/>
    <mergeCell ref="M18:P18"/>
    <mergeCell ref="BX19:BY19"/>
    <mergeCell ref="AQ19:AS19"/>
    <mergeCell ref="AT19:AV19"/>
    <mergeCell ref="AW19:AY19"/>
    <mergeCell ref="Q18:R18"/>
    <mergeCell ref="S18:U18"/>
    <mergeCell ref="V18:X18"/>
    <mergeCell ref="Y18:AA18"/>
    <mergeCell ref="BI17:BK17"/>
    <mergeCell ref="BL17:BN17"/>
    <mergeCell ref="BO17:BQ17"/>
    <mergeCell ref="BR17:BT17"/>
    <mergeCell ref="BU17:BW17"/>
    <mergeCell ref="BL18:BN18"/>
    <mergeCell ref="BO18:BQ18"/>
    <mergeCell ref="BR18:BT18"/>
    <mergeCell ref="BU18:BW18"/>
    <mergeCell ref="BX17:BY17"/>
    <mergeCell ref="AQ17:AS17"/>
    <mergeCell ref="AT17:AV17"/>
    <mergeCell ref="AW17:AY17"/>
    <mergeCell ref="AZ17:BB17"/>
    <mergeCell ref="BC17:BE17"/>
    <mergeCell ref="BF17:BH17"/>
    <mergeCell ref="Y17:AA17"/>
    <mergeCell ref="AB17:AD17"/>
    <mergeCell ref="AE17:AG17"/>
    <mergeCell ref="AH17:AJ17"/>
    <mergeCell ref="AK17:AM17"/>
    <mergeCell ref="AN17:AP17"/>
    <mergeCell ref="BL16:BN16"/>
    <mergeCell ref="BO16:BQ16"/>
    <mergeCell ref="BR16:BT16"/>
    <mergeCell ref="BU16:BW16"/>
    <mergeCell ref="BX16:BY16"/>
    <mergeCell ref="G17:L17"/>
    <mergeCell ref="M17:P17"/>
    <mergeCell ref="Q17:R17"/>
    <mergeCell ref="S17:U17"/>
    <mergeCell ref="V17:X17"/>
    <mergeCell ref="AT16:AV16"/>
    <mergeCell ref="AW16:AY16"/>
    <mergeCell ref="AZ16:BB16"/>
    <mergeCell ref="BC16:BE16"/>
    <mergeCell ref="BF16:BH16"/>
    <mergeCell ref="BI16:BK16"/>
    <mergeCell ref="AB16:AD16"/>
    <mergeCell ref="AE16:AG16"/>
    <mergeCell ref="AH16:AJ16"/>
    <mergeCell ref="AK16:AM16"/>
    <mergeCell ref="AN16:AP16"/>
    <mergeCell ref="AQ16:AS16"/>
    <mergeCell ref="G16:L16"/>
    <mergeCell ref="M16:P16"/>
    <mergeCell ref="Q16:R16"/>
    <mergeCell ref="S16:U16"/>
    <mergeCell ref="V16:X16"/>
    <mergeCell ref="Y16:AA16"/>
    <mergeCell ref="AK15:AM15"/>
    <mergeCell ref="AN15:AP15"/>
    <mergeCell ref="AT15:AV15"/>
    <mergeCell ref="AW15:AY15"/>
    <mergeCell ref="BC15:BE15"/>
    <mergeCell ref="G14:L15"/>
    <mergeCell ref="M14:R15"/>
    <mergeCell ref="S14:X14"/>
    <mergeCell ref="Y14:AA15"/>
    <mergeCell ref="AB14:AG14"/>
    <mergeCell ref="AH14:AJ15"/>
    <mergeCell ref="S15:U15"/>
    <mergeCell ref="V15:X15"/>
    <mergeCell ref="AB15:AD15"/>
    <mergeCell ref="AE15:AG15"/>
    <mergeCell ref="S12:BY12"/>
    <mergeCell ref="S13:AA13"/>
    <mergeCell ref="AB13:AJ13"/>
    <mergeCell ref="AK13:AS13"/>
    <mergeCell ref="AT13:BB13"/>
    <mergeCell ref="BC13:BK13"/>
    <mergeCell ref="BL13:BT13"/>
    <mergeCell ref="BU13:BY15"/>
    <mergeCell ref="AK14:AP14"/>
    <mergeCell ref="AQ14:AS15"/>
    <mergeCell ref="BF15:BH15"/>
    <mergeCell ref="AT14:AY14"/>
    <mergeCell ref="AZ14:BB15"/>
    <mergeCell ref="BC14:BH14"/>
    <mergeCell ref="BI14:BK15"/>
    <mergeCell ref="BL14:BQ14"/>
    <mergeCell ref="BR14:BT15"/>
    <mergeCell ref="BL15:BN15"/>
    <mergeCell ref="BO15:BQ15"/>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16"/>
  <dataValidations count="4">
    <dataValidation type="whole" allowBlank="1" showInputMessage="1" showErrorMessage="1" error="入力月の月日数を超過しています" sqref="M17:P17 M19:P20 M22:P22 M24:P25 M27:P27">
      <formula1>0</formula1>
      <formula2>31</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6:P16 M18:P18 M21:P21 M23:P23">
      <formula1>0</formula1>
      <formula2>30</formula2>
    </dataValidation>
    <dataValidation type="list" allowBlank="1" showInputMessage="1" showErrorMessage="1" sqref="BE2:BK2 BO8:BQ10 CG10 AZ7:BB9">
      <formula1>$T$3:$T$4</formula1>
    </dataValidation>
  </dataValidations>
  <pageMargins left="0.7" right="0.7" top="0.75" bottom="0.75" header="0.3" footer="0.3"/>
  <pageSetup paperSize="9" scale="53" orientation="portrait" r:id="rId1"/>
  <colBreaks count="1" manualBreakCount="1">
    <brk id="8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2"/>
  <sheetViews>
    <sheetView showGridLines="0" view="pageBreakPreview" zoomScaleSheetLayoutView="100" workbookViewId="0">
      <selection activeCell="A2" sqref="A2"/>
    </sheetView>
  </sheetViews>
  <sheetFormatPr defaultRowHeight="13.5"/>
  <cols>
    <col min="1" max="1" width="28.625" style="6" customWidth="1"/>
    <col min="2" max="3" width="3.125" style="6" customWidth="1"/>
    <col min="4" max="4" width="23.625" style="6" customWidth="1"/>
    <col min="5" max="5" width="10.375" style="6" customWidth="1"/>
    <col min="6" max="6" width="7.5" style="6" customWidth="1"/>
    <col min="7" max="7" width="23.875" style="6" customWidth="1"/>
    <col min="8" max="8" width="16" style="6" customWidth="1"/>
    <col min="9" max="256" width="9" style="6" customWidth="1"/>
    <col min="257" max="257" width="28.625" style="6" customWidth="1"/>
    <col min="258" max="259" width="3.125" style="6" customWidth="1"/>
    <col min="260" max="260" width="23.625" style="6" customWidth="1"/>
    <col min="261" max="261" width="10.375" style="6" customWidth="1"/>
    <col min="262" max="262" width="7.5" style="6" customWidth="1"/>
    <col min="263" max="263" width="23.875" style="6" customWidth="1"/>
    <col min="264" max="264" width="13.75" style="6" customWidth="1"/>
    <col min="265" max="512" width="9" style="6" customWidth="1"/>
    <col min="513" max="513" width="28.625" style="6" customWidth="1"/>
    <col min="514" max="515" width="3.125" style="6" customWidth="1"/>
    <col min="516" max="516" width="23.625" style="6" customWidth="1"/>
    <col min="517" max="517" width="10.375" style="6" customWidth="1"/>
    <col min="518" max="518" width="7.5" style="6" customWidth="1"/>
    <col min="519" max="519" width="23.875" style="6" customWidth="1"/>
    <col min="520" max="520" width="13.75" style="6" customWidth="1"/>
    <col min="521" max="768" width="9" style="6" customWidth="1"/>
    <col min="769" max="769" width="28.625" style="6" customWidth="1"/>
    <col min="770" max="771" width="3.125" style="6" customWidth="1"/>
    <col min="772" max="772" width="23.625" style="6" customWidth="1"/>
    <col min="773" max="773" width="10.375" style="6" customWidth="1"/>
    <col min="774" max="774" width="7.5" style="6" customWidth="1"/>
    <col min="775" max="775" width="23.875" style="6" customWidth="1"/>
    <col min="776" max="776" width="13.75" style="6" customWidth="1"/>
    <col min="777" max="1024" width="9" style="6" customWidth="1"/>
    <col min="1025" max="1025" width="28.625" style="6" customWidth="1"/>
    <col min="1026" max="1027" width="3.125" style="6" customWidth="1"/>
    <col min="1028" max="1028" width="23.625" style="6" customWidth="1"/>
    <col min="1029" max="1029" width="10.375" style="6" customWidth="1"/>
    <col min="1030" max="1030" width="7.5" style="6" customWidth="1"/>
    <col min="1031" max="1031" width="23.875" style="6" customWidth="1"/>
    <col min="1032" max="1032" width="13.75" style="6" customWidth="1"/>
    <col min="1033" max="1280" width="9" style="6" customWidth="1"/>
    <col min="1281" max="1281" width="28.625" style="6" customWidth="1"/>
    <col min="1282" max="1283" width="3.125" style="6" customWidth="1"/>
    <col min="1284" max="1284" width="23.625" style="6" customWidth="1"/>
    <col min="1285" max="1285" width="10.375" style="6" customWidth="1"/>
    <col min="1286" max="1286" width="7.5" style="6" customWidth="1"/>
    <col min="1287" max="1287" width="23.875" style="6" customWidth="1"/>
    <col min="1288" max="1288" width="13.75" style="6" customWidth="1"/>
    <col min="1289" max="1536" width="9" style="6" customWidth="1"/>
    <col min="1537" max="1537" width="28.625" style="6" customWidth="1"/>
    <col min="1538" max="1539" width="3.125" style="6" customWidth="1"/>
    <col min="1540" max="1540" width="23.625" style="6" customWidth="1"/>
    <col min="1541" max="1541" width="10.375" style="6" customWidth="1"/>
    <col min="1542" max="1542" width="7.5" style="6" customWidth="1"/>
    <col min="1543" max="1543" width="23.875" style="6" customWidth="1"/>
    <col min="1544" max="1544" width="13.75" style="6" customWidth="1"/>
    <col min="1545" max="1792" width="9" style="6" customWidth="1"/>
    <col min="1793" max="1793" width="28.625" style="6" customWidth="1"/>
    <col min="1794" max="1795" width="3.125" style="6" customWidth="1"/>
    <col min="1796" max="1796" width="23.625" style="6" customWidth="1"/>
    <col min="1797" max="1797" width="10.375" style="6" customWidth="1"/>
    <col min="1798" max="1798" width="7.5" style="6" customWidth="1"/>
    <col min="1799" max="1799" width="23.875" style="6" customWidth="1"/>
    <col min="1800" max="1800" width="13.75" style="6" customWidth="1"/>
    <col min="1801" max="2048" width="9" style="6" customWidth="1"/>
    <col min="2049" max="2049" width="28.625" style="6" customWidth="1"/>
    <col min="2050" max="2051" width="3.125" style="6" customWidth="1"/>
    <col min="2052" max="2052" width="23.625" style="6" customWidth="1"/>
    <col min="2053" max="2053" width="10.375" style="6" customWidth="1"/>
    <col min="2054" max="2054" width="7.5" style="6" customWidth="1"/>
    <col min="2055" max="2055" width="23.875" style="6" customWidth="1"/>
    <col min="2056" max="2056" width="13.75" style="6" customWidth="1"/>
    <col min="2057" max="2304" width="9" style="6" customWidth="1"/>
    <col min="2305" max="2305" width="28.625" style="6" customWidth="1"/>
    <col min="2306" max="2307" width="3.125" style="6" customWidth="1"/>
    <col min="2308" max="2308" width="23.625" style="6" customWidth="1"/>
    <col min="2309" max="2309" width="10.375" style="6" customWidth="1"/>
    <col min="2310" max="2310" width="7.5" style="6" customWidth="1"/>
    <col min="2311" max="2311" width="23.875" style="6" customWidth="1"/>
    <col min="2312" max="2312" width="13.75" style="6" customWidth="1"/>
    <col min="2313" max="2560" width="9" style="6" customWidth="1"/>
    <col min="2561" max="2561" width="28.625" style="6" customWidth="1"/>
    <col min="2562" max="2563" width="3.125" style="6" customWidth="1"/>
    <col min="2564" max="2564" width="23.625" style="6" customWidth="1"/>
    <col min="2565" max="2565" width="10.375" style="6" customWidth="1"/>
    <col min="2566" max="2566" width="7.5" style="6" customWidth="1"/>
    <col min="2567" max="2567" width="23.875" style="6" customWidth="1"/>
    <col min="2568" max="2568" width="13.75" style="6" customWidth="1"/>
    <col min="2569" max="2816" width="9" style="6" customWidth="1"/>
    <col min="2817" max="2817" width="28.625" style="6" customWidth="1"/>
    <col min="2818" max="2819" width="3.125" style="6" customWidth="1"/>
    <col min="2820" max="2820" width="23.625" style="6" customWidth="1"/>
    <col min="2821" max="2821" width="10.375" style="6" customWidth="1"/>
    <col min="2822" max="2822" width="7.5" style="6" customWidth="1"/>
    <col min="2823" max="2823" width="23.875" style="6" customWidth="1"/>
    <col min="2824" max="2824" width="13.75" style="6" customWidth="1"/>
    <col min="2825" max="3072" width="9" style="6" customWidth="1"/>
    <col min="3073" max="3073" width="28.625" style="6" customWidth="1"/>
    <col min="3074" max="3075" width="3.125" style="6" customWidth="1"/>
    <col min="3076" max="3076" width="23.625" style="6" customWidth="1"/>
    <col min="3077" max="3077" width="10.375" style="6" customWidth="1"/>
    <col min="3078" max="3078" width="7.5" style="6" customWidth="1"/>
    <col min="3079" max="3079" width="23.875" style="6" customWidth="1"/>
    <col min="3080" max="3080" width="13.75" style="6" customWidth="1"/>
    <col min="3081" max="3328" width="9" style="6" customWidth="1"/>
    <col min="3329" max="3329" width="28.625" style="6" customWidth="1"/>
    <col min="3330" max="3331" width="3.125" style="6" customWidth="1"/>
    <col min="3332" max="3332" width="23.625" style="6" customWidth="1"/>
    <col min="3333" max="3333" width="10.375" style="6" customWidth="1"/>
    <col min="3334" max="3334" width="7.5" style="6" customWidth="1"/>
    <col min="3335" max="3335" width="23.875" style="6" customWidth="1"/>
    <col min="3336" max="3336" width="13.75" style="6" customWidth="1"/>
    <col min="3337" max="3584" width="9" style="6" customWidth="1"/>
    <col min="3585" max="3585" width="28.625" style="6" customWidth="1"/>
    <col min="3586" max="3587" width="3.125" style="6" customWidth="1"/>
    <col min="3588" max="3588" width="23.625" style="6" customWidth="1"/>
    <col min="3589" max="3589" width="10.375" style="6" customWidth="1"/>
    <col min="3590" max="3590" width="7.5" style="6" customWidth="1"/>
    <col min="3591" max="3591" width="23.875" style="6" customWidth="1"/>
    <col min="3592" max="3592" width="13.75" style="6" customWidth="1"/>
    <col min="3593" max="3840" width="9" style="6" customWidth="1"/>
    <col min="3841" max="3841" width="28.625" style="6" customWidth="1"/>
    <col min="3842" max="3843" width="3.125" style="6" customWidth="1"/>
    <col min="3844" max="3844" width="23.625" style="6" customWidth="1"/>
    <col min="3845" max="3845" width="10.375" style="6" customWidth="1"/>
    <col min="3846" max="3846" width="7.5" style="6" customWidth="1"/>
    <col min="3847" max="3847" width="23.875" style="6" customWidth="1"/>
    <col min="3848" max="3848" width="13.75" style="6" customWidth="1"/>
    <col min="3849" max="4096" width="9" style="6" customWidth="1"/>
    <col min="4097" max="4097" width="28.625" style="6" customWidth="1"/>
    <col min="4098" max="4099" width="3.125" style="6" customWidth="1"/>
    <col min="4100" max="4100" width="23.625" style="6" customWidth="1"/>
    <col min="4101" max="4101" width="10.375" style="6" customWidth="1"/>
    <col min="4102" max="4102" width="7.5" style="6" customWidth="1"/>
    <col min="4103" max="4103" width="23.875" style="6" customWidth="1"/>
    <col min="4104" max="4104" width="13.75" style="6" customWidth="1"/>
    <col min="4105" max="4352" width="9" style="6" customWidth="1"/>
    <col min="4353" max="4353" width="28.625" style="6" customWidth="1"/>
    <col min="4354" max="4355" width="3.125" style="6" customWidth="1"/>
    <col min="4356" max="4356" width="23.625" style="6" customWidth="1"/>
    <col min="4357" max="4357" width="10.375" style="6" customWidth="1"/>
    <col min="4358" max="4358" width="7.5" style="6" customWidth="1"/>
    <col min="4359" max="4359" width="23.875" style="6" customWidth="1"/>
    <col min="4360" max="4360" width="13.75" style="6" customWidth="1"/>
    <col min="4361" max="4608" width="9" style="6" customWidth="1"/>
    <col min="4609" max="4609" width="28.625" style="6" customWidth="1"/>
    <col min="4610" max="4611" width="3.125" style="6" customWidth="1"/>
    <col min="4612" max="4612" width="23.625" style="6" customWidth="1"/>
    <col min="4613" max="4613" width="10.375" style="6" customWidth="1"/>
    <col min="4614" max="4614" width="7.5" style="6" customWidth="1"/>
    <col min="4615" max="4615" width="23.875" style="6" customWidth="1"/>
    <col min="4616" max="4616" width="13.75" style="6" customWidth="1"/>
    <col min="4617" max="4864" width="9" style="6" customWidth="1"/>
    <col min="4865" max="4865" width="28.625" style="6" customWidth="1"/>
    <col min="4866" max="4867" width="3.125" style="6" customWidth="1"/>
    <col min="4868" max="4868" width="23.625" style="6" customWidth="1"/>
    <col min="4869" max="4869" width="10.375" style="6" customWidth="1"/>
    <col min="4870" max="4870" width="7.5" style="6" customWidth="1"/>
    <col min="4871" max="4871" width="23.875" style="6" customWidth="1"/>
    <col min="4872" max="4872" width="13.75" style="6" customWidth="1"/>
    <col min="4873" max="5120" width="9" style="6" customWidth="1"/>
    <col min="5121" max="5121" width="28.625" style="6" customWidth="1"/>
    <col min="5122" max="5123" width="3.125" style="6" customWidth="1"/>
    <col min="5124" max="5124" width="23.625" style="6" customWidth="1"/>
    <col min="5125" max="5125" width="10.375" style="6" customWidth="1"/>
    <col min="5126" max="5126" width="7.5" style="6" customWidth="1"/>
    <col min="5127" max="5127" width="23.875" style="6" customWidth="1"/>
    <col min="5128" max="5128" width="13.75" style="6" customWidth="1"/>
    <col min="5129" max="5376" width="9" style="6" customWidth="1"/>
    <col min="5377" max="5377" width="28.625" style="6" customWidth="1"/>
    <col min="5378" max="5379" width="3.125" style="6" customWidth="1"/>
    <col min="5380" max="5380" width="23.625" style="6" customWidth="1"/>
    <col min="5381" max="5381" width="10.375" style="6" customWidth="1"/>
    <col min="5382" max="5382" width="7.5" style="6" customWidth="1"/>
    <col min="5383" max="5383" width="23.875" style="6" customWidth="1"/>
    <col min="5384" max="5384" width="13.75" style="6" customWidth="1"/>
    <col min="5385" max="5632" width="9" style="6" customWidth="1"/>
    <col min="5633" max="5633" width="28.625" style="6" customWidth="1"/>
    <col min="5634" max="5635" width="3.125" style="6" customWidth="1"/>
    <col min="5636" max="5636" width="23.625" style="6" customWidth="1"/>
    <col min="5637" max="5637" width="10.375" style="6" customWidth="1"/>
    <col min="5638" max="5638" width="7.5" style="6" customWidth="1"/>
    <col min="5639" max="5639" width="23.875" style="6" customWidth="1"/>
    <col min="5640" max="5640" width="13.75" style="6" customWidth="1"/>
    <col min="5641" max="5888" width="9" style="6" customWidth="1"/>
    <col min="5889" max="5889" width="28.625" style="6" customWidth="1"/>
    <col min="5890" max="5891" width="3.125" style="6" customWidth="1"/>
    <col min="5892" max="5892" width="23.625" style="6" customWidth="1"/>
    <col min="5893" max="5893" width="10.375" style="6" customWidth="1"/>
    <col min="5894" max="5894" width="7.5" style="6" customWidth="1"/>
    <col min="5895" max="5895" width="23.875" style="6" customWidth="1"/>
    <col min="5896" max="5896" width="13.75" style="6" customWidth="1"/>
    <col min="5897" max="6144" width="9" style="6" customWidth="1"/>
    <col min="6145" max="6145" width="28.625" style="6" customWidth="1"/>
    <col min="6146" max="6147" width="3.125" style="6" customWidth="1"/>
    <col min="6148" max="6148" width="23.625" style="6" customWidth="1"/>
    <col min="6149" max="6149" width="10.375" style="6" customWidth="1"/>
    <col min="6150" max="6150" width="7.5" style="6" customWidth="1"/>
    <col min="6151" max="6151" width="23.875" style="6" customWidth="1"/>
    <col min="6152" max="6152" width="13.75" style="6" customWidth="1"/>
    <col min="6153" max="6400" width="9" style="6" customWidth="1"/>
    <col min="6401" max="6401" width="28.625" style="6" customWidth="1"/>
    <col min="6402" max="6403" width="3.125" style="6" customWidth="1"/>
    <col min="6404" max="6404" width="23.625" style="6" customWidth="1"/>
    <col min="6405" max="6405" width="10.375" style="6" customWidth="1"/>
    <col min="6406" max="6406" width="7.5" style="6" customWidth="1"/>
    <col min="6407" max="6407" width="23.875" style="6" customWidth="1"/>
    <col min="6408" max="6408" width="13.75" style="6" customWidth="1"/>
    <col min="6409" max="6656" width="9" style="6" customWidth="1"/>
    <col min="6657" max="6657" width="28.625" style="6" customWidth="1"/>
    <col min="6658" max="6659" width="3.125" style="6" customWidth="1"/>
    <col min="6660" max="6660" width="23.625" style="6" customWidth="1"/>
    <col min="6661" max="6661" width="10.375" style="6" customWidth="1"/>
    <col min="6662" max="6662" width="7.5" style="6" customWidth="1"/>
    <col min="6663" max="6663" width="23.875" style="6" customWidth="1"/>
    <col min="6664" max="6664" width="13.75" style="6" customWidth="1"/>
    <col min="6665" max="6912" width="9" style="6" customWidth="1"/>
    <col min="6913" max="6913" width="28.625" style="6" customWidth="1"/>
    <col min="6914" max="6915" width="3.125" style="6" customWidth="1"/>
    <col min="6916" max="6916" width="23.625" style="6" customWidth="1"/>
    <col min="6917" max="6917" width="10.375" style="6" customWidth="1"/>
    <col min="6918" max="6918" width="7.5" style="6" customWidth="1"/>
    <col min="6919" max="6919" width="23.875" style="6" customWidth="1"/>
    <col min="6920" max="6920" width="13.75" style="6" customWidth="1"/>
    <col min="6921" max="7168" width="9" style="6" customWidth="1"/>
    <col min="7169" max="7169" width="28.625" style="6" customWidth="1"/>
    <col min="7170" max="7171" width="3.125" style="6" customWidth="1"/>
    <col min="7172" max="7172" width="23.625" style="6" customWidth="1"/>
    <col min="7173" max="7173" width="10.375" style="6" customWidth="1"/>
    <col min="7174" max="7174" width="7.5" style="6" customWidth="1"/>
    <col min="7175" max="7175" width="23.875" style="6" customWidth="1"/>
    <col min="7176" max="7176" width="13.75" style="6" customWidth="1"/>
    <col min="7177" max="7424" width="9" style="6" customWidth="1"/>
    <col min="7425" max="7425" width="28.625" style="6" customWidth="1"/>
    <col min="7426" max="7427" width="3.125" style="6" customWidth="1"/>
    <col min="7428" max="7428" width="23.625" style="6" customWidth="1"/>
    <col min="7429" max="7429" width="10.375" style="6" customWidth="1"/>
    <col min="7430" max="7430" width="7.5" style="6" customWidth="1"/>
    <col min="7431" max="7431" width="23.875" style="6" customWidth="1"/>
    <col min="7432" max="7432" width="13.75" style="6" customWidth="1"/>
    <col min="7433" max="7680" width="9" style="6" customWidth="1"/>
    <col min="7681" max="7681" width="28.625" style="6" customWidth="1"/>
    <col min="7682" max="7683" width="3.125" style="6" customWidth="1"/>
    <col min="7684" max="7684" width="23.625" style="6" customWidth="1"/>
    <col min="7685" max="7685" width="10.375" style="6" customWidth="1"/>
    <col min="7686" max="7686" width="7.5" style="6" customWidth="1"/>
    <col min="7687" max="7687" width="23.875" style="6" customWidth="1"/>
    <col min="7688" max="7688" width="13.75" style="6" customWidth="1"/>
    <col min="7689" max="7936" width="9" style="6" customWidth="1"/>
    <col min="7937" max="7937" width="28.625" style="6" customWidth="1"/>
    <col min="7938" max="7939" width="3.125" style="6" customWidth="1"/>
    <col min="7940" max="7940" width="23.625" style="6" customWidth="1"/>
    <col min="7941" max="7941" width="10.375" style="6" customWidth="1"/>
    <col min="7942" max="7942" width="7.5" style="6" customWidth="1"/>
    <col min="7943" max="7943" width="23.875" style="6" customWidth="1"/>
    <col min="7944" max="7944" width="13.75" style="6" customWidth="1"/>
    <col min="7945" max="8192" width="9" style="6" customWidth="1"/>
    <col min="8193" max="8193" width="28.625" style="6" customWidth="1"/>
    <col min="8194" max="8195" width="3.125" style="6" customWidth="1"/>
    <col min="8196" max="8196" width="23.625" style="6" customWidth="1"/>
    <col min="8197" max="8197" width="10.375" style="6" customWidth="1"/>
    <col min="8198" max="8198" width="7.5" style="6" customWidth="1"/>
    <col min="8199" max="8199" width="23.875" style="6" customWidth="1"/>
    <col min="8200" max="8200" width="13.75" style="6" customWidth="1"/>
    <col min="8201" max="8448" width="9" style="6" customWidth="1"/>
    <col min="8449" max="8449" width="28.625" style="6" customWidth="1"/>
    <col min="8450" max="8451" width="3.125" style="6" customWidth="1"/>
    <col min="8452" max="8452" width="23.625" style="6" customWidth="1"/>
    <col min="8453" max="8453" width="10.375" style="6" customWidth="1"/>
    <col min="8454" max="8454" width="7.5" style="6" customWidth="1"/>
    <col min="8455" max="8455" width="23.875" style="6" customWidth="1"/>
    <col min="8456" max="8456" width="13.75" style="6" customWidth="1"/>
    <col min="8457" max="8704" width="9" style="6" customWidth="1"/>
    <col min="8705" max="8705" width="28.625" style="6" customWidth="1"/>
    <col min="8706" max="8707" width="3.125" style="6" customWidth="1"/>
    <col min="8708" max="8708" width="23.625" style="6" customWidth="1"/>
    <col min="8709" max="8709" width="10.375" style="6" customWidth="1"/>
    <col min="8710" max="8710" width="7.5" style="6" customWidth="1"/>
    <col min="8711" max="8711" width="23.875" style="6" customWidth="1"/>
    <col min="8712" max="8712" width="13.75" style="6" customWidth="1"/>
    <col min="8713" max="8960" width="9" style="6" customWidth="1"/>
    <col min="8961" max="8961" width="28.625" style="6" customWidth="1"/>
    <col min="8962" max="8963" width="3.125" style="6" customWidth="1"/>
    <col min="8964" max="8964" width="23.625" style="6" customWidth="1"/>
    <col min="8965" max="8965" width="10.375" style="6" customWidth="1"/>
    <col min="8966" max="8966" width="7.5" style="6" customWidth="1"/>
    <col min="8967" max="8967" width="23.875" style="6" customWidth="1"/>
    <col min="8968" max="8968" width="13.75" style="6" customWidth="1"/>
    <col min="8969" max="9216" width="9" style="6" customWidth="1"/>
    <col min="9217" max="9217" width="28.625" style="6" customWidth="1"/>
    <col min="9218" max="9219" width="3.125" style="6" customWidth="1"/>
    <col min="9220" max="9220" width="23.625" style="6" customWidth="1"/>
    <col min="9221" max="9221" width="10.375" style="6" customWidth="1"/>
    <col min="9222" max="9222" width="7.5" style="6" customWidth="1"/>
    <col min="9223" max="9223" width="23.875" style="6" customWidth="1"/>
    <col min="9224" max="9224" width="13.75" style="6" customWidth="1"/>
    <col min="9225" max="9472" width="9" style="6" customWidth="1"/>
    <col min="9473" max="9473" width="28.625" style="6" customWidth="1"/>
    <col min="9474" max="9475" width="3.125" style="6" customWidth="1"/>
    <col min="9476" max="9476" width="23.625" style="6" customWidth="1"/>
    <col min="9477" max="9477" width="10.375" style="6" customWidth="1"/>
    <col min="9478" max="9478" width="7.5" style="6" customWidth="1"/>
    <col min="9479" max="9479" width="23.875" style="6" customWidth="1"/>
    <col min="9480" max="9480" width="13.75" style="6" customWidth="1"/>
    <col min="9481" max="9728" width="9" style="6" customWidth="1"/>
    <col min="9729" max="9729" width="28.625" style="6" customWidth="1"/>
    <col min="9730" max="9731" width="3.125" style="6" customWidth="1"/>
    <col min="9732" max="9732" width="23.625" style="6" customWidth="1"/>
    <col min="9733" max="9733" width="10.375" style="6" customWidth="1"/>
    <col min="9734" max="9734" width="7.5" style="6" customWidth="1"/>
    <col min="9735" max="9735" width="23.875" style="6" customWidth="1"/>
    <col min="9736" max="9736" width="13.75" style="6" customWidth="1"/>
    <col min="9737" max="9984" width="9" style="6" customWidth="1"/>
    <col min="9985" max="9985" width="28.625" style="6" customWidth="1"/>
    <col min="9986" max="9987" width="3.125" style="6" customWidth="1"/>
    <col min="9988" max="9988" width="23.625" style="6" customWidth="1"/>
    <col min="9989" max="9989" width="10.375" style="6" customWidth="1"/>
    <col min="9990" max="9990" width="7.5" style="6" customWidth="1"/>
    <col min="9991" max="9991" width="23.875" style="6" customWidth="1"/>
    <col min="9992" max="9992" width="13.75" style="6" customWidth="1"/>
    <col min="9993" max="10240" width="9" style="6" customWidth="1"/>
    <col min="10241" max="10241" width="28.625" style="6" customWidth="1"/>
    <col min="10242" max="10243" width="3.125" style="6" customWidth="1"/>
    <col min="10244" max="10244" width="23.625" style="6" customWidth="1"/>
    <col min="10245" max="10245" width="10.375" style="6" customWidth="1"/>
    <col min="10246" max="10246" width="7.5" style="6" customWidth="1"/>
    <col min="10247" max="10247" width="23.875" style="6" customWidth="1"/>
    <col min="10248" max="10248" width="13.75" style="6" customWidth="1"/>
    <col min="10249" max="10496" width="9" style="6" customWidth="1"/>
    <col min="10497" max="10497" width="28.625" style="6" customWidth="1"/>
    <col min="10498" max="10499" width="3.125" style="6" customWidth="1"/>
    <col min="10500" max="10500" width="23.625" style="6" customWidth="1"/>
    <col min="10501" max="10501" width="10.375" style="6" customWidth="1"/>
    <col min="10502" max="10502" width="7.5" style="6" customWidth="1"/>
    <col min="10503" max="10503" width="23.875" style="6" customWidth="1"/>
    <col min="10504" max="10504" width="13.75" style="6" customWidth="1"/>
    <col min="10505" max="10752" width="9" style="6" customWidth="1"/>
    <col min="10753" max="10753" width="28.625" style="6" customWidth="1"/>
    <col min="10754" max="10755" width="3.125" style="6" customWidth="1"/>
    <col min="10756" max="10756" width="23.625" style="6" customWidth="1"/>
    <col min="10757" max="10757" width="10.375" style="6" customWidth="1"/>
    <col min="10758" max="10758" width="7.5" style="6" customWidth="1"/>
    <col min="10759" max="10759" width="23.875" style="6" customWidth="1"/>
    <col min="10760" max="10760" width="13.75" style="6" customWidth="1"/>
    <col min="10761" max="11008" width="9" style="6" customWidth="1"/>
    <col min="11009" max="11009" width="28.625" style="6" customWidth="1"/>
    <col min="11010" max="11011" width="3.125" style="6" customWidth="1"/>
    <col min="11012" max="11012" width="23.625" style="6" customWidth="1"/>
    <col min="11013" max="11013" width="10.375" style="6" customWidth="1"/>
    <col min="11014" max="11014" width="7.5" style="6" customWidth="1"/>
    <col min="11015" max="11015" width="23.875" style="6" customWidth="1"/>
    <col min="11016" max="11016" width="13.75" style="6" customWidth="1"/>
    <col min="11017" max="11264" width="9" style="6" customWidth="1"/>
    <col min="11265" max="11265" width="28.625" style="6" customWidth="1"/>
    <col min="11266" max="11267" width="3.125" style="6" customWidth="1"/>
    <col min="11268" max="11268" width="23.625" style="6" customWidth="1"/>
    <col min="11269" max="11269" width="10.375" style="6" customWidth="1"/>
    <col min="11270" max="11270" width="7.5" style="6" customWidth="1"/>
    <col min="11271" max="11271" width="23.875" style="6" customWidth="1"/>
    <col min="11272" max="11272" width="13.75" style="6" customWidth="1"/>
    <col min="11273" max="11520" width="9" style="6" customWidth="1"/>
    <col min="11521" max="11521" width="28.625" style="6" customWidth="1"/>
    <col min="11522" max="11523" width="3.125" style="6" customWidth="1"/>
    <col min="11524" max="11524" width="23.625" style="6" customWidth="1"/>
    <col min="11525" max="11525" width="10.375" style="6" customWidth="1"/>
    <col min="11526" max="11526" width="7.5" style="6" customWidth="1"/>
    <col min="11527" max="11527" width="23.875" style="6" customWidth="1"/>
    <col min="11528" max="11528" width="13.75" style="6" customWidth="1"/>
    <col min="11529" max="11776" width="9" style="6" customWidth="1"/>
    <col min="11777" max="11777" width="28.625" style="6" customWidth="1"/>
    <col min="11778" max="11779" width="3.125" style="6" customWidth="1"/>
    <col min="11780" max="11780" width="23.625" style="6" customWidth="1"/>
    <col min="11781" max="11781" width="10.375" style="6" customWidth="1"/>
    <col min="11782" max="11782" width="7.5" style="6" customWidth="1"/>
    <col min="11783" max="11783" width="23.875" style="6" customWidth="1"/>
    <col min="11784" max="11784" width="13.75" style="6" customWidth="1"/>
    <col min="11785" max="12032" width="9" style="6" customWidth="1"/>
    <col min="12033" max="12033" width="28.625" style="6" customWidth="1"/>
    <col min="12034" max="12035" width="3.125" style="6" customWidth="1"/>
    <col min="12036" max="12036" width="23.625" style="6" customWidth="1"/>
    <col min="12037" max="12037" width="10.375" style="6" customWidth="1"/>
    <col min="12038" max="12038" width="7.5" style="6" customWidth="1"/>
    <col min="12039" max="12039" width="23.875" style="6" customWidth="1"/>
    <col min="12040" max="12040" width="13.75" style="6" customWidth="1"/>
    <col min="12041" max="12288" width="9" style="6" customWidth="1"/>
    <col min="12289" max="12289" width="28.625" style="6" customWidth="1"/>
    <col min="12290" max="12291" width="3.125" style="6" customWidth="1"/>
    <col min="12292" max="12292" width="23.625" style="6" customWidth="1"/>
    <col min="12293" max="12293" width="10.375" style="6" customWidth="1"/>
    <col min="12294" max="12294" width="7.5" style="6" customWidth="1"/>
    <col min="12295" max="12295" width="23.875" style="6" customWidth="1"/>
    <col min="12296" max="12296" width="13.75" style="6" customWidth="1"/>
    <col min="12297" max="12544" width="9" style="6" customWidth="1"/>
    <col min="12545" max="12545" width="28.625" style="6" customWidth="1"/>
    <col min="12546" max="12547" width="3.125" style="6" customWidth="1"/>
    <col min="12548" max="12548" width="23.625" style="6" customWidth="1"/>
    <col min="12549" max="12549" width="10.375" style="6" customWidth="1"/>
    <col min="12550" max="12550" width="7.5" style="6" customWidth="1"/>
    <col min="12551" max="12551" width="23.875" style="6" customWidth="1"/>
    <col min="12552" max="12552" width="13.75" style="6" customWidth="1"/>
    <col min="12553" max="12800" width="9" style="6" customWidth="1"/>
    <col min="12801" max="12801" width="28.625" style="6" customWidth="1"/>
    <col min="12802" max="12803" width="3.125" style="6" customWidth="1"/>
    <col min="12804" max="12804" width="23.625" style="6" customWidth="1"/>
    <col min="12805" max="12805" width="10.375" style="6" customWidth="1"/>
    <col min="12806" max="12806" width="7.5" style="6" customWidth="1"/>
    <col min="12807" max="12807" width="23.875" style="6" customWidth="1"/>
    <col min="12808" max="12808" width="13.75" style="6" customWidth="1"/>
    <col min="12809" max="13056" width="9" style="6" customWidth="1"/>
    <col min="13057" max="13057" width="28.625" style="6" customWidth="1"/>
    <col min="13058" max="13059" width="3.125" style="6" customWidth="1"/>
    <col min="13060" max="13060" width="23.625" style="6" customWidth="1"/>
    <col min="13061" max="13061" width="10.375" style="6" customWidth="1"/>
    <col min="13062" max="13062" width="7.5" style="6" customWidth="1"/>
    <col min="13063" max="13063" width="23.875" style="6" customWidth="1"/>
    <col min="13064" max="13064" width="13.75" style="6" customWidth="1"/>
    <col min="13065" max="13312" width="9" style="6" customWidth="1"/>
    <col min="13313" max="13313" width="28.625" style="6" customWidth="1"/>
    <col min="13314" max="13315" width="3.125" style="6" customWidth="1"/>
    <col min="13316" max="13316" width="23.625" style="6" customWidth="1"/>
    <col min="13317" max="13317" width="10.375" style="6" customWidth="1"/>
    <col min="13318" max="13318" width="7.5" style="6" customWidth="1"/>
    <col min="13319" max="13319" width="23.875" style="6" customWidth="1"/>
    <col min="13320" max="13320" width="13.75" style="6" customWidth="1"/>
    <col min="13321" max="13568" width="9" style="6" customWidth="1"/>
    <col min="13569" max="13569" width="28.625" style="6" customWidth="1"/>
    <col min="13570" max="13571" width="3.125" style="6" customWidth="1"/>
    <col min="13572" max="13572" width="23.625" style="6" customWidth="1"/>
    <col min="13573" max="13573" width="10.375" style="6" customWidth="1"/>
    <col min="13574" max="13574" width="7.5" style="6" customWidth="1"/>
    <col min="13575" max="13575" width="23.875" style="6" customWidth="1"/>
    <col min="13576" max="13576" width="13.75" style="6" customWidth="1"/>
    <col min="13577" max="13824" width="9" style="6" customWidth="1"/>
    <col min="13825" max="13825" width="28.625" style="6" customWidth="1"/>
    <col min="13826" max="13827" width="3.125" style="6" customWidth="1"/>
    <col min="13828" max="13828" width="23.625" style="6" customWidth="1"/>
    <col min="13829" max="13829" width="10.375" style="6" customWidth="1"/>
    <col min="13830" max="13830" width="7.5" style="6" customWidth="1"/>
    <col min="13831" max="13831" width="23.875" style="6" customWidth="1"/>
    <col min="13832" max="13832" width="13.75" style="6" customWidth="1"/>
    <col min="13833" max="14080" width="9" style="6" customWidth="1"/>
    <col min="14081" max="14081" width="28.625" style="6" customWidth="1"/>
    <col min="14082" max="14083" width="3.125" style="6" customWidth="1"/>
    <col min="14084" max="14084" width="23.625" style="6" customWidth="1"/>
    <col min="14085" max="14085" width="10.375" style="6" customWidth="1"/>
    <col min="14086" max="14086" width="7.5" style="6" customWidth="1"/>
    <col min="14087" max="14087" width="23.875" style="6" customWidth="1"/>
    <col min="14088" max="14088" width="13.75" style="6" customWidth="1"/>
    <col min="14089" max="14336" width="9" style="6" customWidth="1"/>
    <col min="14337" max="14337" width="28.625" style="6" customWidth="1"/>
    <col min="14338" max="14339" width="3.125" style="6" customWidth="1"/>
    <col min="14340" max="14340" width="23.625" style="6" customWidth="1"/>
    <col min="14341" max="14341" width="10.375" style="6" customWidth="1"/>
    <col min="14342" max="14342" width="7.5" style="6" customWidth="1"/>
    <col min="14343" max="14343" width="23.875" style="6" customWidth="1"/>
    <col min="14344" max="14344" width="13.75" style="6" customWidth="1"/>
    <col min="14345" max="14592" width="9" style="6" customWidth="1"/>
    <col min="14593" max="14593" width="28.625" style="6" customWidth="1"/>
    <col min="14594" max="14595" width="3.125" style="6" customWidth="1"/>
    <col min="14596" max="14596" width="23.625" style="6" customWidth="1"/>
    <col min="14597" max="14597" width="10.375" style="6" customWidth="1"/>
    <col min="14598" max="14598" width="7.5" style="6" customWidth="1"/>
    <col min="14599" max="14599" width="23.875" style="6" customWidth="1"/>
    <col min="14600" max="14600" width="13.75" style="6" customWidth="1"/>
    <col min="14601" max="14848" width="9" style="6" customWidth="1"/>
    <col min="14849" max="14849" width="28.625" style="6" customWidth="1"/>
    <col min="14850" max="14851" width="3.125" style="6" customWidth="1"/>
    <col min="14852" max="14852" width="23.625" style="6" customWidth="1"/>
    <col min="14853" max="14853" width="10.375" style="6" customWidth="1"/>
    <col min="14854" max="14854" width="7.5" style="6" customWidth="1"/>
    <col min="14855" max="14855" width="23.875" style="6" customWidth="1"/>
    <col min="14856" max="14856" width="13.75" style="6" customWidth="1"/>
    <col min="14857" max="15104" width="9" style="6" customWidth="1"/>
    <col min="15105" max="15105" width="28.625" style="6" customWidth="1"/>
    <col min="15106" max="15107" width="3.125" style="6" customWidth="1"/>
    <col min="15108" max="15108" width="23.625" style="6" customWidth="1"/>
    <col min="15109" max="15109" width="10.375" style="6" customWidth="1"/>
    <col min="15110" max="15110" width="7.5" style="6" customWidth="1"/>
    <col min="15111" max="15111" width="23.875" style="6" customWidth="1"/>
    <col min="15112" max="15112" width="13.75" style="6" customWidth="1"/>
    <col min="15113" max="15360" width="9" style="6" customWidth="1"/>
    <col min="15361" max="15361" width="28.625" style="6" customWidth="1"/>
    <col min="15362" max="15363" width="3.125" style="6" customWidth="1"/>
    <col min="15364" max="15364" width="23.625" style="6" customWidth="1"/>
    <col min="15365" max="15365" width="10.375" style="6" customWidth="1"/>
    <col min="15366" max="15366" width="7.5" style="6" customWidth="1"/>
    <col min="15367" max="15367" width="23.875" style="6" customWidth="1"/>
    <col min="15368" max="15368" width="13.75" style="6" customWidth="1"/>
    <col min="15369" max="15616" width="9" style="6" customWidth="1"/>
    <col min="15617" max="15617" width="28.625" style="6" customWidth="1"/>
    <col min="15618" max="15619" width="3.125" style="6" customWidth="1"/>
    <col min="15620" max="15620" width="23.625" style="6" customWidth="1"/>
    <col min="15621" max="15621" width="10.375" style="6" customWidth="1"/>
    <col min="15622" max="15622" width="7.5" style="6" customWidth="1"/>
    <col min="15623" max="15623" width="23.875" style="6" customWidth="1"/>
    <col min="15624" max="15624" width="13.75" style="6" customWidth="1"/>
    <col min="15625" max="15872" width="9" style="6" customWidth="1"/>
    <col min="15873" max="15873" width="28.625" style="6" customWidth="1"/>
    <col min="15874" max="15875" width="3.125" style="6" customWidth="1"/>
    <col min="15876" max="15876" width="23.625" style="6" customWidth="1"/>
    <col min="15877" max="15877" width="10.375" style="6" customWidth="1"/>
    <col min="15878" max="15878" width="7.5" style="6" customWidth="1"/>
    <col min="15879" max="15879" width="23.875" style="6" customWidth="1"/>
    <col min="15880" max="15880" width="13.75" style="6" customWidth="1"/>
    <col min="15881" max="16128" width="9" style="6" customWidth="1"/>
    <col min="16129" max="16129" width="28.625" style="6" customWidth="1"/>
    <col min="16130" max="16131" width="3.125" style="6" customWidth="1"/>
    <col min="16132" max="16132" width="23.625" style="6" customWidth="1"/>
    <col min="16133" max="16133" width="10.375" style="6" customWidth="1"/>
    <col min="16134" max="16134" width="7.5" style="6" customWidth="1"/>
    <col min="16135" max="16135" width="23.875" style="6" customWidth="1"/>
    <col min="16136" max="16136" width="13.75" style="6" customWidth="1"/>
    <col min="16137" max="16384" width="9" style="6" customWidth="1"/>
  </cols>
  <sheetData>
    <row r="1" spans="1:8" ht="16.5">
      <c r="A1" s="5" t="s">
        <v>768</v>
      </c>
    </row>
    <row r="2" spans="1:8" ht="27.75" customHeight="1">
      <c r="A2" s="5"/>
      <c r="G2" s="660" t="s">
        <v>319</v>
      </c>
      <c r="H2" s="660"/>
    </row>
    <row r="3" spans="1:8" ht="15" customHeight="1">
      <c r="A3" s="5"/>
      <c r="G3" s="7"/>
      <c r="H3" s="7"/>
    </row>
    <row r="4" spans="1:8" ht="81" customHeight="1">
      <c r="A4" s="661" t="s">
        <v>101</v>
      </c>
      <c r="B4" s="662"/>
      <c r="C4" s="662"/>
      <c r="D4" s="662"/>
      <c r="E4" s="662"/>
      <c r="F4" s="662"/>
      <c r="G4" s="662"/>
      <c r="H4" s="662"/>
    </row>
    <row r="5" spans="1:8" ht="12" customHeight="1">
      <c r="A5" s="8"/>
      <c r="B5" s="8"/>
      <c r="C5" s="8"/>
      <c r="D5" s="8"/>
      <c r="E5" s="8"/>
      <c r="F5" s="8"/>
      <c r="G5" s="8"/>
      <c r="H5" s="8"/>
    </row>
    <row r="6" spans="1:8" ht="36" customHeight="1">
      <c r="A6" s="9" t="s">
        <v>13</v>
      </c>
      <c r="B6" s="663"/>
      <c r="C6" s="664"/>
      <c r="D6" s="664"/>
      <c r="E6" s="664"/>
      <c r="F6" s="664"/>
      <c r="G6" s="664"/>
      <c r="H6" s="665"/>
    </row>
    <row r="7" spans="1:8" ht="46.5" customHeight="1">
      <c r="A7" s="10" t="s">
        <v>4</v>
      </c>
      <c r="B7" s="666" t="s">
        <v>16</v>
      </c>
      <c r="C7" s="667"/>
      <c r="D7" s="667"/>
      <c r="E7" s="667"/>
      <c r="F7" s="667"/>
      <c r="G7" s="667"/>
      <c r="H7" s="668"/>
    </row>
    <row r="8" spans="1:8" ht="84" customHeight="1">
      <c r="A8" s="11" t="s">
        <v>23</v>
      </c>
      <c r="B8" s="669" t="s">
        <v>337</v>
      </c>
      <c r="C8" s="670"/>
      <c r="D8" s="670"/>
      <c r="E8" s="670"/>
      <c r="F8" s="670"/>
      <c r="G8" s="670"/>
      <c r="H8" s="671"/>
    </row>
    <row r="9" spans="1:8" s="14" customFormat="1" ht="23.25" customHeight="1">
      <c r="A9" s="12"/>
      <c r="B9" s="13"/>
      <c r="C9" s="13"/>
      <c r="D9" s="13"/>
      <c r="E9" s="13"/>
      <c r="F9" s="13"/>
      <c r="G9" s="13"/>
    </row>
    <row r="10" spans="1:8" s="14" customFormat="1">
      <c r="A10" s="674" t="s">
        <v>24</v>
      </c>
      <c r="B10" s="15"/>
      <c r="C10" s="16"/>
      <c r="D10" s="16"/>
      <c r="E10" s="16"/>
      <c r="F10" s="16"/>
      <c r="G10" s="16"/>
      <c r="H10" s="677" t="s">
        <v>27</v>
      </c>
    </row>
    <row r="11" spans="1:8">
      <c r="A11" s="675"/>
      <c r="B11" s="17"/>
      <c r="C11" s="14"/>
      <c r="D11" s="14"/>
      <c r="E11" s="14"/>
      <c r="F11" s="14"/>
      <c r="G11" s="14"/>
      <c r="H11" s="678"/>
    </row>
    <row r="12" spans="1:8" ht="52.5" customHeight="1">
      <c r="A12" s="675"/>
      <c r="B12" s="17"/>
      <c r="C12" s="18" t="s">
        <v>29</v>
      </c>
      <c r="D12" s="19" t="s">
        <v>9</v>
      </c>
      <c r="E12" s="20" t="s">
        <v>33</v>
      </c>
      <c r="F12" s="21"/>
      <c r="G12" s="14"/>
      <c r="H12" s="678"/>
    </row>
    <row r="13" spans="1:8" ht="52.5" customHeight="1">
      <c r="A13" s="675"/>
      <c r="B13" s="17"/>
      <c r="C13" s="18" t="s">
        <v>40</v>
      </c>
      <c r="D13" s="19" t="s">
        <v>46</v>
      </c>
      <c r="E13" s="20" t="s">
        <v>33</v>
      </c>
      <c r="F13" s="21"/>
      <c r="G13" s="22" t="s">
        <v>47</v>
      </c>
      <c r="H13" s="678"/>
    </row>
    <row r="14" spans="1:8" ht="13.5" customHeight="1">
      <c r="A14" s="675"/>
      <c r="B14" s="17"/>
      <c r="C14" s="14"/>
      <c r="D14" s="14"/>
      <c r="E14" s="14"/>
      <c r="F14" s="14"/>
      <c r="G14" s="14"/>
      <c r="H14" s="678"/>
    </row>
    <row r="15" spans="1:8" ht="13.5" customHeight="1">
      <c r="A15" s="676"/>
      <c r="B15" s="23"/>
      <c r="C15" s="13"/>
      <c r="D15" s="13"/>
      <c r="E15" s="13"/>
      <c r="F15" s="13"/>
      <c r="G15" s="13"/>
      <c r="H15" s="679"/>
    </row>
    <row r="16" spans="1:8" s="14" customFormat="1">
      <c r="A16" s="680" t="s">
        <v>31</v>
      </c>
      <c r="B16" s="15"/>
      <c r="C16" s="16"/>
      <c r="D16" s="16"/>
      <c r="E16" s="16"/>
      <c r="F16" s="16"/>
      <c r="G16" s="24"/>
      <c r="H16" s="683" t="s">
        <v>27</v>
      </c>
    </row>
    <row r="17" spans="1:8">
      <c r="A17" s="681"/>
      <c r="B17" s="17"/>
      <c r="C17" s="14"/>
      <c r="D17" s="14"/>
      <c r="E17" s="14"/>
      <c r="F17" s="14"/>
      <c r="G17" s="25"/>
      <c r="H17" s="684"/>
    </row>
    <row r="18" spans="1:8" ht="53.1" customHeight="1">
      <c r="A18" s="681"/>
      <c r="B18" s="17"/>
      <c r="C18" s="18" t="s">
        <v>29</v>
      </c>
      <c r="D18" s="19" t="s">
        <v>48</v>
      </c>
      <c r="E18" s="20" t="s">
        <v>33</v>
      </c>
      <c r="F18" s="21"/>
      <c r="G18" s="25"/>
      <c r="H18" s="684"/>
    </row>
    <row r="19" spans="1:8" ht="53.1" customHeight="1">
      <c r="A19" s="681"/>
      <c r="B19" s="17"/>
      <c r="C19" s="18" t="s">
        <v>40</v>
      </c>
      <c r="D19" s="19" t="s">
        <v>49</v>
      </c>
      <c r="E19" s="20" t="s">
        <v>33</v>
      </c>
      <c r="F19" s="21"/>
      <c r="G19" s="26" t="s">
        <v>54</v>
      </c>
      <c r="H19" s="684"/>
    </row>
    <row r="20" spans="1:8">
      <c r="A20" s="681"/>
      <c r="B20" s="17"/>
      <c r="C20" s="14"/>
      <c r="D20" s="14"/>
      <c r="E20" s="14"/>
      <c r="F20" s="14"/>
      <c r="G20" s="25"/>
      <c r="H20" s="684"/>
    </row>
    <row r="21" spans="1:8">
      <c r="A21" s="682"/>
      <c r="B21" s="23"/>
      <c r="C21" s="13"/>
      <c r="D21" s="13"/>
      <c r="E21" s="13"/>
      <c r="F21" s="13"/>
      <c r="G21" s="27"/>
      <c r="H21" s="684"/>
    </row>
    <row r="22" spans="1:8" s="14" customFormat="1">
      <c r="A22" s="681" t="s">
        <v>18</v>
      </c>
      <c r="B22" s="17"/>
      <c r="H22" s="684"/>
    </row>
    <row r="23" spans="1:8">
      <c r="A23" s="681"/>
      <c r="B23" s="17"/>
      <c r="C23" s="14"/>
      <c r="D23" s="14"/>
      <c r="E23" s="14"/>
      <c r="F23" s="14"/>
      <c r="G23" s="14"/>
      <c r="H23" s="684"/>
    </row>
    <row r="24" spans="1:8" ht="52.5" customHeight="1">
      <c r="A24" s="681"/>
      <c r="B24" s="17"/>
      <c r="C24" s="18" t="s">
        <v>29</v>
      </c>
      <c r="D24" s="19" t="s">
        <v>9</v>
      </c>
      <c r="E24" s="20" t="s">
        <v>33</v>
      </c>
      <c r="F24" s="21"/>
      <c r="G24" s="14"/>
      <c r="H24" s="684"/>
    </row>
    <row r="25" spans="1:8" ht="52.5" customHeight="1">
      <c r="A25" s="681"/>
      <c r="B25" s="17"/>
      <c r="C25" s="18" t="s">
        <v>40</v>
      </c>
      <c r="D25" s="19" t="s">
        <v>55</v>
      </c>
      <c r="E25" s="20" t="s">
        <v>33</v>
      </c>
      <c r="F25" s="21"/>
      <c r="G25" s="22" t="s">
        <v>56</v>
      </c>
      <c r="H25" s="684"/>
    </row>
    <row r="26" spans="1:8">
      <c r="A26" s="681"/>
      <c r="B26" s="17"/>
      <c r="C26" s="14"/>
      <c r="D26" s="14"/>
      <c r="E26" s="14"/>
      <c r="F26" s="14"/>
      <c r="G26" s="14"/>
      <c r="H26" s="684"/>
    </row>
    <row r="27" spans="1:8">
      <c r="A27" s="682"/>
      <c r="B27" s="23"/>
      <c r="C27" s="13"/>
      <c r="D27" s="13"/>
      <c r="E27" s="13"/>
      <c r="F27" s="13"/>
      <c r="G27" s="13"/>
      <c r="H27" s="685"/>
    </row>
    <row r="29" spans="1:8" ht="17.25" customHeight="1">
      <c r="A29" s="672" t="s">
        <v>26</v>
      </c>
      <c r="B29" s="672"/>
      <c r="C29" s="672"/>
      <c r="D29" s="672"/>
      <c r="E29" s="672"/>
      <c r="F29" s="672"/>
      <c r="G29" s="672"/>
      <c r="H29" s="672"/>
    </row>
    <row r="30" spans="1:8" ht="17.25" customHeight="1">
      <c r="A30" s="672" t="s">
        <v>59</v>
      </c>
      <c r="B30" s="672"/>
      <c r="C30" s="672"/>
      <c r="D30" s="672"/>
      <c r="E30" s="672"/>
      <c r="F30" s="672"/>
      <c r="G30" s="672"/>
      <c r="H30" s="672"/>
    </row>
    <row r="31" spans="1:8" ht="17.25" customHeight="1">
      <c r="A31" s="672" t="s">
        <v>36</v>
      </c>
      <c r="B31" s="672"/>
      <c r="C31" s="672"/>
      <c r="D31" s="672"/>
      <c r="E31" s="672"/>
      <c r="F31" s="672"/>
      <c r="G31" s="672"/>
      <c r="H31" s="672"/>
    </row>
    <row r="32" spans="1:8" ht="17.25" customHeight="1">
      <c r="A32" s="672" t="s">
        <v>63</v>
      </c>
      <c r="B32" s="672"/>
      <c r="C32" s="672"/>
      <c r="D32" s="672"/>
      <c r="E32" s="672"/>
      <c r="F32" s="672"/>
      <c r="G32" s="672"/>
      <c r="H32" s="672"/>
    </row>
    <row r="33" spans="1:8" ht="17.25" customHeight="1">
      <c r="A33" s="672" t="s">
        <v>12</v>
      </c>
      <c r="B33" s="672"/>
      <c r="C33" s="672"/>
      <c r="D33" s="672"/>
      <c r="E33" s="672"/>
      <c r="F33" s="672"/>
      <c r="G33" s="672"/>
      <c r="H33" s="672"/>
    </row>
    <row r="34" spans="1:8" ht="17.25" customHeight="1">
      <c r="A34" s="672" t="s">
        <v>102</v>
      </c>
      <c r="B34" s="672"/>
      <c r="C34" s="672"/>
      <c r="D34" s="672"/>
      <c r="E34" s="672"/>
      <c r="F34" s="672"/>
      <c r="G34" s="672"/>
      <c r="H34" s="672"/>
    </row>
    <row r="35" spans="1:8" ht="17.25" customHeight="1">
      <c r="A35" s="672" t="s">
        <v>66</v>
      </c>
      <c r="B35" s="672"/>
      <c r="C35" s="672"/>
      <c r="D35" s="672"/>
      <c r="E35" s="672"/>
      <c r="F35" s="672"/>
      <c r="G35" s="672"/>
      <c r="H35" s="672"/>
    </row>
    <row r="36" spans="1:8" ht="17.25" customHeight="1">
      <c r="A36" s="672" t="s">
        <v>68</v>
      </c>
      <c r="B36" s="672"/>
      <c r="C36" s="672"/>
      <c r="D36" s="672"/>
      <c r="E36" s="672"/>
      <c r="F36" s="672"/>
      <c r="G36" s="672"/>
      <c r="H36" s="672"/>
    </row>
    <row r="37" spans="1:8" ht="17.25" customHeight="1">
      <c r="A37" s="672" t="s">
        <v>91</v>
      </c>
      <c r="B37" s="672"/>
      <c r="C37" s="672"/>
      <c r="D37" s="672"/>
      <c r="E37" s="672"/>
      <c r="F37" s="672"/>
      <c r="G37" s="672"/>
      <c r="H37" s="672"/>
    </row>
    <row r="38" spans="1:8" ht="17.25" customHeight="1">
      <c r="A38" s="672" t="s">
        <v>71</v>
      </c>
      <c r="B38" s="672"/>
      <c r="C38" s="672"/>
      <c r="D38" s="672"/>
      <c r="E38" s="672"/>
      <c r="F38" s="672"/>
      <c r="G38" s="672"/>
      <c r="H38" s="672"/>
    </row>
    <row r="39" spans="1:8" ht="17.25" customHeight="1">
      <c r="A39" s="672" t="s">
        <v>72</v>
      </c>
      <c r="B39" s="672"/>
      <c r="C39" s="672"/>
      <c r="D39" s="672"/>
      <c r="E39" s="672"/>
      <c r="F39" s="672"/>
      <c r="G39" s="672"/>
      <c r="H39" s="672"/>
    </row>
    <row r="40" spans="1:8" ht="17.25" customHeight="1">
      <c r="A40" s="28" t="s">
        <v>73</v>
      </c>
      <c r="B40" s="28"/>
      <c r="C40" s="28"/>
      <c r="D40" s="28"/>
      <c r="E40" s="28"/>
      <c r="F40" s="28"/>
      <c r="G40" s="28"/>
      <c r="H40" s="28"/>
    </row>
    <row r="41" spans="1:8" ht="17.25" customHeight="1">
      <c r="A41" s="672" t="s">
        <v>41</v>
      </c>
      <c r="B41" s="672"/>
      <c r="C41" s="672"/>
      <c r="D41" s="672"/>
      <c r="E41" s="672"/>
      <c r="F41" s="672"/>
      <c r="G41" s="672"/>
      <c r="H41" s="672"/>
    </row>
    <row r="42" spans="1:8" ht="17.25" customHeight="1">
      <c r="A42" s="673" t="s">
        <v>104</v>
      </c>
      <c r="B42" s="672"/>
      <c r="C42" s="672"/>
      <c r="D42" s="672"/>
      <c r="E42" s="672"/>
      <c r="F42" s="672"/>
      <c r="G42" s="672"/>
      <c r="H42" s="672"/>
    </row>
    <row r="43" spans="1:8" ht="17.25" customHeight="1">
      <c r="A43" s="672" t="s">
        <v>21</v>
      </c>
      <c r="B43" s="672"/>
      <c r="C43" s="672"/>
      <c r="D43" s="672"/>
      <c r="E43" s="672"/>
      <c r="F43" s="672"/>
      <c r="G43" s="672"/>
      <c r="H43" s="672"/>
    </row>
    <row r="44" spans="1:8" ht="17.25" customHeight="1">
      <c r="A44" s="28" t="s">
        <v>105</v>
      </c>
      <c r="B44" s="28"/>
      <c r="C44" s="28"/>
      <c r="D44" s="28"/>
      <c r="E44" s="28"/>
      <c r="F44" s="28"/>
      <c r="G44" s="28"/>
      <c r="H44" s="28"/>
    </row>
    <row r="45" spans="1:8" ht="17.25" customHeight="1">
      <c r="A45" s="28" t="s">
        <v>106</v>
      </c>
      <c r="B45" s="28"/>
      <c r="C45" s="28"/>
      <c r="D45" s="28"/>
      <c r="E45" s="28"/>
      <c r="F45" s="28"/>
      <c r="G45" s="28"/>
      <c r="H45" s="28"/>
    </row>
    <row r="46" spans="1:8" ht="17.25" customHeight="1">
      <c r="A46" s="28" t="s">
        <v>108</v>
      </c>
      <c r="B46" s="28"/>
      <c r="C46" s="28"/>
      <c r="D46" s="28"/>
      <c r="E46" s="28"/>
      <c r="F46" s="28"/>
      <c r="G46" s="28"/>
      <c r="H46" s="28"/>
    </row>
    <row r="47" spans="1:8" ht="17.25" customHeight="1">
      <c r="A47" s="673" t="s">
        <v>109</v>
      </c>
      <c r="B47" s="672"/>
      <c r="C47" s="672"/>
      <c r="D47" s="672"/>
      <c r="E47" s="672"/>
      <c r="F47" s="672"/>
      <c r="G47" s="672"/>
      <c r="H47" s="672"/>
    </row>
    <row r="48" spans="1:8" ht="17.25" customHeight="1">
      <c r="A48" s="672" t="s">
        <v>70</v>
      </c>
      <c r="B48" s="672"/>
      <c r="C48" s="672"/>
      <c r="D48" s="672"/>
      <c r="E48" s="672"/>
      <c r="F48" s="672"/>
      <c r="G48" s="672"/>
      <c r="H48" s="672"/>
    </row>
    <row r="49" spans="1:8" ht="17.25" customHeight="1">
      <c r="A49" s="672" t="s">
        <v>110</v>
      </c>
      <c r="B49" s="672"/>
      <c r="C49" s="672"/>
      <c r="D49" s="672"/>
      <c r="E49" s="672"/>
      <c r="F49" s="672"/>
      <c r="G49" s="672"/>
      <c r="H49" s="672"/>
    </row>
    <row r="50" spans="1:8">
      <c r="A50" s="672" t="s">
        <v>111</v>
      </c>
      <c r="B50" s="672"/>
      <c r="C50" s="672"/>
      <c r="D50" s="672"/>
      <c r="E50" s="672"/>
      <c r="F50" s="672"/>
      <c r="G50" s="672"/>
      <c r="H50" s="672"/>
    </row>
    <row r="51" spans="1:8">
      <c r="A51" s="672"/>
      <c r="B51" s="672"/>
      <c r="C51" s="672"/>
      <c r="D51" s="672"/>
      <c r="E51" s="672"/>
      <c r="F51" s="672"/>
      <c r="G51" s="672"/>
      <c r="H51" s="672"/>
    </row>
    <row r="52" spans="1:8">
      <c r="A52" s="672"/>
      <c r="B52" s="672"/>
      <c r="C52" s="672"/>
      <c r="D52" s="672"/>
      <c r="E52" s="672"/>
      <c r="F52" s="672"/>
      <c r="G52" s="672"/>
      <c r="H52" s="672"/>
    </row>
  </sheetData>
  <mergeCells count="30">
    <mergeCell ref="A10:A15"/>
    <mergeCell ref="H10:H15"/>
    <mergeCell ref="A16:A21"/>
    <mergeCell ref="A22:A27"/>
    <mergeCell ref="H16:H27"/>
    <mergeCell ref="A48:H48"/>
    <mergeCell ref="A49:H49"/>
    <mergeCell ref="A50:H50"/>
    <mergeCell ref="A51:H51"/>
    <mergeCell ref="A52:H52"/>
    <mergeCell ref="A39:H39"/>
    <mergeCell ref="A41:H41"/>
    <mergeCell ref="A42:H42"/>
    <mergeCell ref="A43:H43"/>
    <mergeCell ref="A47:H47"/>
    <mergeCell ref="A34:H34"/>
    <mergeCell ref="A35:H35"/>
    <mergeCell ref="A36:H36"/>
    <mergeCell ref="A37:H37"/>
    <mergeCell ref="A38:H38"/>
    <mergeCell ref="A29:H29"/>
    <mergeCell ref="A30:H30"/>
    <mergeCell ref="A31:H31"/>
    <mergeCell ref="A32:H32"/>
    <mergeCell ref="A33:H33"/>
    <mergeCell ref="G2:H2"/>
    <mergeCell ref="A4:H4"/>
    <mergeCell ref="B6:H6"/>
    <mergeCell ref="B7:H7"/>
    <mergeCell ref="B8:H8"/>
  </mergeCells>
  <phoneticPr fontId="4"/>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1"/>
  <sheetViews>
    <sheetView showGridLines="0" view="pageBreakPreview" zoomScaleSheetLayoutView="100" workbookViewId="0">
      <selection activeCell="A2" sqref="A2"/>
    </sheetView>
  </sheetViews>
  <sheetFormatPr defaultRowHeight="14.25"/>
  <cols>
    <col min="1" max="1" width="13.25" style="29" customWidth="1"/>
    <col min="2" max="2" width="11.375" style="29" customWidth="1"/>
    <col min="3" max="4" width="16.625" style="29" customWidth="1"/>
    <col min="5" max="5" width="10.5" style="29" customWidth="1"/>
    <col min="6" max="7" width="16.625" style="29" customWidth="1"/>
    <col min="8" max="8" width="10.625" style="29" customWidth="1"/>
    <col min="9" max="255" width="9" style="29" customWidth="1"/>
    <col min="256" max="256" width="0.5" style="29" customWidth="1"/>
    <col min="257" max="257" width="13.25" style="29" customWidth="1"/>
    <col min="258" max="258" width="11.375" style="29" customWidth="1"/>
    <col min="259" max="260" width="16.625" style="29" customWidth="1"/>
    <col min="261" max="261" width="10.5" style="29" customWidth="1"/>
    <col min="262" max="263" width="16.625" style="29" customWidth="1"/>
    <col min="264" max="264" width="10.625" style="29" customWidth="1"/>
    <col min="265" max="511" width="9" style="29" customWidth="1"/>
    <col min="512" max="512" width="0.5" style="29" customWidth="1"/>
    <col min="513" max="513" width="13.25" style="29" customWidth="1"/>
    <col min="514" max="514" width="11.375" style="29" customWidth="1"/>
    <col min="515" max="516" width="16.625" style="29" customWidth="1"/>
    <col min="517" max="517" width="10.5" style="29" customWidth="1"/>
    <col min="518" max="519" width="16.625" style="29" customWidth="1"/>
    <col min="520" max="520" width="10.625" style="29" customWidth="1"/>
    <col min="521" max="767" width="9" style="29" customWidth="1"/>
    <col min="768" max="768" width="0.5" style="29" customWidth="1"/>
    <col min="769" max="769" width="13.25" style="29" customWidth="1"/>
    <col min="770" max="770" width="11.375" style="29" customWidth="1"/>
    <col min="771" max="772" width="16.625" style="29" customWidth="1"/>
    <col min="773" max="773" width="10.5" style="29" customWidth="1"/>
    <col min="774" max="775" width="16.625" style="29" customWidth="1"/>
    <col min="776" max="776" width="10.625" style="29" customWidth="1"/>
    <col min="777" max="1023" width="9" style="29" customWidth="1"/>
    <col min="1024" max="1024" width="0.5" style="29" customWidth="1"/>
    <col min="1025" max="1025" width="13.25" style="29" customWidth="1"/>
    <col min="1026" max="1026" width="11.375" style="29" customWidth="1"/>
    <col min="1027" max="1028" width="16.625" style="29" customWidth="1"/>
    <col min="1029" max="1029" width="10.5" style="29" customWidth="1"/>
    <col min="1030" max="1031" width="16.625" style="29" customWidth="1"/>
    <col min="1032" max="1032" width="10.625" style="29" customWidth="1"/>
    <col min="1033" max="1279" width="9" style="29" customWidth="1"/>
    <col min="1280" max="1280" width="0.5" style="29" customWidth="1"/>
    <col min="1281" max="1281" width="13.25" style="29" customWidth="1"/>
    <col min="1282" max="1282" width="11.375" style="29" customWidth="1"/>
    <col min="1283" max="1284" width="16.625" style="29" customWidth="1"/>
    <col min="1285" max="1285" width="10.5" style="29" customWidth="1"/>
    <col min="1286" max="1287" width="16.625" style="29" customWidth="1"/>
    <col min="1288" max="1288" width="10.625" style="29" customWidth="1"/>
    <col min="1289" max="1535" width="9" style="29" customWidth="1"/>
    <col min="1536" max="1536" width="0.5" style="29" customWidth="1"/>
    <col min="1537" max="1537" width="13.25" style="29" customWidth="1"/>
    <col min="1538" max="1538" width="11.375" style="29" customWidth="1"/>
    <col min="1539" max="1540" width="16.625" style="29" customWidth="1"/>
    <col min="1541" max="1541" width="10.5" style="29" customWidth="1"/>
    <col min="1542" max="1543" width="16.625" style="29" customWidth="1"/>
    <col min="1544" max="1544" width="10.625" style="29" customWidth="1"/>
    <col min="1545" max="1791" width="9" style="29" customWidth="1"/>
    <col min="1792" max="1792" width="0.5" style="29" customWidth="1"/>
    <col min="1793" max="1793" width="13.25" style="29" customWidth="1"/>
    <col min="1794" max="1794" width="11.375" style="29" customWidth="1"/>
    <col min="1795" max="1796" width="16.625" style="29" customWidth="1"/>
    <col min="1797" max="1797" width="10.5" style="29" customWidth="1"/>
    <col min="1798" max="1799" width="16.625" style="29" customWidth="1"/>
    <col min="1800" max="1800" width="10.625" style="29" customWidth="1"/>
    <col min="1801" max="2047" width="9" style="29" customWidth="1"/>
    <col min="2048" max="2048" width="0.5" style="29" customWidth="1"/>
    <col min="2049" max="2049" width="13.25" style="29" customWidth="1"/>
    <col min="2050" max="2050" width="11.375" style="29" customWidth="1"/>
    <col min="2051" max="2052" width="16.625" style="29" customWidth="1"/>
    <col min="2053" max="2053" width="10.5" style="29" customWidth="1"/>
    <col min="2054" max="2055" width="16.625" style="29" customWidth="1"/>
    <col min="2056" max="2056" width="10.625" style="29" customWidth="1"/>
    <col min="2057" max="2303" width="9" style="29" customWidth="1"/>
    <col min="2304" max="2304" width="0.5" style="29" customWidth="1"/>
    <col min="2305" max="2305" width="13.25" style="29" customWidth="1"/>
    <col min="2306" max="2306" width="11.375" style="29" customWidth="1"/>
    <col min="2307" max="2308" width="16.625" style="29" customWidth="1"/>
    <col min="2309" max="2309" width="10.5" style="29" customWidth="1"/>
    <col min="2310" max="2311" width="16.625" style="29" customWidth="1"/>
    <col min="2312" max="2312" width="10.625" style="29" customWidth="1"/>
    <col min="2313" max="2559" width="9" style="29" customWidth="1"/>
    <col min="2560" max="2560" width="0.5" style="29" customWidth="1"/>
    <col min="2561" max="2561" width="13.25" style="29" customWidth="1"/>
    <col min="2562" max="2562" width="11.375" style="29" customWidth="1"/>
    <col min="2563" max="2564" width="16.625" style="29" customWidth="1"/>
    <col min="2565" max="2565" width="10.5" style="29" customWidth="1"/>
    <col min="2566" max="2567" width="16.625" style="29" customWidth="1"/>
    <col min="2568" max="2568" width="10.625" style="29" customWidth="1"/>
    <col min="2569" max="2815" width="9" style="29" customWidth="1"/>
    <col min="2816" max="2816" width="0.5" style="29" customWidth="1"/>
    <col min="2817" max="2817" width="13.25" style="29" customWidth="1"/>
    <col min="2818" max="2818" width="11.375" style="29" customWidth="1"/>
    <col min="2819" max="2820" width="16.625" style="29" customWidth="1"/>
    <col min="2821" max="2821" width="10.5" style="29" customWidth="1"/>
    <col min="2822" max="2823" width="16.625" style="29" customWidth="1"/>
    <col min="2824" max="2824" width="10.625" style="29" customWidth="1"/>
    <col min="2825" max="3071" width="9" style="29" customWidth="1"/>
    <col min="3072" max="3072" width="0.5" style="29" customWidth="1"/>
    <col min="3073" max="3073" width="13.25" style="29" customWidth="1"/>
    <col min="3074" max="3074" width="11.375" style="29" customWidth="1"/>
    <col min="3075" max="3076" width="16.625" style="29" customWidth="1"/>
    <col min="3077" max="3077" width="10.5" style="29" customWidth="1"/>
    <col min="3078" max="3079" width="16.625" style="29" customWidth="1"/>
    <col min="3080" max="3080" width="10.625" style="29" customWidth="1"/>
    <col min="3081" max="3327" width="9" style="29" customWidth="1"/>
    <col min="3328" max="3328" width="0.5" style="29" customWidth="1"/>
    <col min="3329" max="3329" width="13.25" style="29" customWidth="1"/>
    <col min="3330" max="3330" width="11.375" style="29" customWidth="1"/>
    <col min="3331" max="3332" width="16.625" style="29" customWidth="1"/>
    <col min="3333" max="3333" width="10.5" style="29" customWidth="1"/>
    <col min="3334" max="3335" width="16.625" style="29" customWidth="1"/>
    <col min="3336" max="3336" width="10.625" style="29" customWidth="1"/>
    <col min="3337" max="3583" width="9" style="29" customWidth="1"/>
    <col min="3584" max="3584" width="0.5" style="29" customWidth="1"/>
    <col min="3585" max="3585" width="13.25" style="29" customWidth="1"/>
    <col min="3586" max="3586" width="11.375" style="29" customWidth="1"/>
    <col min="3587" max="3588" width="16.625" style="29" customWidth="1"/>
    <col min="3589" max="3589" width="10.5" style="29" customWidth="1"/>
    <col min="3590" max="3591" width="16.625" style="29" customWidth="1"/>
    <col min="3592" max="3592" width="10.625" style="29" customWidth="1"/>
    <col min="3593" max="3839" width="9" style="29" customWidth="1"/>
    <col min="3840" max="3840" width="0.5" style="29" customWidth="1"/>
    <col min="3841" max="3841" width="13.25" style="29" customWidth="1"/>
    <col min="3842" max="3842" width="11.375" style="29" customWidth="1"/>
    <col min="3843" max="3844" width="16.625" style="29" customWidth="1"/>
    <col min="3845" max="3845" width="10.5" style="29" customWidth="1"/>
    <col min="3846" max="3847" width="16.625" style="29" customWidth="1"/>
    <col min="3848" max="3848" width="10.625" style="29" customWidth="1"/>
    <col min="3849" max="4095" width="9" style="29" customWidth="1"/>
    <col min="4096" max="4096" width="0.5" style="29" customWidth="1"/>
    <col min="4097" max="4097" width="13.25" style="29" customWidth="1"/>
    <col min="4098" max="4098" width="11.375" style="29" customWidth="1"/>
    <col min="4099" max="4100" width="16.625" style="29" customWidth="1"/>
    <col min="4101" max="4101" width="10.5" style="29" customWidth="1"/>
    <col min="4102" max="4103" width="16.625" style="29" customWidth="1"/>
    <col min="4104" max="4104" width="10.625" style="29" customWidth="1"/>
    <col min="4105" max="4351" width="9" style="29" customWidth="1"/>
    <col min="4352" max="4352" width="0.5" style="29" customWidth="1"/>
    <col min="4353" max="4353" width="13.25" style="29" customWidth="1"/>
    <col min="4354" max="4354" width="11.375" style="29" customWidth="1"/>
    <col min="4355" max="4356" width="16.625" style="29" customWidth="1"/>
    <col min="4357" max="4357" width="10.5" style="29" customWidth="1"/>
    <col min="4358" max="4359" width="16.625" style="29" customWidth="1"/>
    <col min="4360" max="4360" width="10.625" style="29" customWidth="1"/>
    <col min="4361" max="4607" width="9" style="29" customWidth="1"/>
    <col min="4608" max="4608" width="0.5" style="29" customWidth="1"/>
    <col min="4609" max="4609" width="13.25" style="29" customWidth="1"/>
    <col min="4610" max="4610" width="11.375" style="29" customWidth="1"/>
    <col min="4611" max="4612" width="16.625" style="29" customWidth="1"/>
    <col min="4613" max="4613" width="10.5" style="29" customWidth="1"/>
    <col min="4614" max="4615" width="16.625" style="29" customWidth="1"/>
    <col min="4616" max="4616" width="10.625" style="29" customWidth="1"/>
    <col min="4617" max="4863" width="9" style="29" customWidth="1"/>
    <col min="4864" max="4864" width="0.5" style="29" customWidth="1"/>
    <col min="4865" max="4865" width="13.25" style="29" customWidth="1"/>
    <col min="4866" max="4866" width="11.375" style="29" customWidth="1"/>
    <col min="4867" max="4868" width="16.625" style="29" customWidth="1"/>
    <col min="4869" max="4869" width="10.5" style="29" customWidth="1"/>
    <col min="4870" max="4871" width="16.625" style="29" customWidth="1"/>
    <col min="4872" max="4872" width="10.625" style="29" customWidth="1"/>
    <col min="4873" max="5119" width="9" style="29" customWidth="1"/>
    <col min="5120" max="5120" width="0.5" style="29" customWidth="1"/>
    <col min="5121" max="5121" width="13.25" style="29" customWidth="1"/>
    <col min="5122" max="5122" width="11.375" style="29" customWidth="1"/>
    <col min="5123" max="5124" width="16.625" style="29" customWidth="1"/>
    <col min="5125" max="5125" width="10.5" style="29" customWidth="1"/>
    <col min="5126" max="5127" width="16.625" style="29" customWidth="1"/>
    <col min="5128" max="5128" width="10.625" style="29" customWidth="1"/>
    <col min="5129" max="5375" width="9" style="29" customWidth="1"/>
    <col min="5376" max="5376" width="0.5" style="29" customWidth="1"/>
    <col min="5377" max="5377" width="13.25" style="29" customWidth="1"/>
    <col min="5378" max="5378" width="11.375" style="29" customWidth="1"/>
    <col min="5379" max="5380" width="16.625" style="29" customWidth="1"/>
    <col min="5381" max="5381" width="10.5" style="29" customWidth="1"/>
    <col min="5382" max="5383" width="16.625" style="29" customWidth="1"/>
    <col min="5384" max="5384" width="10.625" style="29" customWidth="1"/>
    <col min="5385" max="5631" width="9" style="29" customWidth="1"/>
    <col min="5632" max="5632" width="0.5" style="29" customWidth="1"/>
    <col min="5633" max="5633" width="13.25" style="29" customWidth="1"/>
    <col min="5634" max="5634" width="11.375" style="29" customWidth="1"/>
    <col min="5635" max="5636" width="16.625" style="29" customWidth="1"/>
    <col min="5637" max="5637" width="10.5" style="29" customWidth="1"/>
    <col min="5638" max="5639" width="16.625" style="29" customWidth="1"/>
    <col min="5640" max="5640" width="10.625" style="29" customWidth="1"/>
    <col min="5641" max="5887" width="9" style="29" customWidth="1"/>
    <col min="5888" max="5888" width="0.5" style="29" customWidth="1"/>
    <col min="5889" max="5889" width="13.25" style="29" customWidth="1"/>
    <col min="5890" max="5890" width="11.375" style="29" customWidth="1"/>
    <col min="5891" max="5892" width="16.625" style="29" customWidth="1"/>
    <col min="5893" max="5893" width="10.5" style="29" customWidth="1"/>
    <col min="5894" max="5895" width="16.625" style="29" customWidth="1"/>
    <col min="5896" max="5896" width="10.625" style="29" customWidth="1"/>
    <col min="5897" max="6143" width="9" style="29" customWidth="1"/>
    <col min="6144" max="6144" width="0.5" style="29" customWidth="1"/>
    <col min="6145" max="6145" width="13.25" style="29" customWidth="1"/>
    <col min="6146" max="6146" width="11.375" style="29" customWidth="1"/>
    <col min="6147" max="6148" width="16.625" style="29" customWidth="1"/>
    <col min="6149" max="6149" width="10.5" style="29" customWidth="1"/>
    <col min="6150" max="6151" width="16.625" style="29" customWidth="1"/>
    <col min="6152" max="6152" width="10.625" style="29" customWidth="1"/>
    <col min="6153" max="6399" width="9" style="29" customWidth="1"/>
    <col min="6400" max="6400" width="0.5" style="29" customWidth="1"/>
    <col min="6401" max="6401" width="13.25" style="29" customWidth="1"/>
    <col min="6402" max="6402" width="11.375" style="29" customWidth="1"/>
    <col min="6403" max="6404" width="16.625" style="29" customWidth="1"/>
    <col min="6405" max="6405" width="10.5" style="29" customWidth="1"/>
    <col min="6406" max="6407" width="16.625" style="29" customWidth="1"/>
    <col min="6408" max="6408" width="10.625" style="29" customWidth="1"/>
    <col min="6409" max="6655" width="9" style="29" customWidth="1"/>
    <col min="6656" max="6656" width="0.5" style="29" customWidth="1"/>
    <col min="6657" max="6657" width="13.25" style="29" customWidth="1"/>
    <col min="6658" max="6658" width="11.375" style="29" customWidth="1"/>
    <col min="6659" max="6660" width="16.625" style="29" customWidth="1"/>
    <col min="6661" max="6661" width="10.5" style="29" customWidth="1"/>
    <col min="6662" max="6663" width="16.625" style="29" customWidth="1"/>
    <col min="6664" max="6664" width="10.625" style="29" customWidth="1"/>
    <col min="6665" max="6911" width="9" style="29" customWidth="1"/>
    <col min="6912" max="6912" width="0.5" style="29" customWidth="1"/>
    <col min="6913" max="6913" width="13.25" style="29" customWidth="1"/>
    <col min="6914" max="6914" width="11.375" style="29" customWidth="1"/>
    <col min="6915" max="6916" width="16.625" style="29" customWidth="1"/>
    <col min="6917" max="6917" width="10.5" style="29" customWidth="1"/>
    <col min="6918" max="6919" width="16.625" style="29" customWidth="1"/>
    <col min="6920" max="6920" width="10.625" style="29" customWidth="1"/>
    <col min="6921" max="7167" width="9" style="29" customWidth="1"/>
    <col min="7168" max="7168" width="0.5" style="29" customWidth="1"/>
    <col min="7169" max="7169" width="13.25" style="29" customWidth="1"/>
    <col min="7170" max="7170" width="11.375" style="29" customWidth="1"/>
    <col min="7171" max="7172" width="16.625" style="29" customWidth="1"/>
    <col min="7173" max="7173" width="10.5" style="29" customWidth="1"/>
    <col min="7174" max="7175" width="16.625" style="29" customWidth="1"/>
    <col min="7176" max="7176" width="10.625" style="29" customWidth="1"/>
    <col min="7177" max="7423" width="9" style="29" customWidth="1"/>
    <col min="7424" max="7424" width="0.5" style="29" customWidth="1"/>
    <col min="7425" max="7425" width="13.25" style="29" customWidth="1"/>
    <col min="7426" max="7426" width="11.375" style="29" customWidth="1"/>
    <col min="7427" max="7428" width="16.625" style="29" customWidth="1"/>
    <col min="7429" max="7429" width="10.5" style="29" customWidth="1"/>
    <col min="7430" max="7431" width="16.625" style="29" customWidth="1"/>
    <col min="7432" max="7432" width="10.625" style="29" customWidth="1"/>
    <col min="7433" max="7679" width="9" style="29" customWidth="1"/>
    <col min="7680" max="7680" width="0.5" style="29" customWidth="1"/>
    <col min="7681" max="7681" width="13.25" style="29" customWidth="1"/>
    <col min="7682" max="7682" width="11.375" style="29" customWidth="1"/>
    <col min="7683" max="7684" width="16.625" style="29" customWidth="1"/>
    <col min="7685" max="7685" width="10.5" style="29" customWidth="1"/>
    <col min="7686" max="7687" width="16.625" style="29" customWidth="1"/>
    <col min="7688" max="7688" width="10.625" style="29" customWidth="1"/>
    <col min="7689" max="7935" width="9" style="29" customWidth="1"/>
    <col min="7936" max="7936" width="0.5" style="29" customWidth="1"/>
    <col min="7937" max="7937" width="13.25" style="29" customWidth="1"/>
    <col min="7938" max="7938" width="11.375" style="29" customWidth="1"/>
    <col min="7939" max="7940" width="16.625" style="29" customWidth="1"/>
    <col min="7941" max="7941" width="10.5" style="29" customWidth="1"/>
    <col min="7942" max="7943" width="16.625" style="29" customWidth="1"/>
    <col min="7944" max="7944" width="10.625" style="29" customWidth="1"/>
    <col min="7945" max="8191" width="9" style="29" customWidth="1"/>
    <col min="8192" max="8192" width="0.5" style="29" customWidth="1"/>
    <col min="8193" max="8193" width="13.25" style="29" customWidth="1"/>
    <col min="8194" max="8194" width="11.375" style="29" customWidth="1"/>
    <col min="8195" max="8196" width="16.625" style="29" customWidth="1"/>
    <col min="8197" max="8197" width="10.5" style="29" customWidth="1"/>
    <col min="8198" max="8199" width="16.625" style="29" customWidth="1"/>
    <col min="8200" max="8200" width="10.625" style="29" customWidth="1"/>
    <col min="8201" max="8447" width="9" style="29" customWidth="1"/>
    <col min="8448" max="8448" width="0.5" style="29" customWidth="1"/>
    <col min="8449" max="8449" width="13.25" style="29" customWidth="1"/>
    <col min="8450" max="8450" width="11.375" style="29" customWidth="1"/>
    <col min="8451" max="8452" width="16.625" style="29" customWidth="1"/>
    <col min="8453" max="8453" width="10.5" style="29" customWidth="1"/>
    <col min="8454" max="8455" width="16.625" style="29" customWidth="1"/>
    <col min="8456" max="8456" width="10.625" style="29" customWidth="1"/>
    <col min="8457" max="8703" width="9" style="29" customWidth="1"/>
    <col min="8704" max="8704" width="0.5" style="29" customWidth="1"/>
    <col min="8705" max="8705" width="13.25" style="29" customWidth="1"/>
    <col min="8706" max="8706" width="11.375" style="29" customWidth="1"/>
    <col min="8707" max="8708" width="16.625" style="29" customWidth="1"/>
    <col min="8709" max="8709" width="10.5" style="29" customWidth="1"/>
    <col min="8710" max="8711" width="16.625" style="29" customWidth="1"/>
    <col min="8712" max="8712" width="10.625" style="29" customWidth="1"/>
    <col min="8713" max="8959" width="9" style="29" customWidth="1"/>
    <col min="8960" max="8960" width="0.5" style="29" customWidth="1"/>
    <col min="8961" max="8961" width="13.25" style="29" customWidth="1"/>
    <col min="8962" max="8962" width="11.375" style="29" customWidth="1"/>
    <col min="8963" max="8964" width="16.625" style="29" customWidth="1"/>
    <col min="8965" max="8965" width="10.5" style="29" customWidth="1"/>
    <col min="8966" max="8967" width="16.625" style="29" customWidth="1"/>
    <col min="8968" max="8968" width="10.625" style="29" customWidth="1"/>
    <col min="8969" max="9215" width="9" style="29" customWidth="1"/>
    <col min="9216" max="9216" width="0.5" style="29" customWidth="1"/>
    <col min="9217" max="9217" width="13.25" style="29" customWidth="1"/>
    <col min="9218" max="9218" width="11.375" style="29" customWidth="1"/>
    <col min="9219" max="9220" width="16.625" style="29" customWidth="1"/>
    <col min="9221" max="9221" width="10.5" style="29" customWidth="1"/>
    <col min="9222" max="9223" width="16.625" style="29" customWidth="1"/>
    <col min="9224" max="9224" width="10.625" style="29" customWidth="1"/>
    <col min="9225" max="9471" width="9" style="29" customWidth="1"/>
    <col min="9472" max="9472" width="0.5" style="29" customWidth="1"/>
    <col min="9473" max="9473" width="13.25" style="29" customWidth="1"/>
    <col min="9474" max="9474" width="11.375" style="29" customWidth="1"/>
    <col min="9475" max="9476" width="16.625" style="29" customWidth="1"/>
    <col min="9477" max="9477" width="10.5" style="29" customWidth="1"/>
    <col min="9478" max="9479" width="16.625" style="29" customWidth="1"/>
    <col min="9480" max="9480" width="10.625" style="29" customWidth="1"/>
    <col min="9481" max="9727" width="9" style="29" customWidth="1"/>
    <col min="9728" max="9728" width="0.5" style="29" customWidth="1"/>
    <col min="9729" max="9729" width="13.25" style="29" customWidth="1"/>
    <col min="9730" max="9730" width="11.375" style="29" customWidth="1"/>
    <col min="9731" max="9732" width="16.625" style="29" customWidth="1"/>
    <col min="9733" max="9733" width="10.5" style="29" customWidth="1"/>
    <col min="9734" max="9735" width="16.625" style="29" customWidth="1"/>
    <col min="9736" max="9736" width="10.625" style="29" customWidth="1"/>
    <col min="9737" max="9983" width="9" style="29" customWidth="1"/>
    <col min="9984" max="9984" width="0.5" style="29" customWidth="1"/>
    <col min="9985" max="9985" width="13.25" style="29" customWidth="1"/>
    <col min="9986" max="9986" width="11.375" style="29" customWidth="1"/>
    <col min="9987" max="9988" width="16.625" style="29" customWidth="1"/>
    <col min="9989" max="9989" width="10.5" style="29" customWidth="1"/>
    <col min="9990" max="9991" width="16.625" style="29" customWidth="1"/>
    <col min="9992" max="9992" width="10.625" style="29" customWidth="1"/>
    <col min="9993" max="10239" width="9" style="29" customWidth="1"/>
    <col min="10240" max="10240" width="0.5" style="29" customWidth="1"/>
    <col min="10241" max="10241" width="13.25" style="29" customWidth="1"/>
    <col min="10242" max="10242" width="11.375" style="29" customWidth="1"/>
    <col min="10243" max="10244" width="16.625" style="29" customWidth="1"/>
    <col min="10245" max="10245" width="10.5" style="29" customWidth="1"/>
    <col min="10246" max="10247" width="16.625" style="29" customWidth="1"/>
    <col min="10248" max="10248" width="10.625" style="29" customWidth="1"/>
    <col min="10249" max="10495" width="9" style="29" customWidth="1"/>
    <col min="10496" max="10496" width="0.5" style="29" customWidth="1"/>
    <col min="10497" max="10497" width="13.25" style="29" customWidth="1"/>
    <col min="10498" max="10498" width="11.375" style="29" customWidth="1"/>
    <col min="10499" max="10500" width="16.625" style="29" customWidth="1"/>
    <col min="10501" max="10501" width="10.5" style="29" customWidth="1"/>
    <col min="10502" max="10503" width="16.625" style="29" customWidth="1"/>
    <col min="10504" max="10504" width="10.625" style="29" customWidth="1"/>
    <col min="10505" max="10751" width="9" style="29" customWidth="1"/>
    <col min="10752" max="10752" width="0.5" style="29" customWidth="1"/>
    <col min="10753" max="10753" width="13.25" style="29" customWidth="1"/>
    <col min="10754" max="10754" width="11.375" style="29" customWidth="1"/>
    <col min="10755" max="10756" width="16.625" style="29" customWidth="1"/>
    <col min="10757" max="10757" width="10.5" style="29" customWidth="1"/>
    <col min="10758" max="10759" width="16.625" style="29" customWidth="1"/>
    <col min="10760" max="10760" width="10.625" style="29" customWidth="1"/>
    <col min="10761" max="11007" width="9" style="29" customWidth="1"/>
    <col min="11008" max="11008" width="0.5" style="29" customWidth="1"/>
    <col min="11009" max="11009" width="13.25" style="29" customWidth="1"/>
    <col min="11010" max="11010" width="11.375" style="29" customWidth="1"/>
    <col min="11011" max="11012" width="16.625" style="29" customWidth="1"/>
    <col min="11013" max="11013" width="10.5" style="29" customWidth="1"/>
    <col min="11014" max="11015" width="16.625" style="29" customWidth="1"/>
    <col min="11016" max="11016" width="10.625" style="29" customWidth="1"/>
    <col min="11017" max="11263" width="9" style="29" customWidth="1"/>
    <col min="11264" max="11264" width="0.5" style="29" customWidth="1"/>
    <col min="11265" max="11265" width="13.25" style="29" customWidth="1"/>
    <col min="11266" max="11266" width="11.375" style="29" customWidth="1"/>
    <col min="11267" max="11268" width="16.625" style="29" customWidth="1"/>
    <col min="11269" max="11269" width="10.5" style="29" customWidth="1"/>
    <col min="11270" max="11271" width="16.625" style="29" customWidth="1"/>
    <col min="11272" max="11272" width="10.625" style="29" customWidth="1"/>
    <col min="11273" max="11519" width="9" style="29" customWidth="1"/>
    <col min="11520" max="11520" width="0.5" style="29" customWidth="1"/>
    <col min="11521" max="11521" width="13.25" style="29" customWidth="1"/>
    <col min="11522" max="11522" width="11.375" style="29" customWidth="1"/>
    <col min="11523" max="11524" width="16.625" style="29" customWidth="1"/>
    <col min="11525" max="11525" width="10.5" style="29" customWidth="1"/>
    <col min="11526" max="11527" width="16.625" style="29" customWidth="1"/>
    <col min="11528" max="11528" width="10.625" style="29" customWidth="1"/>
    <col min="11529" max="11775" width="9" style="29" customWidth="1"/>
    <col min="11776" max="11776" width="0.5" style="29" customWidth="1"/>
    <col min="11777" max="11777" width="13.25" style="29" customWidth="1"/>
    <col min="11778" max="11778" width="11.375" style="29" customWidth="1"/>
    <col min="11779" max="11780" width="16.625" style="29" customWidth="1"/>
    <col min="11781" max="11781" width="10.5" style="29" customWidth="1"/>
    <col min="11782" max="11783" width="16.625" style="29" customWidth="1"/>
    <col min="11784" max="11784" width="10.625" style="29" customWidth="1"/>
    <col min="11785" max="12031" width="9" style="29" customWidth="1"/>
    <col min="12032" max="12032" width="0.5" style="29" customWidth="1"/>
    <col min="12033" max="12033" width="13.25" style="29" customWidth="1"/>
    <col min="12034" max="12034" width="11.375" style="29" customWidth="1"/>
    <col min="12035" max="12036" width="16.625" style="29" customWidth="1"/>
    <col min="12037" max="12037" width="10.5" style="29" customWidth="1"/>
    <col min="12038" max="12039" width="16.625" style="29" customWidth="1"/>
    <col min="12040" max="12040" width="10.625" style="29" customWidth="1"/>
    <col min="12041" max="12287" width="9" style="29" customWidth="1"/>
    <col min="12288" max="12288" width="0.5" style="29" customWidth="1"/>
    <col min="12289" max="12289" width="13.25" style="29" customWidth="1"/>
    <col min="12290" max="12290" width="11.375" style="29" customWidth="1"/>
    <col min="12291" max="12292" width="16.625" style="29" customWidth="1"/>
    <col min="12293" max="12293" width="10.5" style="29" customWidth="1"/>
    <col min="12294" max="12295" width="16.625" style="29" customWidth="1"/>
    <col min="12296" max="12296" width="10.625" style="29" customWidth="1"/>
    <col min="12297" max="12543" width="9" style="29" customWidth="1"/>
    <col min="12544" max="12544" width="0.5" style="29" customWidth="1"/>
    <col min="12545" max="12545" width="13.25" style="29" customWidth="1"/>
    <col min="12546" max="12546" width="11.375" style="29" customWidth="1"/>
    <col min="12547" max="12548" width="16.625" style="29" customWidth="1"/>
    <col min="12549" max="12549" width="10.5" style="29" customWidth="1"/>
    <col min="12550" max="12551" width="16.625" style="29" customWidth="1"/>
    <col min="12552" max="12552" width="10.625" style="29" customWidth="1"/>
    <col min="12553" max="12799" width="9" style="29" customWidth="1"/>
    <col min="12800" max="12800" width="0.5" style="29" customWidth="1"/>
    <col min="12801" max="12801" width="13.25" style="29" customWidth="1"/>
    <col min="12802" max="12802" width="11.375" style="29" customWidth="1"/>
    <col min="12803" max="12804" width="16.625" style="29" customWidth="1"/>
    <col min="12805" max="12805" width="10.5" style="29" customWidth="1"/>
    <col min="12806" max="12807" width="16.625" style="29" customWidth="1"/>
    <col min="12808" max="12808" width="10.625" style="29" customWidth="1"/>
    <col min="12809" max="13055" width="9" style="29" customWidth="1"/>
    <col min="13056" max="13056" width="0.5" style="29" customWidth="1"/>
    <col min="13057" max="13057" width="13.25" style="29" customWidth="1"/>
    <col min="13058" max="13058" width="11.375" style="29" customWidth="1"/>
    <col min="13059" max="13060" width="16.625" style="29" customWidth="1"/>
    <col min="13061" max="13061" width="10.5" style="29" customWidth="1"/>
    <col min="13062" max="13063" width="16.625" style="29" customWidth="1"/>
    <col min="13064" max="13064" width="10.625" style="29" customWidth="1"/>
    <col min="13065" max="13311" width="9" style="29" customWidth="1"/>
    <col min="13312" max="13312" width="0.5" style="29" customWidth="1"/>
    <col min="13313" max="13313" width="13.25" style="29" customWidth="1"/>
    <col min="13314" max="13314" width="11.375" style="29" customWidth="1"/>
    <col min="13315" max="13316" width="16.625" style="29" customWidth="1"/>
    <col min="13317" max="13317" width="10.5" style="29" customWidth="1"/>
    <col min="13318" max="13319" width="16.625" style="29" customWidth="1"/>
    <col min="13320" max="13320" width="10.625" style="29" customWidth="1"/>
    <col min="13321" max="13567" width="9" style="29" customWidth="1"/>
    <col min="13568" max="13568" width="0.5" style="29" customWidth="1"/>
    <col min="13569" max="13569" width="13.25" style="29" customWidth="1"/>
    <col min="13570" max="13570" width="11.375" style="29" customWidth="1"/>
    <col min="13571" max="13572" width="16.625" style="29" customWidth="1"/>
    <col min="13573" max="13573" width="10.5" style="29" customWidth="1"/>
    <col min="13574" max="13575" width="16.625" style="29" customWidth="1"/>
    <col min="13576" max="13576" width="10.625" style="29" customWidth="1"/>
    <col min="13577" max="13823" width="9" style="29" customWidth="1"/>
    <col min="13824" max="13824" width="0.5" style="29" customWidth="1"/>
    <col min="13825" max="13825" width="13.25" style="29" customWidth="1"/>
    <col min="13826" max="13826" width="11.375" style="29" customWidth="1"/>
    <col min="13827" max="13828" width="16.625" style="29" customWidth="1"/>
    <col min="13829" max="13829" width="10.5" style="29" customWidth="1"/>
    <col min="13830" max="13831" width="16.625" style="29" customWidth="1"/>
    <col min="13832" max="13832" width="10.625" style="29" customWidth="1"/>
    <col min="13833" max="14079" width="9" style="29" customWidth="1"/>
    <col min="14080" max="14080" width="0.5" style="29" customWidth="1"/>
    <col min="14081" max="14081" width="13.25" style="29" customWidth="1"/>
    <col min="14082" max="14082" width="11.375" style="29" customWidth="1"/>
    <col min="14083" max="14084" width="16.625" style="29" customWidth="1"/>
    <col min="14085" max="14085" width="10.5" style="29" customWidth="1"/>
    <col min="14086" max="14087" width="16.625" style="29" customWidth="1"/>
    <col min="14088" max="14088" width="10.625" style="29" customWidth="1"/>
    <col min="14089" max="14335" width="9" style="29" customWidth="1"/>
    <col min="14336" max="14336" width="0.5" style="29" customWidth="1"/>
    <col min="14337" max="14337" width="13.25" style="29" customWidth="1"/>
    <col min="14338" max="14338" width="11.375" style="29" customWidth="1"/>
    <col min="14339" max="14340" width="16.625" style="29" customWidth="1"/>
    <col min="14341" max="14341" width="10.5" style="29" customWidth="1"/>
    <col min="14342" max="14343" width="16.625" style="29" customWidth="1"/>
    <col min="14344" max="14344" width="10.625" style="29" customWidth="1"/>
    <col min="14345" max="14591" width="9" style="29" customWidth="1"/>
    <col min="14592" max="14592" width="0.5" style="29" customWidth="1"/>
    <col min="14593" max="14593" width="13.25" style="29" customWidth="1"/>
    <col min="14594" max="14594" width="11.375" style="29" customWidth="1"/>
    <col min="14595" max="14596" width="16.625" style="29" customWidth="1"/>
    <col min="14597" max="14597" width="10.5" style="29" customWidth="1"/>
    <col min="14598" max="14599" width="16.625" style="29" customWidth="1"/>
    <col min="14600" max="14600" width="10.625" style="29" customWidth="1"/>
    <col min="14601" max="14847" width="9" style="29" customWidth="1"/>
    <col min="14848" max="14848" width="0.5" style="29" customWidth="1"/>
    <col min="14849" max="14849" width="13.25" style="29" customWidth="1"/>
    <col min="14850" max="14850" width="11.375" style="29" customWidth="1"/>
    <col min="14851" max="14852" width="16.625" style="29" customWidth="1"/>
    <col min="14853" max="14853" width="10.5" style="29" customWidth="1"/>
    <col min="14854" max="14855" width="16.625" style="29" customWidth="1"/>
    <col min="14856" max="14856" width="10.625" style="29" customWidth="1"/>
    <col min="14857" max="15103" width="9" style="29" customWidth="1"/>
    <col min="15104" max="15104" width="0.5" style="29" customWidth="1"/>
    <col min="15105" max="15105" width="13.25" style="29" customWidth="1"/>
    <col min="15106" max="15106" width="11.375" style="29" customWidth="1"/>
    <col min="15107" max="15108" width="16.625" style="29" customWidth="1"/>
    <col min="15109" max="15109" width="10.5" style="29" customWidth="1"/>
    <col min="15110" max="15111" width="16.625" style="29" customWidth="1"/>
    <col min="15112" max="15112" width="10.625" style="29" customWidth="1"/>
    <col min="15113" max="15359" width="9" style="29" customWidth="1"/>
    <col min="15360" max="15360" width="0.5" style="29" customWidth="1"/>
    <col min="15361" max="15361" width="13.25" style="29" customWidth="1"/>
    <col min="15362" max="15362" width="11.375" style="29" customWidth="1"/>
    <col min="15363" max="15364" width="16.625" style="29" customWidth="1"/>
    <col min="15365" max="15365" width="10.5" style="29" customWidth="1"/>
    <col min="15366" max="15367" width="16.625" style="29" customWidth="1"/>
    <col min="15368" max="15368" width="10.625" style="29" customWidth="1"/>
    <col min="15369" max="15615" width="9" style="29" customWidth="1"/>
    <col min="15616" max="15616" width="0.5" style="29" customWidth="1"/>
    <col min="15617" max="15617" width="13.25" style="29" customWidth="1"/>
    <col min="15618" max="15618" width="11.375" style="29" customWidth="1"/>
    <col min="15619" max="15620" width="16.625" style="29" customWidth="1"/>
    <col min="15621" max="15621" width="10.5" style="29" customWidth="1"/>
    <col min="15622" max="15623" width="16.625" style="29" customWidth="1"/>
    <col min="15624" max="15624" width="10.625" style="29" customWidth="1"/>
    <col min="15625" max="15871" width="9" style="29" customWidth="1"/>
    <col min="15872" max="15872" width="0.5" style="29" customWidth="1"/>
    <col min="15873" max="15873" width="13.25" style="29" customWidth="1"/>
    <col min="15874" max="15874" width="11.375" style="29" customWidth="1"/>
    <col min="15875" max="15876" width="16.625" style="29" customWidth="1"/>
    <col min="15877" max="15877" width="10.5" style="29" customWidth="1"/>
    <col min="15878" max="15879" width="16.625" style="29" customWidth="1"/>
    <col min="15880" max="15880" width="10.625" style="29" customWidth="1"/>
    <col min="15881" max="16127" width="9" style="29" customWidth="1"/>
    <col min="16128" max="16128" width="0.5" style="29" customWidth="1"/>
    <col min="16129" max="16129" width="13.25" style="29" customWidth="1"/>
    <col min="16130" max="16130" width="11.375" style="29" customWidth="1"/>
    <col min="16131" max="16132" width="16.625" style="29" customWidth="1"/>
    <col min="16133" max="16133" width="10.5" style="29" customWidth="1"/>
    <col min="16134" max="16135" width="16.625" style="29" customWidth="1"/>
    <col min="16136" max="16136" width="10.625" style="29" customWidth="1"/>
    <col min="16137" max="16384" width="9" style="29" customWidth="1"/>
  </cols>
  <sheetData>
    <row r="1" spans="1:7" ht="15.75" customHeight="1">
      <c r="A1" s="29" t="s">
        <v>769</v>
      </c>
    </row>
    <row r="2" spans="1:7" ht="24" customHeight="1">
      <c r="B2" s="30" t="s">
        <v>119</v>
      </c>
    </row>
    <row r="3" spans="1:7" ht="18" customHeight="1"/>
    <row r="4" spans="1:7">
      <c r="F4" s="31" t="s">
        <v>317</v>
      </c>
    </row>
    <row r="5" spans="1:7" ht="15.75" customHeight="1"/>
    <row r="6" spans="1:7">
      <c r="D6" s="29" t="s">
        <v>121</v>
      </c>
    </row>
    <row r="7" spans="1:7" ht="21.75" customHeight="1"/>
    <row r="9" spans="1:7">
      <c r="D9" s="29" t="s">
        <v>118</v>
      </c>
    </row>
    <row r="10" spans="1:7" ht="24.95" customHeight="1"/>
    <row r="11" spans="1:7" ht="24.95" customHeight="1"/>
    <row r="12" spans="1:7" ht="6" customHeight="1"/>
    <row r="13" spans="1:7">
      <c r="D13" s="29" t="s">
        <v>124</v>
      </c>
      <c r="G13" s="32"/>
    </row>
    <row r="14" spans="1:7" ht="12" customHeight="1"/>
    <row r="15" spans="1:7" ht="9.75" customHeight="1"/>
    <row r="16" spans="1:7">
      <c r="A16" s="693" t="s">
        <v>125</v>
      </c>
      <c r="B16" s="693"/>
      <c r="C16" s="693"/>
      <c r="D16" s="693"/>
      <c r="E16" s="693"/>
      <c r="F16" s="693"/>
      <c r="G16" s="693"/>
    </row>
    <row r="17" spans="1:7" ht="12" customHeight="1"/>
    <row r="18" spans="1:7" ht="18.75" customHeight="1">
      <c r="A18" s="50" t="s">
        <v>19</v>
      </c>
      <c r="B18" s="51" t="s">
        <v>126</v>
      </c>
      <c r="C18" s="686" t="s">
        <v>128</v>
      </c>
      <c r="D18" s="686"/>
      <c r="E18" s="52" t="s">
        <v>122</v>
      </c>
      <c r="F18" s="687" t="s">
        <v>129</v>
      </c>
      <c r="G18" s="688"/>
    </row>
    <row r="19" spans="1:7" ht="18.75" customHeight="1">
      <c r="A19" s="33"/>
      <c r="B19" s="34"/>
      <c r="C19" s="50" t="s">
        <v>131</v>
      </c>
      <c r="D19" s="689" t="s">
        <v>132</v>
      </c>
      <c r="E19" s="691" t="s">
        <v>61</v>
      </c>
      <c r="F19" s="51" t="s">
        <v>133</v>
      </c>
      <c r="G19" s="53" t="s">
        <v>135</v>
      </c>
    </row>
    <row r="20" spans="1:7" ht="28.5" customHeight="1">
      <c r="A20" s="35"/>
      <c r="B20" s="36"/>
      <c r="C20" s="35"/>
      <c r="D20" s="690"/>
      <c r="E20" s="692"/>
      <c r="F20" s="36"/>
      <c r="G20" s="37"/>
    </row>
    <row r="21" spans="1:7" s="40" customFormat="1" ht="24.95" customHeight="1">
      <c r="A21" s="38"/>
      <c r="B21" s="39"/>
      <c r="D21" s="39"/>
      <c r="E21" s="41" t="s">
        <v>136</v>
      </c>
      <c r="F21" s="39"/>
      <c r="G21" s="42"/>
    </row>
    <row r="22" spans="1:7" s="40" customFormat="1" ht="24.95" customHeight="1">
      <c r="A22" s="43"/>
      <c r="B22" s="41"/>
      <c r="C22" s="44"/>
      <c r="D22" s="41"/>
      <c r="E22" s="41" t="s">
        <v>136</v>
      </c>
      <c r="F22" s="41"/>
      <c r="G22" s="45"/>
    </row>
    <row r="23" spans="1:7" s="40" customFormat="1" ht="24.95" customHeight="1">
      <c r="A23" s="43"/>
      <c r="B23" s="41"/>
      <c r="C23" s="44"/>
      <c r="D23" s="41"/>
      <c r="E23" s="41" t="s">
        <v>136</v>
      </c>
      <c r="F23" s="41"/>
      <c r="G23" s="45"/>
    </row>
    <row r="24" spans="1:7" s="40" customFormat="1" ht="24.95" customHeight="1">
      <c r="A24" s="43"/>
      <c r="B24" s="41"/>
      <c r="C24" s="44"/>
      <c r="D24" s="41"/>
      <c r="E24" s="41" t="s">
        <v>136</v>
      </c>
      <c r="F24" s="41"/>
      <c r="G24" s="45"/>
    </row>
    <row r="25" spans="1:7" s="40" customFormat="1" ht="24.95" customHeight="1">
      <c r="A25" s="43"/>
      <c r="B25" s="41"/>
      <c r="C25" s="44"/>
      <c r="D25" s="41"/>
      <c r="E25" s="41" t="s">
        <v>136</v>
      </c>
      <c r="F25" s="41"/>
      <c r="G25" s="45"/>
    </row>
    <row r="26" spans="1:7" s="40" customFormat="1" ht="24.95" customHeight="1">
      <c r="A26" s="43"/>
      <c r="B26" s="41"/>
      <c r="C26" s="44"/>
      <c r="D26" s="41"/>
      <c r="E26" s="41" t="s">
        <v>136</v>
      </c>
      <c r="F26" s="41"/>
      <c r="G26" s="45"/>
    </row>
    <row r="27" spans="1:7" s="40" customFormat="1" ht="24.95" customHeight="1">
      <c r="A27" s="43"/>
      <c r="B27" s="41"/>
      <c r="C27" s="44"/>
      <c r="D27" s="41"/>
      <c r="E27" s="41" t="s">
        <v>136</v>
      </c>
      <c r="F27" s="41"/>
      <c r="G27" s="45"/>
    </row>
    <row r="28" spans="1:7" s="40" customFormat="1" ht="24.95" customHeight="1">
      <c r="A28" s="43"/>
      <c r="B28" s="41"/>
      <c r="C28" s="44"/>
      <c r="D28" s="41"/>
      <c r="E28" s="41" t="s">
        <v>136</v>
      </c>
      <c r="F28" s="41"/>
      <c r="G28" s="45"/>
    </row>
    <row r="29" spans="1:7" s="40" customFormat="1" ht="24.95" customHeight="1">
      <c r="A29" s="43"/>
      <c r="B29" s="41"/>
      <c r="C29" s="44"/>
      <c r="D29" s="41"/>
      <c r="E29" s="41" t="s">
        <v>136</v>
      </c>
      <c r="F29" s="41"/>
      <c r="G29" s="45"/>
    </row>
    <row r="30" spans="1:7" s="40" customFormat="1" ht="24.95" customHeight="1">
      <c r="A30" s="43"/>
      <c r="B30" s="41"/>
      <c r="C30" s="44"/>
      <c r="D30" s="41"/>
      <c r="E30" s="41" t="s">
        <v>136</v>
      </c>
      <c r="F30" s="41"/>
      <c r="G30" s="45"/>
    </row>
    <row r="31" spans="1:7" s="40" customFormat="1" ht="24.95" customHeight="1">
      <c r="A31" s="43"/>
      <c r="B31" s="41"/>
      <c r="C31" s="44"/>
      <c r="D31" s="41"/>
      <c r="E31" s="41" t="s">
        <v>136</v>
      </c>
      <c r="F31" s="41"/>
      <c r="G31" s="45"/>
    </row>
    <row r="32" spans="1:7" s="40" customFormat="1" ht="24.95" customHeight="1">
      <c r="A32" s="43"/>
      <c r="B32" s="41"/>
      <c r="C32" s="44"/>
      <c r="D32" s="41"/>
      <c r="E32" s="41" t="s">
        <v>136</v>
      </c>
      <c r="F32" s="41"/>
      <c r="G32" s="45"/>
    </row>
    <row r="33" spans="1:7" s="40" customFormat="1" ht="24.95" customHeight="1">
      <c r="A33" s="43"/>
      <c r="B33" s="41"/>
      <c r="C33" s="44"/>
      <c r="D33" s="41"/>
      <c r="E33" s="41" t="s">
        <v>136</v>
      </c>
      <c r="F33" s="41"/>
      <c r="G33" s="45"/>
    </row>
    <row r="34" spans="1:7" s="40" customFormat="1" ht="24.95" customHeight="1">
      <c r="A34" s="43"/>
      <c r="B34" s="41"/>
      <c r="C34" s="44"/>
      <c r="D34" s="41"/>
      <c r="E34" s="41" t="s">
        <v>136</v>
      </c>
      <c r="F34" s="41"/>
      <c r="G34" s="45"/>
    </row>
    <row r="35" spans="1:7" s="40" customFormat="1" ht="24.95" customHeight="1">
      <c r="A35" s="46"/>
      <c r="B35" s="47"/>
      <c r="C35" s="48"/>
      <c r="D35" s="47"/>
      <c r="E35" s="41" t="s">
        <v>136</v>
      </c>
      <c r="F35" s="47"/>
      <c r="G35" s="49"/>
    </row>
    <row r="36" spans="1:7" ht="9" customHeight="1"/>
    <row r="37" spans="1:7" ht="20.100000000000001" customHeight="1">
      <c r="A37" s="29" t="s">
        <v>137</v>
      </c>
    </row>
    <row r="38" spans="1:7" ht="20.100000000000001" customHeight="1">
      <c r="A38" s="29" t="s">
        <v>87</v>
      </c>
    </row>
    <row r="39" spans="1:7" ht="20.100000000000001" customHeight="1">
      <c r="A39" s="29" t="s">
        <v>138</v>
      </c>
    </row>
    <row r="40" spans="1:7" ht="20.100000000000001" customHeight="1"/>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sheetData>
  <mergeCells count="5">
    <mergeCell ref="C18:D18"/>
    <mergeCell ref="F18:G18"/>
    <mergeCell ref="D19:D20"/>
    <mergeCell ref="E19:E20"/>
    <mergeCell ref="A16:G16"/>
  </mergeCells>
  <phoneticPr fontId="4"/>
  <pageMargins left="0.7" right="0.7" top="0.75" bottom="0.75" header="0.3" footer="0.3"/>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showGridLines="0" view="pageBreakPreview" zoomScaleNormal="100" zoomScaleSheetLayoutView="100" workbookViewId="0"/>
  </sheetViews>
  <sheetFormatPr defaultColWidth="8.125" defaultRowHeight="13.5"/>
  <cols>
    <col min="1" max="1" width="10.125" customWidth="1"/>
    <col min="2" max="2" width="17.375" customWidth="1"/>
    <col min="3" max="3" width="11.625" customWidth="1"/>
    <col min="4" max="7" width="10.125" customWidth="1"/>
    <col min="8" max="8" width="16.25" customWidth="1"/>
    <col min="257" max="264" width="10.125" customWidth="1"/>
    <col min="513" max="520" width="10.125" customWidth="1"/>
    <col min="769" max="776" width="10.125" customWidth="1"/>
    <col min="1025" max="1032" width="10.125" customWidth="1"/>
    <col min="1281" max="1288" width="10.125" customWidth="1"/>
    <col min="1537" max="1544" width="10.125" customWidth="1"/>
    <col min="1793" max="1800" width="10.125" customWidth="1"/>
    <col min="2049" max="2056" width="10.125" customWidth="1"/>
    <col min="2305" max="2312" width="10.125" customWidth="1"/>
    <col min="2561" max="2568" width="10.125" customWidth="1"/>
    <col min="2817" max="2824" width="10.125" customWidth="1"/>
    <col min="3073" max="3080" width="10.125" customWidth="1"/>
    <col min="3329" max="3336" width="10.125" customWidth="1"/>
    <col min="3585" max="3592" width="10.125" customWidth="1"/>
    <col min="3841" max="3848" width="10.125" customWidth="1"/>
    <col min="4097" max="4104" width="10.125" customWidth="1"/>
    <col min="4353" max="4360" width="10.125" customWidth="1"/>
    <col min="4609" max="4616" width="10.125" customWidth="1"/>
    <col min="4865" max="4872" width="10.125" customWidth="1"/>
    <col min="5121" max="5128" width="10.125" customWidth="1"/>
    <col min="5377" max="5384" width="10.125" customWidth="1"/>
    <col min="5633" max="5640" width="10.125" customWidth="1"/>
    <col min="5889" max="5896" width="10.125" customWidth="1"/>
    <col min="6145" max="6152" width="10.125" customWidth="1"/>
    <col min="6401" max="6408" width="10.125" customWidth="1"/>
    <col min="6657" max="6664" width="10.125" customWidth="1"/>
    <col min="6913" max="6920" width="10.125" customWidth="1"/>
    <col min="7169" max="7176" width="10.125" customWidth="1"/>
    <col min="7425" max="7432" width="10.125" customWidth="1"/>
    <col min="7681" max="7688" width="10.125" customWidth="1"/>
    <col min="7937" max="7944" width="10.125" customWidth="1"/>
    <col min="8193" max="8200" width="10.125" customWidth="1"/>
    <col min="8449" max="8456" width="10.125" customWidth="1"/>
    <col min="8705" max="8712" width="10.125" customWidth="1"/>
    <col min="8961" max="8968" width="10.125" customWidth="1"/>
    <col min="9217" max="9224" width="10.125" customWidth="1"/>
    <col min="9473" max="9480" width="10.125" customWidth="1"/>
    <col min="9729" max="9736" width="10.125" customWidth="1"/>
    <col min="9985" max="9992" width="10.125" customWidth="1"/>
    <col min="10241" max="10248" width="10.125" customWidth="1"/>
    <col min="10497" max="10504" width="10.125" customWidth="1"/>
    <col min="10753" max="10760" width="10.125" customWidth="1"/>
    <col min="11009" max="11016" width="10.125" customWidth="1"/>
    <col min="11265" max="11272" width="10.125" customWidth="1"/>
    <col min="11521" max="11528" width="10.125" customWidth="1"/>
    <col min="11777" max="11784" width="10.125" customWidth="1"/>
    <col min="12033" max="12040" width="10.125" customWidth="1"/>
    <col min="12289" max="12296" width="10.125" customWidth="1"/>
    <col min="12545" max="12552" width="10.125" customWidth="1"/>
    <col min="12801" max="12808" width="10.125" customWidth="1"/>
    <col min="13057" max="13064" width="10.125" customWidth="1"/>
    <col min="13313" max="13320" width="10.125" customWidth="1"/>
    <col min="13569" max="13576" width="10.125" customWidth="1"/>
    <col min="13825" max="13832" width="10.125" customWidth="1"/>
    <col min="14081" max="14088" width="10.125" customWidth="1"/>
    <col min="14337" max="14344" width="10.125" customWidth="1"/>
    <col min="14593" max="14600" width="10.125" customWidth="1"/>
    <col min="14849" max="14856" width="10.125" customWidth="1"/>
    <col min="15105" max="15112" width="10.125" customWidth="1"/>
    <col min="15361" max="15368" width="10.125" customWidth="1"/>
    <col min="15617" max="15624" width="10.125" customWidth="1"/>
    <col min="15873" max="15880" width="10.125" customWidth="1"/>
    <col min="16129" max="16136" width="10.125" customWidth="1"/>
  </cols>
  <sheetData>
    <row r="1" spans="1:8" s="54" customFormat="1" ht="20.100000000000001" customHeight="1">
      <c r="A1" s="29" t="s">
        <v>770</v>
      </c>
    </row>
    <row r="2" spans="1:8" s="54" customFormat="1" ht="20.100000000000001" customHeight="1">
      <c r="F2" s="728" t="s">
        <v>370</v>
      </c>
      <c r="G2" s="728"/>
      <c r="H2" s="728"/>
    </row>
    <row r="3" spans="1:8" s="54" customFormat="1" ht="20.100000000000001" customHeight="1"/>
    <row r="4" spans="1:8" s="55" customFormat="1" ht="20.100000000000001" customHeight="1">
      <c r="A4" s="729" t="s">
        <v>338</v>
      </c>
      <c r="B4" s="730"/>
      <c r="C4" s="730"/>
      <c r="D4" s="730"/>
      <c r="E4" s="730"/>
      <c r="F4" s="730"/>
      <c r="G4" s="730"/>
      <c r="H4" s="730"/>
    </row>
    <row r="5" spans="1:8" s="54" customFormat="1" ht="20.100000000000001" customHeight="1">
      <c r="A5" s="56"/>
      <c r="B5" s="56"/>
      <c r="C5" s="56"/>
      <c r="D5" s="56"/>
      <c r="E5" s="56"/>
      <c r="F5" s="56"/>
      <c r="G5" s="56"/>
      <c r="H5" s="56"/>
    </row>
    <row r="6" spans="1:8" s="54" customFormat="1" ht="45" customHeight="1">
      <c r="A6" s="731" t="s">
        <v>339</v>
      </c>
      <c r="B6" s="731"/>
      <c r="C6" s="732"/>
      <c r="D6" s="733"/>
      <c r="E6" s="733"/>
      <c r="F6" s="733"/>
      <c r="G6" s="733"/>
      <c r="H6" s="734"/>
    </row>
    <row r="7" spans="1:8" s="54" customFormat="1" ht="45" customHeight="1">
      <c r="A7" s="735" t="s">
        <v>340</v>
      </c>
      <c r="B7" s="735"/>
      <c r="C7" s="731" t="s">
        <v>341</v>
      </c>
      <c r="D7" s="731"/>
      <c r="E7" s="731"/>
      <c r="F7" s="731"/>
      <c r="G7" s="731"/>
      <c r="H7" s="731"/>
    </row>
    <row r="8" spans="1:8" s="54" customFormat="1" ht="26.25" customHeight="1">
      <c r="A8" s="720" t="s">
        <v>342</v>
      </c>
      <c r="B8" s="721"/>
      <c r="C8" s="726" t="s">
        <v>343</v>
      </c>
      <c r="D8" s="727"/>
      <c r="E8" s="695" t="s">
        <v>344</v>
      </c>
      <c r="F8" s="696"/>
      <c r="G8" s="697"/>
      <c r="H8" s="57"/>
    </row>
    <row r="9" spans="1:8" s="54" customFormat="1" ht="26.25" customHeight="1">
      <c r="A9" s="722"/>
      <c r="B9" s="723"/>
      <c r="C9" s="719" t="s">
        <v>345</v>
      </c>
      <c r="D9" s="719"/>
      <c r="E9" s="695" t="s">
        <v>346</v>
      </c>
      <c r="F9" s="696"/>
      <c r="G9" s="697"/>
      <c r="H9" s="57"/>
    </row>
    <row r="10" spans="1:8" s="54" customFormat="1" ht="26.25" customHeight="1">
      <c r="A10" s="722"/>
      <c r="B10" s="723"/>
      <c r="C10" s="719" t="s">
        <v>347</v>
      </c>
      <c r="D10" s="719"/>
      <c r="E10" s="695" t="s">
        <v>348</v>
      </c>
      <c r="F10" s="696"/>
      <c r="G10" s="697"/>
      <c r="H10" s="57"/>
    </row>
    <row r="11" spans="1:8" s="54" customFormat="1" ht="26.25" customHeight="1">
      <c r="A11" s="722"/>
      <c r="B11" s="723"/>
      <c r="C11" s="719" t="s">
        <v>349</v>
      </c>
      <c r="D11" s="719"/>
      <c r="E11" s="695" t="s">
        <v>350</v>
      </c>
      <c r="F11" s="696"/>
      <c r="G11" s="697"/>
      <c r="H11" s="57"/>
    </row>
    <row r="12" spans="1:8" s="54" customFormat="1" ht="26.25" customHeight="1">
      <c r="A12" s="724"/>
      <c r="B12" s="725"/>
      <c r="C12" s="719" t="s">
        <v>351</v>
      </c>
      <c r="D12" s="719"/>
      <c r="E12" s="695" t="s">
        <v>352</v>
      </c>
      <c r="F12" s="696"/>
      <c r="G12" s="697"/>
      <c r="H12" s="57"/>
    </row>
    <row r="13" spans="1:8" s="54" customFormat="1" ht="14.25" customHeight="1" thickBot="1">
      <c r="A13" s="58"/>
      <c r="B13" s="58"/>
      <c r="C13" s="58"/>
      <c r="D13" s="58"/>
      <c r="E13" s="58"/>
      <c r="F13" s="58"/>
      <c r="G13" s="56"/>
      <c r="H13" s="58"/>
    </row>
    <row r="14" spans="1:8" s="54" customFormat="1" ht="45" customHeight="1" thickTop="1">
      <c r="A14" s="702" t="s">
        <v>353</v>
      </c>
      <c r="B14" s="703"/>
      <c r="C14" s="59" t="s">
        <v>354</v>
      </c>
      <c r="D14" s="60"/>
      <c r="E14" s="61" t="s">
        <v>355</v>
      </c>
      <c r="F14" s="708" t="s">
        <v>356</v>
      </c>
      <c r="G14" s="709"/>
      <c r="H14" s="714" t="s">
        <v>357</v>
      </c>
    </row>
    <row r="15" spans="1:8" s="54" customFormat="1" ht="45" customHeight="1">
      <c r="A15" s="704"/>
      <c r="B15" s="705"/>
      <c r="C15" s="59" t="s">
        <v>358</v>
      </c>
      <c r="D15" s="62"/>
      <c r="E15" s="63" t="s">
        <v>355</v>
      </c>
      <c r="F15" s="710"/>
      <c r="G15" s="711"/>
      <c r="H15" s="715"/>
    </row>
    <row r="16" spans="1:8" s="54" customFormat="1" ht="45" customHeight="1" thickBot="1">
      <c r="A16" s="706"/>
      <c r="B16" s="707"/>
      <c r="C16" s="64" t="s">
        <v>359</v>
      </c>
      <c r="D16" s="65"/>
      <c r="E16" s="66" t="s">
        <v>355</v>
      </c>
      <c r="F16" s="712"/>
      <c r="G16" s="713"/>
      <c r="H16" s="716"/>
    </row>
    <row r="17" spans="1:8" s="54" customFormat="1" ht="21" customHeight="1" thickTop="1">
      <c r="A17" s="56"/>
      <c r="B17" s="56"/>
      <c r="C17" s="56"/>
      <c r="D17" s="58"/>
      <c r="E17" s="58"/>
      <c r="F17" s="67"/>
      <c r="G17" s="67"/>
      <c r="H17" s="56"/>
    </row>
    <row r="18" spans="1:8" s="54" customFormat="1" ht="45" customHeight="1">
      <c r="A18" s="702" t="s">
        <v>360</v>
      </c>
      <c r="B18" s="703"/>
      <c r="C18" s="68" t="s">
        <v>361</v>
      </c>
      <c r="D18" s="69"/>
      <c r="E18" s="70" t="s">
        <v>355</v>
      </c>
      <c r="F18" s="717" t="s">
        <v>362</v>
      </c>
      <c r="G18" s="717"/>
      <c r="H18" s="718" t="s">
        <v>363</v>
      </c>
    </row>
    <row r="19" spans="1:8" s="54" customFormat="1" ht="51.75" customHeight="1">
      <c r="A19" s="706"/>
      <c r="B19" s="707"/>
      <c r="C19" s="71" t="s">
        <v>364</v>
      </c>
      <c r="D19" s="69"/>
      <c r="E19" s="70" t="s">
        <v>355</v>
      </c>
      <c r="F19" s="717"/>
      <c r="G19" s="717"/>
      <c r="H19" s="698"/>
    </row>
    <row r="20" spans="1:8" s="54" customFormat="1" ht="15" customHeight="1">
      <c r="A20" s="72"/>
      <c r="B20" s="58"/>
      <c r="C20" s="58"/>
      <c r="D20" s="58"/>
      <c r="E20" s="58"/>
      <c r="F20" s="58"/>
      <c r="G20" s="58"/>
      <c r="H20" s="58"/>
    </row>
    <row r="21" spans="1:8" s="54" customFormat="1" ht="57.75" customHeight="1">
      <c r="A21" s="698" t="s">
        <v>365</v>
      </c>
      <c r="B21" s="698"/>
      <c r="C21" s="699" t="s">
        <v>366</v>
      </c>
      <c r="D21" s="700"/>
      <c r="E21" s="700"/>
      <c r="F21" s="700"/>
      <c r="G21" s="700"/>
      <c r="H21" s="701"/>
    </row>
    <row r="22" spans="1:8" s="54" customFormat="1" ht="15" customHeight="1">
      <c r="A22" s="73"/>
      <c r="B22" s="73"/>
      <c r="C22" s="73"/>
      <c r="D22" s="73"/>
      <c r="E22" s="73"/>
      <c r="F22" s="73"/>
      <c r="G22" s="73"/>
      <c r="H22" s="73"/>
    </row>
    <row r="23" spans="1:8" s="54" customFormat="1" ht="52.5" customHeight="1">
      <c r="A23" s="694" t="s">
        <v>367</v>
      </c>
      <c r="B23" s="694"/>
      <c r="C23" s="694"/>
      <c r="D23" s="694"/>
      <c r="E23" s="694"/>
      <c r="F23" s="694"/>
      <c r="G23" s="694"/>
      <c r="H23" s="694"/>
    </row>
    <row r="24" spans="1:8" s="54" customFormat="1" ht="39" customHeight="1">
      <c r="A24" s="694" t="s">
        <v>368</v>
      </c>
      <c r="B24" s="694"/>
      <c r="C24" s="694"/>
      <c r="D24" s="694"/>
      <c r="E24" s="694"/>
      <c r="F24" s="694"/>
      <c r="G24" s="694"/>
      <c r="H24" s="694"/>
    </row>
    <row r="25" spans="1:8" s="54" customFormat="1" ht="38.25" customHeight="1">
      <c r="A25" s="694" t="s">
        <v>369</v>
      </c>
      <c r="B25" s="694"/>
      <c r="C25" s="694"/>
      <c r="D25" s="694"/>
      <c r="E25" s="694"/>
      <c r="F25" s="694"/>
      <c r="G25" s="694"/>
      <c r="H25" s="694"/>
    </row>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16"/>
  <dataValidations count="1">
    <dataValidation type="list" allowBlank="1" showInputMessage="1" showErrorMessage="1" sqref="H8:H12">
      <formula1>"○"</formula1>
    </dataValidation>
  </dataValidations>
  <pageMargins left="0.7" right="0.7" top="0.75" bottom="0.75" header="0.3" footer="0.3"/>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2" sqref="B2"/>
    </sheetView>
  </sheetViews>
  <sheetFormatPr defaultColWidth="8.625" defaultRowHeight="13.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74" customFormat="1" ht="20.100000000000001" customHeight="1">
      <c r="B1" s="75" t="s">
        <v>771</v>
      </c>
    </row>
    <row r="2" spans="1:39" s="74" customFormat="1" ht="20.100000000000001" customHeight="1">
      <c r="AA2" s="762" t="s">
        <v>375</v>
      </c>
      <c r="AB2" s="762"/>
      <c r="AC2" s="762"/>
      <c r="AD2" s="762"/>
      <c r="AE2" s="762"/>
      <c r="AF2" s="762"/>
      <c r="AG2" s="762"/>
      <c r="AH2" s="762"/>
      <c r="AI2" s="762"/>
      <c r="AJ2" s="762"/>
    </row>
    <row r="3" spans="1:39" s="74" customFormat="1" ht="20.100000000000001" customHeight="1"/>
    <row r="4" spans="1:39" s="74" customFormat="1" ht="21" customHeight="1">
      <c r="B4" s="763" t="s">
        <v>376</v>
      </c>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row>
    <row r="5" spans="1:39" s="77" customFormat="1" ht="18" customHeight="1">
      <c r="A5" s="76"/>
      <c r="B5" s="76"/>
      <c r="C5" s="76"/>
      <c r="D5" s="76"/>
      <c r="E5" s="76"/>
      <c r="F5" s="76"/>
      <c r="G5" s="76"/>
      <c r="H5" s="76"/>
    </row>
    <row r="6" spans="1:39" s="77" customFormat="1" ht="29.25" customHeight="1">
      <c r="A6" s="76"/>
      <c r="B6" s="764" t="s">
        <v>377</v>
      </c>
      <c r="C6" s="764"/>
      <c r="D6" s="764"/>
      <c r="E6" s="764"/>
      <c r="F6" s="764"/>
      <c r="G6" s="764"/>
      <c r="H6" s="764"/>
      <c r="I6" s="764"/>
      <c r="J6" s="764"/>
      <c r="K6" s="764"/>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row>
    <row r="7" spans="1:39" s="77" customFormat="1" ht="31.5" customHeight="1">
      <c r="A7" s="76"/>
      <c r="B7" s="764" t="s">
        <v>378</v>
      </c>
      <c r="C7" s="764"/>
      <c r="D7" s="764"/>
      <c r="E7" s="764"/>
      <c r="F7" s="764"/>
      <c r="G7" s="764"/>
      <c r="H7" s="764"/>
      <c r="I7" s="764"/>
      <c r="J7" s="764"/>
      <c r="K7" s="764"/>
      <c r="L7" s="765"/>
      <c r="M7" s="765"/>
      <c r="N7" s="765"/>
      <c r="O7" s="765"/>
      <c r="P7" s="765"/>
      <c r="Q7" s="765"/>
      <c r="R7" s="765"/>
      <c r="S7" s="765"/>
      <c r="T7" s="765"/>
      <c r="U7" s="765"/>
      <c r="V7" s="765"/>
      <c r="W7" s="765"/>
      <c r="X7" s="765"/>
      <c r="Y7" s="765"/>
      <c r="Z7" s="766" t="s">
        <v>379</v>
      </c>
      <c r="AA7" s="766"/>
      <c r="AB7" s="766"/>
      <c r="AC7" s="766"/>
      <c r="AD7" s="766"/>
      <c r="AE7" s="766"/>
      <c r="AF7" s="766"/>
      <c r="AG7" s="767" t="s">
        <v>380</v>
      </c>
      <c r="AH7" s="767"/>
      <c r="AI7" s="767"/>
      <c r="AJ7" s="767"/>
    </row>
    <row r="8" spans="1:39" s="77" customFormat="1" ht="29.25" customHeight="1">
      <c r="B8" s="757" t="s">
        <v>381</v>
      </c>
      <c r="C8" s="757"/>
      <c r="D8" s="757"/>
      <c r="E8" s="757"/>
      <c r="F8" s="757"/>
      <c r="G8" s="757"/>
      <c r="H8" s="757"/>
      <c r="I8" s="757"/>
      <c r="J8" s="757"/>
      <c r="K8" s="757"/>
      <c r="L8" s="758" t="s">
        <v>382</v>
      </c>
      <c r="M8" s="758"/>
      <c r="N8" s="758"/>
      <c r="O8" s="758"/>
      <c r="P8" s="758"/>
      <c r="Q8" s="758"/>
      <c r="R8" s="758"/>
      <c r="S8" s="758"/>
      <c r="T8" s="758"/>
      <c r="U8" s="758"/>
      <c r="V8" s="758"/>
      <c r="W8" s="758"/>
      <c r="X8" s="758"/>
      <c r="Y8" s="758"/>
      <c r="Z8" s="758"/>
      <c r="AA8" s="758"/>
      <c r="AB8" s="758"/>
      <c r="AC8" s="758"/>
      <c r="AD8" s="758"/>
      <c r="AE8" s="758"/>
      <c r="AF8" s="758"/>
      <c r="AG8" s="758"/>
      <c r="AH8" s="758"/>
      <c r="AI8" s="758"/>
      <c r="AJ8" s="758"/>
    </row>
    <row r="9" spans="1:39" s="74" customFormat="1" ht="9.75" customHeight="1"/>
    <row r="10" spans="1:39" s="74" customFormat="1" ht="21" customHeight="1">
      <c r="B10" s="743" t="s">
        <v>383</v>
      </c>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row>
    <row r="11" spans="1:39" s="74" customFormat="1" ht="21" customHeight="1">
      <c r="B11" s="759" t="s">
        <v>384</v>
      </c>
      <c r="C11" s="759"/>
      <c r="D11" s="759"/>
      <c r="E11" s="759"/>
      <c r="F11" s="759"/>
      <c r="G11" s="759"/>
      <c r="H11" s="759"/>
      <c r="I11" s="759"/>
      <c r="J11" s="759"/>
      <c r="K11" s="759"/>
      <c r="L11" s="759"/>
      <c r="M11" s="759"/>
      <c r="N11" s="759"/>
      <c r="O11" s="759"/>
      <c r="P11" s="759"/>
      <c r="Q11" s="759"/>
      <c r="R11" s="759"/>
      <c r="S11" s="760"/>
      <c r="T11" s="760"/>
      <c r="U11" s="760"/>
      <c r="V11" s="760"/>
      <c r="W11" s="760"/>
      <c r="X11" s="760"/>
      <c r="Y11" s="760"/>
      <c r="Z11" s="760"/>
      <c r="AA11" s="760"/>
      <c r="AB11" s="760"/>
      <c r="AC11" s="78" t="s">
        <v>385</v>
      </c>
      <c r="AD11" s="79"/>
      <c r="AE11" s="761"/>
      <c r="AF11" s="761"/>
      <c r="AG11" s="761"/>
      <c r="AH11" s="761"/>
      <c r="AI11" s="761"/>
      <c r="AJ11" s="761"/>
      <c r="AM11" s="80"/>
    </row>
    <row r="12" spans="1:39" s="74" customFormat="1" ht="21" customHeight="1" thickBot="1">
      <c r="B12" s="81"/>
      <c r="C12" s="755" t="s">
        <v>386</v>
      </c>
      <c r="D12" s="755"/>
      <c r="E12" s="755"/>
      <c r="F12" s="755"/>
      <c r="G12" s="755"/>
      <c r="H12" s="755"/>
      <c r="I12" s="755"/>
      <c r="J12" s="755"/>
      <c r="K12" s="755"/>
      <c r="L12" s="755"/>
      <c r="M12" s="755"/>
      <c r="N12" s="755"/>
      <c r="O12" s="755"/>
      <c r="P12" s="755"/>
      <c r="Q12" s="755"/>
      <c r="R12" s="755"/>
      <c r="S12" s="745">
        <f>ROUNDUP(S11*50%,1)</f>
        <v>0</v>
      </c>
      <c r="T12" s="745"/>
      <c r="U12" s="745"/>
      <c r="V12" s="745"/>
      <c r="W12" s="745"/>
      <c r="X12" s="745"/>
      <c r="Y12" s="745"/>
      <c r="Z12" s="745"/>
      <c r="AA12" s="745"/>
      <c r="AB12" s="745"/>
      <c r="AC12" s="82" t="s">
        <v>385</v>
      </c>
      <c r="AD12" s="82"/>
      <c r="AE12" s="746"/>
      <c r="AF12" s="746"/>
      <c r="AG12" s="746"/>
      <c r="AH12" s="746"/>
      <c r="AI12" s="746"/>
      <c r="AJ12" s="746"/>
    </row>
    <row r="13" spans="1:39" s="74" customFormat="1" ht="21" customHeight="1" thickTop="1">
      <c r="B13" s="747" t="s">
        <v>387</v>
      </c>
      <c r="C13" s="747"/>
      <c r="D13" s="747"/>
      <c r="E13" s="747"/>
      <c r="F13" s="747"/>
      <c r="G13" s="747"/>
      <c r="H13" s="747"/>
      <c r="I13" s="747"/>
      <c r="J13" s="747"/>
      <c r="K13" s="747"/>
      <c r="L13" s="747"/>
      <c r="M13" s="747"/>
      <c r="N13" s="747"/>
      <c r="O13" s="747"/>
      <c r="P13" s="747"/>
      <c r="Q13" s="747"/>
      <c r="R13" s="747"/>
      <c r="S13" s="756" t="e">
        <f>ROUNDUP(AE25/L25,1)</f>
        <v>#DIV/0!</v>
      </c>
      <c r="T13" s="756"/>
      <c r="U13" s="756"/>
      <c r="V13" s="756"/>
      <c r="W13" s="756"/>
      <c r="X13" s="756"/>
      <c r="Y13" s="756"/>
      <c r="Z13" s="756"/>
      <c r="AA13" s="756"/>
      <c r="AB13" s="756"/>
      <c r="AC13" s="83" t="s">
        <v>385</v>
      </c>
      <c r="AD13" s="83"/>
      <c r="AE13" s="749" t="s">
        <v>388</v>
      </c>
      <c r="AF13" s="749"/>
      <c r="AG13" s="749"/>
      <c r="AH13" s="749"/>
      <c r="AI13" s="749"/>
      <c r="AJ13" s="749"/>
    </row>
    <row r="14" spans="1:39" s="74" customFormat="1" ht="21" customHeight="1">
      <c r="B14" s="753" t="s">
        <v>389</v>
      </c>
      <c r="C14" s="753"/>
      <c r="D14" s="753"/>
      <c r="E14" s="753"/>
      <c r="F14" s="753"/>
      <c r="G14" s="753"/>
      <c r="H14" s="753"/>
      <c r="I14" s="753"/>
      <c r="J14" s="753"/>
      <c r="K14" s="753"/>
      <c r="L14" s="753" t="s">
        <v>390</v>
      </c>
      <c r="M14" s="753"/>
      <c r="N14" s="753"/>
      <c r="O14" s="753"/>
      <c r="P14" s="753"/>
      <c r="Q14" s="753"/>
      <c r="R14" s="753"/>
      <c r="S14" s="753"/>
      <c r="T14" s="753"/>
      <c r="U14" s="753"/>
      <c r="V14" s="753"/>
      <c r="W14" s="753"/>
      <c r="X14" s="753"/>
      <c r="Y14" s="753" t="s">
        <v>391</v>
      </c>
      <c r="Z14" s="753"/>
      <c r="AA14" s="753"/>
      <c r="AB14" s="753"/>
      <c r="AC14" s="753"/>
      <c r="AD14" s="753"/>
      <c r="AE14" s="753" t="s">
        <v>392</v>
      </c>
      <c r="AF14" s="753"/>
      <c r="AG14" s="753"/>
      <c r="AH14" s="753"/>
      <c r="AI14" s="753"/>
      <c r="AJ14" s="753"/>
    </row>
    <row r="15" spans="1:39" s="74" customFormat="1" ht="21" customHeight="1">
      <c r="B15" s="84">
        <v>1</v>
      </c>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row>
    <row r="16" spans="1:39" s="74" customFormat="1" ht="21" customHeight="1">
      <c r="B16" s="84">
        <v>2</v>
      </c>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row>
    <row r="17" spans="2:36" s="74" customFormat="1" ht="21" customHeight="1">
      <c r="B17" s="84">
        <v>3</v>
      </c>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row>
    <row r="18" spans="2:36" s="74" customFormat="1" ht="21" customHeight="1">
      <c r="B18" s="84">
        <v>4</v>
      </c>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row>
    <row r="19" spans="2:36" s="74" customFormat="1" ht="21" customHeight="1">
      <c r="B19" s="84">
        <v>5</v>
      </c>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row>
    <row r="20" spans="2:36" s="74" customFormat="1" ht="21" customHeight="1">
      <c r="B20" s="84">
        <v>6</v>
      </c>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row>
    <row r="21" spans="2:36" s="74" customFormat="1" ht="21" customHeight="1">
      <c r="B21" s="84">
        <v>7</v>
      </c>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row>
    <row r="22" spans="2:36" s="74" customFormat="1" ht="21" customHeight="1">
      <c r="B22" s="84">
        <v>8</v>
      </c>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row>
    <row r="23" spans="2:36" s="74" customFormat="1" ht="21" customHeight="1">
      <c r="B23" s="84">
        <v>9</v>
      </c>
      <c r="C23" s="738"/>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row>
    <row r="24" spans="2:36" s="74" customFormat="1" ht="21" customHeight="1">
      <c r="B24" s="84">
        <v>10</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row>
    <row r="25" spans="2:36" s="74" customFormat="1" ht="21" customHeight="1">
      <c r="B25" s="750" t="s">
        <v>393</v>
      </c>
      <c r="C25" s="750"/>
      <c r="D25" s="750"/>
      <c r="E25" s="750"/>
      <c r="F25" s="750"/>
      <c r="G25" s="750"/>
      <c r="H25" s="750"/>
      <c r="I25" s="750"/>
      <c r="J25" s="750"/>
      <c r="K25" s="750"/>
      <c r="L25" s="751"/>
      <c r="M25" s="751"/>
      <c r="N25" s="751"/>
      <c r="O25" s="751"/>
      <c r="P25" s="751"/>
      <c r="Q25" s="752" t="s">
        <v>394</v>
      </c>
      <c r="R25" s="752"/>
      <c r="S25" s="753" t="s">
        <v>395</v>
      </c>
      <c r="T25" s="753"/>
      <c r="U25" s="753"/>
      <c r="V25" s="753"/>
      <c r="W25" s="753"/>
      <c r="X25" s="753"/>
      <c r="Y25" s="753"/>
      <c r="Z25" s="753"/>
      <c r="AA25" s="753"/>
      <c r="AB25" s="753"/>
      <c r="AC25" s="753"/>
      <c r="AD25" s="753"/>
      <c r="AE25" s="754">
        <f>SUM(AE15:AJ24)</f>
        <v>0</v>
      </c>
      <c r="AF25" s="754"/>
      <c r="AG25" s="754"/>
      <c r="AH25" s="754"/>
      <c r="AI25" s="754"/>
      <c r="AJ25" s="754"/>
    </row>
    <row r="26" spans="2:36" s="74" customFormat="1" ht="9" customHeight="1">
      <c r="B26" s="85"/>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2:36" s="74" customFormat="1" ht="21" customHeight="1">
      <c r="B27" s="743" t="s">
        <v>396</v>
      </c>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row>
    <row r="28" spans="2:36" s="74" customFormat="1" ht="21" customHeight="1" thickBot="1">
      <c r="B28" s="744" t="s">
        <v>397</v>
      </c>
      <c r="C28" s="744"/>
      <c r="D28" s="744"/>
      <c r="E28" s="744"/>
      <c r="F28" s="744"/>
      <c r="G28" s="744"/>
      <c r="H28" s="744"/>
      <c r="I28" s="744"/>
      <c r="J28" s="744"/>
      <c r="K28" s="744"/>
      <c r="L28" s="744"/>
      <c r="M28" s="744"/>
      <c r="N28" s="744"/>
      <c r="O28" s="744"/>
      <c r="P28" s="744"/>
      <c r="Q28" s="744"/>
      <c r="R28" s="744"/>
      <c r="S28" s="745">
        <f>ROUNDUP(S11/40,1)</f>
        <v>0</v>
      </c>
      <c r="T28" s="745"/>
      <c r="U28" s="745"/>
      <c r="V28" s="745"/>
      <c r="W28" s="745"/>
      <c r="X28" s="745"/>
      <c r="Y28" s="745"/>
      <c r="Z28" s="745"/>
      <c r="AA28" s="745"/>
      <c r="AB28" s="745"/>
      <c r="AC28" s="87" t="s">
        <v>385</v>
      </c>
      <c r="AD28" s="88"/>
      <c r="AE28" s="746"/>
      <c r="AF28" s="746"/>
      <c r="AG28" s="746"/>
      <c r="AH28" s="746"/>
      <c r="AI28" s="746"/>
      <c r="AJ28" s="746"/>
    </row>
    <row r="29" spans="2:36" s="74" customFormat="1" ht="21" customHeight="1" thickTop="1">
      <c r="B29" s="747" t="s">
        <v>398</v>
      </c>
      <c r="C29" s="747"/>
      <c r="D29" s="747"/>
      <c r="E29" s="747"/>
      <c r="F29" s="747"/>
      <c r="G29" s="747"/>
      <c r="H29" s="747"/>
      <c r="I29" s="747"/>
      <c r="J29" s="747"/>
      <c r="K29" s="747"/>
      <c r="L29" s="747"/>
      <c r="M29" s="747"/>
      <c r="N29" s="747"/>
      <c r="O29" s="747"/>
      <c r="P29" s="747"/>
      <c r="Q29" s="747"/>
      <c r="R29" s="747"/>
      <c r="S29" s="748"/>
      <c r="T29" s="748"/>
      <c r="U29" s="748"/>
      <c r="V29" s="748"/>
      <c r="W29" s="748"/>
      <c r="X29" s="748"/>
      <c r="Y29" s="748"/>
      <c r="Z29" s="748"/>
      <c r="AA29" s="748"/>
      <c r="AB29" s="748"/>
      <c r="AC29" s="89" t="s">
        <v>385</v>
      </c>
      <c r="AD29" s="90"/>
      <c r="AE29" s="749" t="s">
        <v>399</v>
      </c>
      <c r="AF29" s="749"/>
      <c r="AG29" s="749"/>
      <c r="AH29" s="749"/>
      <c r="AI29" s="749"/>
      <c r="AJ29" s="749"/>
    </row>
    <row r="30" spans="2:36" s="74" customFormat="1" ht="21" customHeight="1">
      <c r="B30" s="742" t="s">
        <v>400</v>
      </c>
      <c r="C30" s="742"/>
      <c r="D30" s="742"/>
      <c r="E30" s="742"/>
      <c r="F30" s="742"/>
      <c r="G30" s="742"/>
      <c r="H30" s="742"/>
      <c r="I30" s="742"/>
      <c r="J30" s="742"/>
      <c r="K30" s="742"/>
      <c r="L30" s="742"/>
      <c r="M30" s="742"/>
      <c r="N30" s="742"/>
      <c r="O30" s="742"/>
      <c r="P30" s="742"/>
      <c r="Q30" s="742"/>
      <c r="R30" s="742"/>
      <c r="S30" s="742" t="s">
        <v>401</v>
      </c>
      <c r="T30" s="742"/>
      <c r="U30" s="742"/>
      <c r="V30" s="742"/>
      <c r="W30" s="742"/>
      <c r="X30" s="742"/>
      <c r="Y30" s="742"/>
      <c r="Z30" s="742"/>
      <c r="AA30" s="742"/>
      <c r="AB30" s="742"/>
      <c r="AC30" s="742"/>
      <c r="AD30" s="742"/>
      <c r="AE30" s="742"/>
      <c r="AF30" s="742"/>
      <c r="AG30" s="742"/>
      <c r="AH30" s="742"/>
      <c r="AI30" s="742"/>
      <c r="AJ30" s="742"/>
    </row>
    <row r="31" spans="2:36" s="74" customFormat="1" ht="21" customHeight="1">
      <c r="B31" s="84">
        <v>1</v>
      </c>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row>
    <row r="32" spans="2:36" s="74" customFormat="1" ht="21" customHeight="1">
      <c r="B32" s="84">
        <v>2</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row>
    <row r="33" spans="2:38" s="74" customFormat="1" ht="21" customHeight="1">
      <c r="B33" s="84">
        <v>3</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row>
    <row r="34" spans="2:38" s="74" customFormat="1" ht="8.25" customHeight="1">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2:38" s="74" customFormat="1" ht="22.5" customHeight="1">
      <c r="B35" s="739" t="s">
        <v>365</v>
      </c>
      <c r="C35" s="739"/>
      <c r="D35" s="739"/>
      <c r="E35" s="739"/>
      <c r="F35" s="739"/>
      <c r="G35" s="739"/>
      <c r="H35" s="740" t="s">
        <v>402</v>
      </c>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row>
    <row r="36" spans="2:38" s="74" customFormat="1" ht="8.25" customHeight="1">
      <c r="B36" s="85"/>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2:38" s="74" customFormat="1" ht="18.75" customHeight="1">
      <c r="B37" s="741" t="s">
        <v>403</v>
      </c>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91"/>
    </row>
    <row r="38" spans="2:38" s="74" customFormat="1" ht="18.75" customHeight="1">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91"/>
    </row>
    <row r="39" spans="2:38" s="74" customFormat="1" ht="18.75" customHeight="1">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91"/>
    </row>
    <row r="40" spans="2:38" s="74" customFormat="1" ht="18.75" customHeight="1">
      <c r="B40" s="741"/>
      <c r="C40" s="741"/>
      <c r="D40" s="741"/>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91"/>
    </row>
    <row r="41" spans="2:38" s="74" customFormat="1" ht="80.25" customHeight="1">
      <c r="B41" s="741"/>
      <c r="C41" s="741"/>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91"/>
    </row>
    <row r="42" spans="2:38" s="74" customFormat="1" ht="15" customHeight="1">
      <c r="B42" s="737" t="s">
        <v>404</v>
      </c>
      <c r="C42" s="737"/>
      <c r="D42" s="737"/>
      <c r="E42" s="737"/>
      <c r="F42" s="737"/>
      <c r="G42" s="737"/>
      <c r="H42" s="737"/>
      <c r="I42" s="737"/>
      <c r="J42" s="737"/>
      <c r="K42" s="737"/>
      <c r="L42" s="737"/>
      <c r="M42" s="737"/>
      <c r="N42" s="737"/>
      <c r="O42" s="737"/>
      <c r="P42" s="737"/>
      <c r="Q42" s="737"/>
      <c r="R42" s="737"/>
      <c r="S42" s="737"/>
      <c r="T42" s="737"/>
      <c r="U42" s="737"/>
      <c r="V42" s="737"/>
      <c r="W42" s="737"/>
      <c r="X42" s="737"/>
      <c r="Y42" s="737"/>
      <c r="Z42" s="737"/>
      <c r="AA42" s="737"/>
      <c r="AB42" s="737"/>
      <c r="AC42" s="737"/>
      <c r="AD42" s="737"/>
      <c r="AE42" s="737"/>
      <c r="AF42" s="737"/>
      <c r="AG42" s="737"/>
      <c r="AH42" s="737"/>
      <c r="AI42" s="737"/>
      <c r="AJ42" s="737"/>
      <c r="AK42" s="737"/>
      <c r="AL42" s="91"/>
    </row>
    <row r="43" spans="2:38" s="74" customFormat="1" ht="15" customHeight="1">
      <c r="B43" s="737"/>
      <c r="C43" s="737"/>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91"/>
    </row>
    <row r="44" spans="2:38" s="74" customFormat="1" ht="15" customHeight="1">
      <c r="B44" s="737"/>
      <c r="C44" s="737"/>
      <c r="D44" s="737"/>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91"/>
    </row>
    <row r="45" spans="2:38" s="74" customFormat="1" ht="15" customHeight="1">
      <c r="B45" s="737"/>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91"/>
    </row>
    <row r="46" spans="2:38" s="74" customFormat="1" ht="37.5" customHeight="1">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91"/>
    </row>
    <row r="47" spans="2:38" s="92" customFormat="1" ht="36.75" customHeight="1">
      <c r="B47" s="736" t="s">
        <v>405</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row>
    <row r="48" spans="2:38" s="92" customFormat="1" ht="36" customHeight="1">
      <c r="B48" s="737" t="s">
        <v>406</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6"/>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8</vt:i4>
      </vt:variant>
    </vt:vector>
  </HeadingPairs>
  <TitlesOfParts>
    <vt:vector size="34" baseType="lpstr">
      <vt:lpstr>共同生活援助　加算様式一覧</vt:lpstr>
      <vt:lpstr>加算様式1　人員配置体制加算</vt:lpstr>
      <vt:lpstr>別添参考様式（人員配置体制確認表）</vt:lpstr>
      <vt:lpstr>別添参考様式（人員配置体制確認表（記載例））</vt:lpstr>
      <vt:lpstr>参考表</vt:lpstr>
      <vt:lpstr>加算別紙2-1　 福祉専門職員配置等加算</vt:lpstr>
      <vt:lpstr>加算別紙2-2　勤続年数証明書（Ⅲ用）</vt:lpstr>
      <vt:lpstr>加算別紙3　看護職員配置加算</vt:lpstr>
      <vt:lpstr>加算別紙4-1　視覚・聴覚（Ⅰ）</vt:lpstr>
      <vt:lpstr>加算別紙4-2　視覚・聴覚（Ⅱ）</vt:lpstr>
      <vt:lpstr>加算別紙5　重度障害者支援加算</vt:lpstr>
      <vt:lpstr>加算別紙6　夜間支援等体制加算</vt:lpstr>
      <vt:lpstr>加算別紙7 夜勤職員加配加算</vt:lpstr>
      <vt:lpstr>加算別紙8-1　地域生活移行個別支援特別加算</vt:lpstr>
      <vt:lpstr>加算別紙8-2　矯正施設等を退所した障害者の受入状況</vt:lpstr>
      <vt:lpstr>加算別紙9　精神障害者地域特別加算</vt:lpstr>
      <vt:lpstr>加算別紙10　強度行動障害者地域移行特別加算</vt:lpstr>
      <vt:lpstr>加算別紙11　医療連携体制加算（Ⅶ）</vt:lpstr>
      <vt:lpstr>加算別紙12　通勤者生活支援加算</vt:lpstr>
      <vt:lpstr>加算別紙13-1　医療的ケア対応支援加算</vt:lpstr>
      <vt:lpstr>加算別紙13-2　医療的ケアに係る申出書</vt:lpstr>
      <vt:lpstr>加算別紙1４　強度行動障害者体験利用加算</vt:lpstr>
      <vt:lpstr>加算様式15-1　ピアサポート実施加算</vt:lpstr>
      <vt:lpstr>加算様式15-2　退居後ピアサポート実施加算</vt:lpstr>
      <vt:lpstr>加算様式16　障害者支援施設等感染対策向上加算</vt:lpstr>
      <vt:lpstr>加算様式17　高次脳機能障害者支援体制加算</vt:lpstr>
      <vt:lpstr>'加算別紙10　強度行動障害者地域移行特別加算'!Print_Area</vt:lpstr>
      <vt:lpstr>'加算別紙2-1　 福祉専門職員配置等加算'!Print_Area</vt:lpstr>
      <vt:lpstr>'加算別紙2-2　勤続年数証明書（Ⅲ用）'!Print_Area</vt:lpstr>
      <vt:lpstr>'加算別紙8-2　矯正施設等を退所した障害者の受入状況'!Print_Area</vt:lpstr>
      <vt:lpstr>'加算別紙9　精神障害者地域特別加算'!Print_Area</vt:lpstr>
      <vt:lpstr>参考表!Print_Area</vt:lpstr>
      <vt:lpstr>'別添参考様式（人員配置体制確認表（記載例））'!Print_Area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2024-04-04T03:09:50Z</cp:lastPrinted>
  <dcterms:created xsi:type="dcterms:W3CDTF">2018-04-02T00:49:05Z</dcterms:created>
  <dcterms:modified xsi:type="dcterms:W3CDTF">2024-04-04T03:14:06Z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2022-01-19T04:46:50Z</vt:filetime>
  </property>
</Properties>
</file>