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3960" firstSheet="3" activeTab="9"/>
  </bookViews>
  <sheets>
    <sheet name="H25～26" sheetId="1" r:id="rId1"/>
    <sheet name="H26～27" sheetId="2" r:id="rId2"/>
    <sheet name="H27～28" sheetId="3" r:id="rId3"/>
    <sheet name="H28～29" sheetId="4" r:id="rId4"/>
    <sheet name="H29～30" sheetId="5" r:id="rId5"/>
    <sheet name="H30~R1" sheetId="6" r:id="rId6"/>
    <sheet name="R1~R2" sheetId="7" r:id="rId7"/>
    <sheet name="R2~R3" sheetId="8" r:id="rId8"/>
    <sheet name="R3~R4" sheetId="9" r:id="rId9"/>
    <sheet name="R4~R5" sheetId="10" r:id="rId10"/>
  </sheets>
  <externalReferences>
    <externalReference r:id="rId13"/>
  </externalReferences>
  <definedNames>
    <definedName name="_xlnm.Print_Area" localSheetId="0">'H25～26'!$A$1:$P$38</definedName>
    <definedName name="_xlnm.Print_Area" localSheetId="1">'H26～27'!$A$1:$P$38</definedName>
    <definedName name="_xlnm.Print_Area" localSheetId="2">'H27～28'!$A$1:$P$40</definedName>
    <definedName name="_xlnm.Print_Area" localSheetId="3">'H28～29'!$A$1:$P$40</definedName>
    <definedName name="_xlnm.Print_Area" localSheetId="4">'H29～30'!$A$1:$P$40</definedName>
    <definedName name="_xlnm.Print_Area" localSheetId="5">'H30~R1'!$A$1:$P$40</definedName>
    <definedName name="_xlnm.Print_Area" localSheetId="6">'R1~R2'!$A$1:$P$40</definedName>
    <definedName name="_xlnm.Print_Area" localSheetId="7">'R2~R3'!$A$1:$P$40</definedName>
    <definedName name="_xlnm.Print_Area" localSheetId="8">'R3~R4'!$A$1:$P$40</definedName>
    <definedName name="_xlnm.Print_Area" localSheetId="9">'R4~R5'!$A$1:$P$40</definedName>
  </definedNames>
  <calcPr fullCalcOnLoad="1"/>
</workbook>
</file>

<file path=xl/sharedStrings.xml><?xml version="1.0" encoding="utf-8"?>
<sst xmlns="http://schemas.openxmlformats.org/spreadsheetml/2006/main" count="409" uniqueCount="70">
  <si>
    <t>７月</t>
  </si>
  <si>
    <t>８月</t>
  </si>
  <si>
    <t>９月</t>
  </si>
  <si>
    <t>１０月</t>
  </si>
  <si>
    <t>１１月</t>
  </si>
  <si>
    <t>１２月</t>
  </si>
  <si>
    <t>施設名</t>
  </si>
  <si>
    <t>１月</t>
  </si>
  <si>
    <t>２月</t>
  </si>
  <si>
    <t>３月</t>
  </si>
  <si>
    <t>４月</t>
  </si>
  <si>
    <t>５月</t>
  </si>
  <si>
    <t>計</t>
  </si>
  <si>
    <t>対前年比</t>
  </si>
  <si>
    <t>松本城</t>
  </si>
  <si>
    <t>美ヶ原温泉</t>
  </si>
  <si>
    <t>浅間温泉</t>
  </si>
  <si>
    <t>美ヶ原高原</t>
  </si>
  <si>
    <t>美鈴湖</t>
  </si>
  <si>
    <t>扉温泉</t>
  </si>
  <si>
    <t>奈川温泉</t>
  </si>
  <si>
    <t>奈川高原</t>
  </si>
  <si>
    <t>上高地</t>
  </si>
  <si>
    <t>乗鞍高原</t>
  </si>
  <si>
    <t>白骨温泉</t>
  </si>
  <si>
    <t>合   計</t>
  </si>
  <si>
    <t>前年比</t>
  </si>
  <si>
    <t xml:space="preserve"> </t>
  </si>
  <si>
    <t xml:space="preserve"> </t>
  </si>
  <si>
    <t xml:space="preserve"> </t>
  </si>
  <si>
    <t>　</t>
  </si>
  <si>
    <t>竜島温泉
せせらぎの湯</t>
  </si>
  <si>
    <t>上段：平成25年</t>
  </si>
  <si>
    <t>下段：平成26年</t>
  </si>
  <si>
    <t>６月</t>
  </si>
  <si>
    <t>上段：平成26年</t>
  </si>
  <si>
    <t>下段：平成27年</t>
  </si>
  <si>
    <t>上段：平成27年</t>
  </si>
  <si>
    <t>下段：平成28年</t>
  </si>
  <si>
    <t>（単位：人）</t>
  </si>
  <si>
    <t>上段：平成28年</t>
  </si>
  <si>
    <t>下段：平成29年</t>
  </si>
  <si>
    <t xml:space="preserve"> </t>
  </si>
  <si>
    <t>　</t>
  </si>
  <si>
    <t>下段：平成30年</t>
  </si>
  <si>
    <t>上段：平成29年</t>
  </si>
  <si>
    <t>上段：平成30年</t>
  </si>
  <si>
    <t>下段：平成31年（令和元年）</t>
  </si>
  <si>
    <t>上段：令和元年（平成31年）</t>
  </si>
  <si>
    <t>令和３年　松本市観光地延利用者数（観光入込客数）</t>
  </si>
  <si>
    <t>令和２年　松本市観光地延利用者数（観光入込客数）</t>
  </si>
  <si>
    <t>令和元年　松本市観光地延利用者数（観光入込客数）</t>
  </si>
  <si>
    <t>平成３０年　松本市観光地延利用者数（観光入込客数）</t>
  </si>
  <si>
    <t>平成２９年　松本市観光地延利用者数（観光入込客数）</t>
  </si>
  <si>
    <t>平成２８年　松本市観光地延利用者数（観光入込客数）</t>
  </si>
  <si>
    <t>平成２７年　松本市観光地延利用者数（観光入込客数）</t>
  </si>
  <si>
    <t>平成２６年　松本市観光地延利用者数（観光入込客数）</t>
  </si>
  <si>
    <t>令和４年　松本市観光地延利用者数（観光入込客数）</t>
  </si>
  <si>
    <t>四賀福寿草の里</t>
  </si>
  <si>
    <t>梓川くだものと　　　　　　　道祖神の里</t>
  </si>
  <si>
    <t>梓川くだものと　　　　　　　道祖神の里</t>
  </si>
  <si>
    <t>下段：令和2年</t>
  </si>
  <si>
    <t>上段：令和2年</t>
  </si>
  <si>
    <t>下段：令和3年</t>
  </si>
  <si>
    <t>上段：令和3年</t>
  </si>
  <si>
    <t>下段：令和4年</t>
  </si>
  <si>
    <t>※令和4年分より、美鈴湖の算出方法を変更しました。</t>
  </si>
  <si>
    <t>令和５年　松本市観光地延利用者数（観光入込客数）</t>
  </si>
  <si>
    <t>上段：令和４年</t>
  </si>
  <si>
    <t>下段：令和５年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</si>
</sst>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%"/>
    <numFmt numFmtId="179" formatCode="#,##0_ ;[Red]\-#,##0\ "/>
    <numFmt numFmtId="180" formatCode="0_);[Red]\(0\)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BIZ UDゴシック"/>
      <family val="3"/>
    </font>
    <font>
      <sz val="16"/>
      <name val="BIZ UDゴシック"/>
      <family val="3"/>
    </font>
    <font>
      <sz val="10"/>
      <name val="BIZ UDゴシック"/>
      <family val="3"/>
    </font>
    <font>
      <sz val="9"/>
      <name val="BIZ UDゴシック"/>
      <family val="3"/>
    </font>
    <font>
      <b/>
      <sz val="10"/>
      <name val="BIZ UDゴシック"/>
      <family val="3"/>
    </font>
    <font>
      <b/>
      <sz val="11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BIZ UD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0" xfId="0" applyFont="1" applyAlignment="1">
      <alignment vertical="center"/>
    </xf>
    <xf numFmtId="38" fontId="6" fillId="0" borderId="18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20" xfId="49" applyFont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20" xfId="49" applyFont="1" applyFill="1" applyBorder="1" applyAlignment="1">
      <alignment horizontal="right" vertical="center"/>
    </xf>
    <xf numFmtId="38" fontId="6" fillId="0" borderId="21" xfId="49" applyFont="1" applyBorder="1" applyAlignment="1">
      <alignment vertical="center"/>
    </xf>
    <xf numFmtId="38" fontId="4" fillId="0" borderId="22" xfId="49" applyFont="1" applyBorder="1" applyAlignment="1">
      <alignment vertical="center"/>
    </xf>
    <xf numFmtId="178" fontId="6" fillId="0" borderId="23" xfId="0" applyNumberFormat="1" applyFont="1" applyBorder="1" applyAlignment="1">
      <alignment vertical="center"/>
    </xf>
    <xf numFmtId="38" fontId="6" fillId="6" borderId="24" xfId="49" applyFont="1" applyFill="1" applyBorder="1" applyAlignment="1">
      <alignment vertical="center"/>
    </xf>
    <xf numFmtId="38" fontId="6" fillId="6" borderId="25" xfId="49" applyFont="1" applyFill="1" applyBorder="1" applyAlignment="1">
      <alignment vertical="center"/>
    </xf>
    <xf numFmtId="38" fontId="6" fillId="6" borderId="26" xfId="49" applyFont="1" applyFill="1" applyBorder="1" applyAlignment="1">
      <alignment vertical="center"/>
    </xf>
    <xf numFmtId="38" fontId="6" fillId="6" borderId="26" xfId="49" applyFont="1" applyFill="1" applyBorder="1" applyAlignment="1">
      <alignment horizontal="right" vertical="center"/>
    </xf>
    <xf numFmtId="38" fontId="6" fillId="6" borderId="27" xfId="49" applyFont="1" applyFill="1" applyBorder="1" applyAlignment="1">
      <alignment vertical="center"/>
    </xf>
    <xf numFmtId="38" fontId="4" fillId="6" borderId="24" xfId="49" applyFont="1" applyFill="1" applyBorder="1" applyAlignment="1">
      <alignment vertical="center"/>
    </xf>
    <xf numFmtId="178" fontId="4" fillId="0" borderId="28" xfId="0" applyNumberFormat="1" applyFont="1" applyBorder="1" applyAlignment="1">
      <alignment vertical="center"/>
    </xf>
    <xf numFmtId="38" fontId="6" fillId="0" borderId="29" xfId="49" applyFont="1" applyFill="1" applyBorder="1" applyAlignment="1" applyProtection="1">
      <alignment/>
      <protection locked="0"/>
    </xf>
    <xf numFmtId="38" fontId="6" fillId="0" borderId="30" xfId="49" applyFont="1" applyFill="1" applyBorder="1" applyAlignment="1" applyProtection="1">
      <alignment/>
      <protection locked="0"/>
    </xf>
    <xf numFmtId="38" fontId="6" fillId="0" borderId="31" xfId="49" applyFont="1" applyFill="1" applyBorder="1" applyAlignment="1" applyProtection="1">
      <alignment/>
      <protection locked="0"/>
    </xf>
    <xf numFmtId="38" fontId="6" fillId="0" borderId="30" xfId="49" applyFont="1" applyBorder="1" applyAlignment="1">
      <alignment/>
    </xf>
    <xf numFmtId="38" fontId="6" fillId="0" borderId="31" xfId="49" applyFont="1" applyBorder="1" applyAlignment="1">
      <alignment/>
    </xf>
    <xf numFmtId="38" fontId="6" fillId="0" borderId="30" xfId="49" applyFont="1" applyFill="1" applyBorder="1" applyAlignment="1">
      <alignment vertical="center"/>
    </xf>
    <xf numFmtId="38" fontId="6" fillId="0" borderId="31" xfId="49" applyFont="1" applyFill="1" applyBorder="1" applyAlignment="1">
      <alignment horizontal="right" vertical="center"/>
    </xf>
    <xf numFmtId="38" fontId="6" fillId="0" borderId="32" xfId="49" applyFont="1" applyFill="1" applyBorder="1" applyAlignment="1">
      <alignment/>
    </xf>
    <xf numFmtId="38" fontId="4" fillId="0" borderId="29" xfId="49" applyFont="1" applyBorder="1" applyAlignment="1">
      <alignment horizontal="right" vertical="center"/>
    </xf>
    <xf numFmtId="178" fontId="4" fillId="0" borderId="23" xfId="0" applyNumberFormat="1" applyFont="1" applyBorder="1" applyAlignment="1">
      <alignment vertical="center"/>
    </xf>
    <xf numFmtId="38" fontId="6" fillId="6" borderId="24" xfId="49" applyFont="1" applyFill="1" applyBorder="1" applyAlignment="1" applyProtection="1">
      <alignment/>
      <protection locked="0"/>
    </xf>
    <xf numFmtId="38" fontId="6" fillId="6" borderId="25" xfId="49" applyFont="1" applyFill="1" applyBorder="1" applyAlignment="1" applyProtection="1">
      <alignment/>
      <protection locked="0"/>
    </xf>
    <xf numFmtId="38" fontId="6" fillId="6" borderId="26" xfId="49" applyFont="1" applyFill="1" applyBorder="1" applyAlignment="1" applyProtection="1">
      <alignment/>
      <protection locked="0"/>
    </xf>
    <xf numFmtId="38" fontId="6" fillId="6" borderId="25" xfId="49" applyFont="1" applyFill="1" applyBorder="1" applyAlignment="1">
      <alignment/>
    </xf>
    <xf numFmtId="38" fontId="6" fillId="6" borderId="26" xfId="49" applyFont="1" applyFill="1" applyBorder="1" applyAlignment="1">
      <alignment/>
    </xf>
    <xf numFmtId="38" fontId="6" fillId="2" borderId="26" xfId="49" applyFont="1" applyFill="1" applyBorder="1" applyAlignment="1">
      <alignment horizontal="right" vertical="center"/>
    </xf>
    <xf numFmtId="38" fontId="6" fillId="6" borderId="27" xfId="49" applyFont="1" applyFill="1" applyBorder="1" applyAlignment="1">
      <alignment/>
    </xf>
    <xf numFmtId="38" fontId="4" fillId="6" borderId="24" xfId="49" applyFont="1" applyFill="1" applyBorder="1" applyAlignment="1">
      <alignment horizontal="right" vertical="center"/>
    </xf>
    <xf numFmtId="38" fontId="6" fillId="0" borderId="32" xfId="49" applyFont="1" applyBorder="1" applyAlignment="1">
      <alignment/>
    </xf>
    <xf numFmtId="38" fontId="4" fillId="0" borderId="29" xfId="49" applyFont="1" applyFill="1" applyBorder="1" applyAlignment="1">
      <alignment horizontal="right" vertical="center"/>
    </xf>
    <xf numFmtId="178" fontId="4" fillId="0" borderId="23" xfId="0" applyNumberFormat="1" applyFont="1" applyFill="1" applyBorder="1" applyAlignment="1">
      <alignment vertical="center"/>
    </xf>
    <xf numFmtId="38" fontId="6" fillId="6" borderId="24" xfId="49" applyFont="1" applyFill="1" applyBorder="1" applyAlignment="1">
      <alignment horizontal="right" vertical="center"/>
    </xf>
    <xf numFmtId="38" fontId="6" fillId="6" borderId="25" xfId="49" applyFont="1" applyFill="1" applyBorder="1" applyAlignment="1">
      <alignment horizontal="right" vertical="center"/>
    </xf>
    <xf numFmtId="38" fontId="6" fillId="6" borderId="27" xfId="49" applyFont="1" applyFill="1" applyBorder="1" applyAlignment="1">
      <alignment horizontal="right" vertical="center"/>
    </xf>
    <xf numFmtId="178" fontId="4" fillId="0" borderId="28" xfId="0" applyNumberFormat="1" applyFont="1" applyFill="1" applyBorder="1" applyAlignment="1">
      <alignment vertical="center"/>
    </xf>
    <xf numFmtId="38" fontId="6" fillId="0" borderId="18" xfId="49" applyFont="1" applyBorder="1" applyAlignment="1">
      <alignment horizontal="right" vertical="center"/>
    </xf>
    <xf numFmtId="38" fontId="6" fillId="0" borderId="19" xfId="49" applyFont="1" applyBorder="1" applyAlignment="1">
      <alignment horizontal="right" vertical="center"/>
    </xf>
    <xf numFmtId="38" fontId="6" fillId="0" borderId="20" xfId="49" applyFont="1" applyBorder="1" applyAlignment="1">
      <alignment horizontal="right" vertical="center"/>
    </xf>
    <xf numFmtId="38" fontId="6" fillId="0" borderId="19" xfId="49" applyFont="1" applyFill="1" applyBorder="1" applyAlignment="1">
      <alignment horizontal="right" vertical="center"/>
    </xf>
    <xf numFmtId="38" fontId="6" fillId="0" borderId="21" xfId="49" applyFont="1" applyBorder="1" applyAlignment="1">
      <alignment horizontal="right" vertical="center"/>
    </xf>
    <xf numFmtId="178" fontId="4" fillId="0" borderId="33" xfId="0" applyNumberFormat="1" applyFont="1" applyBorder="1" applyAlignment="1">
      <alignment vertical="center"/>
    </xf>
    <xf numFmtId="38" fontId="6" fillId="6" borderId="24" xfId="49" applyFont="1" applyFill="1" applyBorder="1" applyAlignment="1" applyProtection="1">
      <alignment horizontal="right" vertical="center"/>
      <protection locked="0"/>
    </xf>
    <xf numFmtId="38" fontId="6" fillId="6" borderId="25" xfId="49" applyFont="1" applyFill="1" applyBorder="1" applyAlignment="1" applyProtection="1">
      <alignment horizontal="right" vertical="center"/>
      <protection locked="0"/>
    </xf>
    <xf numFmtId="38" fontId="6" fillId="6" borderId="26" xfId="49" applyFont="1" applyFill="1" applyBorder="1" applyAlignment="1" applyProtection="1">
      <alignment horizontal="right" vertical="center"/>
      <protection locked="0"/>
    </xf>
    <xf numFmtId="38" fontId="6" fillId="6" borderId="20" xfId="49" applyFont="1" applyFill="1" applyBorder="1" applyAlignment="1">
      <alignment horizontal="right" vertical="center"/>
    </xf>
    <xf numFmtId="38" fontId="6" fillId="6" borderId="19" xfId="49" applyFont="1" applyFill="1" applyBorder="1" applyAlignment="1">
      <alignment horizontal="right" vertical="center"/>
    </xf>
    <xf numFmtId="38" fontId="6" fillId="2" borderId="20" xfId="49" applyFont="1" applyFill="1" applyBorder="1" applyAlignment="1">
      <alignment horizontal="right" vertical="center"/>
    </xf>
    <xf numFmtId="38" fontId="6" fillId="6" borderId="21" xfId="49" applyFont="1" applyFill="1" applyBorder="1" applyAlignment="1">
      <alignment horizontal="right" vertical="center"/>
    </xf>
    <xf numFmtId="38" fontId="4" fillId="6" borderId="18" xfId="49" applyFont="1" applyFill="1" applyBorder="1" applyAlignment="1">
      <alignment horizontal="right" vertical="center"/>
    </xf>
    <xf numFmtId="38" fontId="6" fillId="6" borderId="26" xfId="49" applyFont="1" applyFill="1" applyBorder="1" applyAlignment="1">
      <alignment horizontal="right" vertical="center" wrapText="1"/>
    </xf>
    <xf numFmtId="38" fontId="6" fillId="6" borderId="25" xfId="49" applyFont="1" applyFill="1" applyBorder="1" applyAlignment="1">
      <alignment horizontal="right" vertical="center" wrapText="1"/>
    </xf>
    <xf numFmtId="38" fontId="6" fillId="6" borderId="27" xfId="49" applyFont="1" applyFill="1" applyBorder="1" applyAlignment="1">
      <alignment horizontal="right" vertical="center" wrapText="1"/>
    </xf>
    <xf numFmtId="38" fontId="6" fillId="0" borderId="29" xfId="49" applyFont="1" applyBorder="1" applyAlignment="1">
      <alignment horizontal="right" vertical="center"/>
    </xf>
    <xf numFmtId="38" fontId="6" fillId="0" borderId="30" xfId="49" applyFont="1" applyBorder="1" applyAlignment="1">
      <alignment horizontal="right" vertical="center"/>
    </xf>
    <xf numFmtId="38" fontId="6" fillId="0" borderId="30" xfId="49" applyFont="1" applyFill="1" applyBorder="1" applyAlignment="1">
      <alignment horizontal="right" vertical="center"/>
    </xf>
    <xf numFmtId="38" fontId="6" fillId="0" borderId="32" xfId="49" applyFont="1" applyBorder="1" applyAlignment="1">
      <alignment horizontal="right" vertical="center"/>
    </xf>
    <xf numFmtId="38" fontId="4" fillId="0" borderId="18" xfId="49" applyFont="1" applyFill="1" applyBorder="1" applyAlignment="1">
      <alignment horizontal="right" vertical="center"/>
    </xf>
    <xf numFmtId="38" fontId="6" fillId="6" borderId="34" xfId="49" applyFont="1" applyFill="1" applyBorder="1" applyAlignment="1">
      <alignment horizontal="right" vertical="center"/>
    </xf>
    <xf numFmtId="38" fontId="6" fillId="6" borderId="35" xfId="49" applyFont="1" applyFill="1" applyBorder="1" applyAlignment="1">
      <alignment horizontal="right" vertical="center"/>
    </xf>
    <xf numFmtId="38" fontId="6" fillId="6" borderId="36" xfId="49" applyFont="1" applyFill="1" applyBorder="1" applyAlignment="1">
      <alignment horizontal="right" vertical="center"/>
    </xf>
    <xf numFmtId="38" fontId="6" fillId="6" borderId="37" xfId="49" applyFont="1" applyFill="1" applyBorder="1" applyAlignment="1">
      <alignment horizontal="right" vertical="center"/>
    </xf>
    <xf numFmtId="38" fontId="4" fillId="6" borderId="34" xfId="49" applyFont="1" applyFill="1" applyBorder="1" applyAlignment="1">
      <alignment horizontal="right" vertical="center"/>
    </xf>
    <xf numFmtId="178" fontId="4" fillId="0" borderId="38" xfId="0" applyNumberFormat="1" applyFont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38" fontId="6" fillId="0" borderId="39" xfId="49" applyFont="1" applyFill="1" applyBorder="1" applyAlignment="1">
      <alignment horizontal="right" vertical="center"/>
    </xf>
    <xf numFmtId="38" fontId="6" fillId="0" borderId="22" xfId="49" applyFont="1" applyFill="1" applyBorder="1" applyAlignment="1">
      <alignment horizontal="right" vertical="center"/>
    </xf>
    <xf numFmtId="38" fontId="6" fillId="6" borderId="0" xfId="49" applyFont="1" applyFill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4" fillId="0" borderId="45" xfId="0" applyNumberFormat="1" applyFont="1" applyBorder="1" applyAlignment="1">
      <alignment vertical="center"/>
    </xf>
    <xf numFmtId="178" fontId="6" fillId="0" borderId="46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0" xfId="0" applyNumberFormat="1" applyFont="1" applyFill="1" applyAlignment="1">
      <alignment vertical="center"/>
    </xf>
    <xf numFmtId="38" fontId="6" fillId="0" borderId="18" xfId="49" applyFont="1" applyFill="1" applyBorder="1" applyAlignment="1" applyProtection="1">
      <alignment/>
      <protection locked="0"/>
    </xf>
    <xf numFmtId="38" fontId="6" fillId="0" borderId="19" xfId="49" applyFont="1" applyFill="1" applyBorder="1" applyAlignment="1" applyProtection="1">
      <alignment/>
      <protection locked="0"/>
    </xf>
    <xf numFmtId="38" fontId="6" fillId="0" borderId="20" xfId="49" applyFont="1" applyFill="1" applyBorder="1" applyAlignment="1" applyProtection="1">
      <alignment/>
      <protection locked="0"/>
    </xf>
    <xf numFmtId="38" fontId="6" fillId="0" borderId="19" xfId="49" applyFont="1" applyBorder="1" applyAlignment="1">
      <alignment/>
    </xf>
    <xf numFmtId="38" fontId="6" fillId="0" borderId="20" xfId="49" applyFont="1" applyBorder="1" applyAlignment="1">
      <alignment/>
    </xf>
    <xf numFmtId="38" fontId="6" fillId="0" borderId="21" xfId="49" applyFont="1" applyBorder="1" applyAlignment="1">
      <alignment/>
    </xf>
    <xf numFmtId="38" fontId="6" fillId="0" borderId="18" xfId="49" applyFont="1" applyFill="1" applyBorder="1" applyAlignment="1" applyProtection="1">
      <alignment horizontal="right" vertical="center"/>
      <protection locked="0"/>
    </xf>
    <xf numFmtId="38" fontId="6" fillId="0" borderId="19" xfId="49" applyFont="1" applyFill="1" applyBorder="1" applyAlignment="1" applyProtection="1">
      <alignment horizontal="right" vertical="center"/>
      <protection locked="0"/>
    </xf>
    <xf numFmtId="38" fontId="6" fillId="0" borderId="20" xfId="49" applyFont="1" applyFill="1" applyBorder="1" applyAlignment="1" applyProtection="1">
      <alignment horizontal="right" vertical="center"/>
      <protection locked="0"/>
    </xf>
    <xf numFmtId="38" fontId="6" fillId="0" borderId="21" xfId="49" applyFont="1" applyFill="1" applyBorder="1" applyAlignment="1">
      <alignment horizontal="right" vertical="center"/>
    </xf>
    <xf numFmtId="38" fontId="6" fillId="0" borderId="31" xfId="49" applyFont="1" applyFill="1" applyBorder="1" applyAlignment="1" applyProtection="1">
      <alignment horizontal="right" vertical="center"/>
      <protection locked="0"/>
    </xf>
    <xf numFmtId="38" fontId="6" fillId="0" borderId="32" xfId="49" applyFont="1" applyFill="1" applyBorder="1" applyAlignment="1">
      <alignment horizontal="right" vertical="center"/>
    </xf>
    <xf numFmtId="38" fontId="6" fillId="0" borderId="29" xfId="49" applyFont="1" applyFill="1" applyBorder="1" applyAlignment="1" applyProtection="1">
      <alignment horizontal="right" vertical="center"/>
      <protection locked="0"/>
    </xf>
    <xf numFmtId="38" fontId="6" fillId="0" borderId="30" xfId="49" applyFont="1" applyFill="1" applyBorder="1" applyAlignment="1" applyProtection="1">
      <alignment horizontal="right" vertical="center"/>
      <protection locked="0"/>
    </xf>
    <xf numFmtId="38" fontId="6" fillId="0" borderId="31" xfId="49" applyFont="1" applyFill="1" applyBorder="1" applyAlignment="1">
      <alignment horizontal="right" vertical="center" wrapText="1"/>
    </xf>
    <xf numFmtId="38" fontId="6" fillId="0" borderId="30" xfId="49" applyFont="1" applyFill="1" applyBorder="1" applyAlignment="1">
      <alignment horizontal="right" vertical="center" wrapText="1"/>
    </xf>
    <xf numFmtId="38" fontId="6" fillId="0" borderId="32" xfId="49" applyFont="1" applyBorder="1" applyAlignment="1">
      <alignment horizontal="right" vertical="center" wrapText="1"/>
    </xf>
    <xf numFmtId="38" fontId="6" fillId="0" borderId="18" xfId="51" applyFont="1" applyBorder="1" applyAlignment="1">
      <alignment vertical="center"/>
    </xf>
    <xf numFmtId="38" fontId="6" fillId="0" borderId="19" xfId="51" applyFont="1" applyBorder="1" applyAlignment="1">
      <alignment vertical="center"/>
    </xf>
    <xf numFmtId="38" fontId="6" fillId="0" borderId="20" xfId="51" applyFont="1" applyBorder="1" applyAlignment="1">
      <alignment vertical="center"/>
    </xf>
    <xf numFmtId="38" fontId="6" fillId="0" borderId="19" xfId="51" applyFont="1" applyFill="1" applyBorder="1" applyAlignment="1">
      <alignment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Border="1" applyAlignment="1">
      <alignment vertical="center"/>
    </xf>
    <xf numFmtId="38" fontId="4" fillId="0" borderId="22" xfId="51" applyFont="1" applyBorder="1" applyAlignment="1">
      <alignment vertical="center"/>
    </xf>
    <xf numFmtId="38" fontId="6" fillId="0" borderId="29" xfId="51" applyFont="1" applyFill="1" applyBorder="1" applyAlignment="1" applyProtection="1">
      <alignment/>
      <protection locked="0"/>
    </xf>
    <xf numFmtId="38" fontId="6" fillId="0" borderId="30" xfId="51" applyFont="1" applyFill="1" applyBorder="1" applyAlignment="1" applyProtection="1">
      <alignment/>
      <protection locked="0"/>
    </xf>
    <xf numFmtId="38" fontId="6" fillId="0" borderId="31" xfId="51" applyFont="1" applyFill="1" applyBorder="1" applyAlignment="1" applyProtection="1">
      <alignment/>
      <protection locked="0"/>
    </xf>
    <xf numFmtId="38" fontId="6" fillId="0" borderId="30" xfId="51" applyFont="1" applyBorder="1" applyAlignment="1">
      <alignment/>
    </xf>
    <xf numFmtId="38" fontId="6" fillId="0" borderId="31" xfId="51" applyFont="1" applyBorder="1" applyAlignment="1">
      <alignment/>
    </xf>
    <xf numFmtId="38" fontId="6" fillId="0" borderId="30" xfId="51" applyFont="1" applyFill="1" applyBorder="1" applyAlignment="1">
      <alignment vertical="center"/>
    </xf>
    <xf numFmtId="38" fontId="6" fillId="0" borderId="31" xfId="51" applyFont="1" applyFill="1" applyBorder="1" applyAlignment="1">
      <alignment horizontal="right" vertical="center"/>
    </xf>
    <xf numFmtId="38" fontId="6" fillId="0" borderId="32" xfId="51" applyFont="1" applyBorder="1" applyAlignment="1">
      <alignment/>
    </xf>
    <xf numFmtId="38" fontId="4" fillId="0" borderId="29" xfId="51" applyFont="1" applyBorder="1" applyAlignment="1">
      <alignment horizontal="right" vertical="center"/>
    </xf>
    <xf numFmtId="38" fontId="6" fillId="0" borderId="18" xfId="51" applyFont="1" applyFill="1" applyBorder="1" applyAlignment="1" applyProtection="1">
      <alignment/>
      <protection locked="0"/>
    </xf>
    <xf numFmtId="38" fontId="6" fillId="0" borderId="19" xfId="51" applyFont="1" applyFill="1" applyBorder="1" applyAlignment="1" applyProtection="1">
      <alignment/>
      <protection locked="0"/>
    </xf>
    <xf numFmtId="38" fontId="6" fillId="0" borderId="20" xfId="51" applyFont="1" applyFill="1" applyBorder="1" applyAlignment="1" applyProtection="1">
      <alignment/>
      <protection locked="0"/>
    </xf>
    <xf numFmtId="38" fontId="6" fillId="0" borderId="19" xfId="51" applyFont="1" applyBorder="1" applyAlignment="1">
      <alignment/>
    </xf>
    <xf numFmtId="38" fontId="6" fillId="0" borderId="20" xfId="51" applyFont="1" applyBorder="1" applyAlignment="1">
      <alignment/>
    </xf>
    <xf numFmtId="38" fontId="6" fillId="0" borderId="21" xfId="51" applyFont="1" applyBorder="1" applyAlignment="1">
      <alignment/>
    </xf>
    <xf numFmtId="38" fontId="6" fillId="0" borderId="18" xfId="51" applyFont="1" applyBorder="1" applyAlignment="1">
      <alignment horizontal="right" vertical="center"/>
    </xf>
    <xf numFmtId="38" fontId="6" fillId="0" borderId="19" xfId="51" applyFont="1" applyBorder="1" applyAlignment="1">
      <alignment horizontal="right" vertical="center"/>
    </xf>
    <xf numFmtId="38" fontId="6" fillId="0" borderId="20" xfId="51" applyFont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38" fontId="6" fillId="0" borderId="21" xfId="51" applyFont="1" applyBorder="1" applyAlignment="1">
      <alignment horizontal="right" vertical="center"/>
    </xf>
    <xf numFmtId="38" fontId="4" fillId="0" borderId="29" xfId="51" applyFont="1" applyFill="1" applyBorder="1" applyAlignment="1">
      <alignment horizontal="right" vertical="center"/>
    </xf>
    <xf numFmtId="38" fontId="6" fillId="0" borderId="18" xfId="51" applyFont="1" applyFill="1" applyBorder="1" applyAlignment="1" applyProtection="1">
      <alignment horizontal="right" vertical="center"/>
      <protection locked="0"/>
    </xf>
    <xf numFmtId="38" fontId="6" fillId="0" borderId="19" xfId="51" applyFont="1" applyFill="1" applyBorder="1" applyAlignment="1" applyProtection="1">
      <alignment horizontal="right" vertical="center"/>
      <protection locked="0"/>
    </xf>
    <xf numFmtId="38" fontId="6" fillId="0" borderId="20" xfId="51" applyFont="1" applyFill="1" applyBorder="1" applyAlignment="1" applyProtection="1">
      <alignment horizontal="right" vertical="center"/>
      <protection locked="0"/>
    </xf>
    <xf numFmtId="38" fontId="6" fillId="0" borderId="21" xfId="51" applyFont="1" applyFill="1" applyBorder="1" applyAlignment="1">
      <alignment horizontal="right" vertical="center"/>
    </xf>
    <xf numFmtId="38" fontId="6" fillId="0" borderId="31" xfId="51" applyFont="1" applyFill="1" applyBorder="1" applyAlignment="1" applyProtection="1">
      <alignment horizontal="right" vertical="center"/>
      <protection locked="0"/>
    </xf>
    <xf numFmtId="38" fontId="6" fillId="0" borderId="31" xfId="51" applyFont="1" applyBorder="1" applyAlignment="1">
      <alignment horizontal="right" vertical="center"/>
    </xf>
    <xf numFmtId="38" fontId="6" fillId="0" borderId="30" xfId="51" applyFont="1" applyFill="1" applyBorder="1" applyAlignment="1">
      <alignment horizontal="right" vertical="center"/>
    </xf>
    <xf numFmtId="38" fontId="6" fillId="0" borderId="32" xfId="51" applyFont="1" applyFill="1" applyBorder="1" applyAlignment="1">
      <alignment horizontal="right" vertical="center"/>
    </xf>
    <xf numFmtId="38" fontId="6" fillId="0" borderId="29" xfId="51" applyFont="1" applyFill="1" applyBorder="1" applyAlignment="1" applyProtection="1">
      <alignment horizontal="right" vertical="center"/>
      <protection locked="0"/>
    </xf>
    <xf numFmtId="38" fontId="6" fillId="0" borderId="30" xfId="51" applyFont="1" applyFill="1" applyBorder="1" applyAlignment="1" applyProtection="1">
      <alignment horizontal="right" vertical="center"/>
      <protection locked="0"/>
    </xf>
    <xf numFmtId="38" fontId="6" fillId="0" borderId="30" xfId="51" applyFont="1" applyBorder="1" applyAlignment="1">
      <alignment horizontal="right" vertical="center"/>
    </xf>
    <xf numFmtId="38" fontId="6" fillId="0" borderId="29" xfId="51" applyFont="1" applyBorder="1" applyAlignment="1">
      <alignment horizontal="right" vertical="center"/>
    </xf>
    <xf numFmtId="38" fontId="6" fillId="0" borderId="31" xfId="51" applyFont="1" applyBorder="1" applyAlignment="1">
      <alignment horizontal="right" vertical="center" wrapText="1"/>
    </xf>
    <xf numFmtId="38" fontId="6" fillId="0" borderId="30" xfId="51" applyFont="1" applyBorder="1" applyAlignment="1">
      <alignment horizontal="right" vertical="center" wrapText="1"/>
    </xf>
    <xf numFmtId="38" fontId="6" fillId="0" borderId="32" xfId="51" applyFont="1" applyBorder="1" applyAlignment="1">
      <alignment horizontal="right" vertical="center" wrapText="1"/>
    </xf>
    <xf numFmtId="38" fontId="6" fillId="0" borderId="32" xfId="51" applyFont="1" applyBorder="1" applyAlignment="1">
      <alignment horizontal="right" vertical="center"/>
    </xf>
    <xf numFmtId="38" fontId="4" fillId="0" borderId="18" xfId="51" applyFont="1" applyFill="1" applyBorder="1" applyAlignment="1">
      <alignment horizontal="right" vertical="center"/>
    </xf>
    <xf numFmtId="38" fontId="6" fillId="0" borderId="0" xfId="51" applyFont="1" applyFill="1" applyBorder="1" applyAlignment="1">
      <alignment horizontal="right" vertical="center"/>
    </xf>
    <xf numFmtId="38" fontId="6" fillId="0" borderId="39" xfId="51" applyFont="1" applyFill="1" applyBorder="1" applyAlignment="1">
      <alignment horizontal="right" vertical="center"/>
    </xf>
    <xf numFmtId="38" fontId="6" fillId="0" borderId="22" xfId="51" applyFont="1" applyFill="1" applyBorder="1" applyAlignment="1">
      <alignment horizontal="right" vertical="center"/>
    </xf>
    <xf numFmtId="38" fontId="6" fillId="0" borderId="29" xfId="49" applyFont="1" applyFill="1" applyBorder="1" applyAlignment="1">
      <alignment horizontal="right" vertical="center"/>
    </xf>
    <xf numFmtId="38" fontId="6" fillId="6" borderId="24" xfId="51" applyFont="1" applyFill="1" applyBorder="1" applyAlignment="1">
      <alignment vertical="center"/>
    </xf>
    <xf numFmtId="38" fontId="6" fillId="6" borderId="25" xfId="51" applyFont="1" applyFill="1" applyBorder="1" applyAlignment="1">
      <alignment vertical="center"/>
    </xf>
    <xf numFmtId="38" fontId="6" fillId="6" borderId="26" xfId="51" applyFont="1" applyFill="1" applyBorder="1" applyAlignment="1">
      <alignment vertical="center"/>
    </xf>
    <xf numFmtId="38" fontId="6" fillId="6" borderId="26" xfId="51" applyFont="1" applyFill="1" applyBorder="1" applyAlignment="1">
      <alignment horizontal="right" vertical="center"/>
    </xf>
    <xf numFmtId="38" fontId="6" fillId="6" borderId="27" xfId="51" applyFont="1" applyFill="1" applyBorder="1" applyAlignment="1">
      <alignment vertical="center"/>
    </xf>
    <xf numFmtId="38" fontId="4" fillId="6" borderId="24" xfId="51" applyFont="1" applyFill="1" applyBorder="1" applyAlignment="1">
      <alignment vertical="center"/>
    </xf>
    <xf numFmtId="38" fontId="6" fillId="6" borderId="24" xfId="51" applyFont="1" applyFill="1" applyBorder="1" applyAlignment="1" applyProtection="1">
      <alignment/>
      <protection locked="0"/>
    </xf>
    <xf numFmtId="38" fontId="6" fillId="6" borderId="25" xfId="51" applyFont="1" applyFill="1" applyBorder="1" applyAlignment="1" applyProtection="1">
      <alignment/>
      <protection locked="0"/>
    </xf>
    <xf numFmtId="38" fontId="6" fillId="6" borderId="26" xfId="51" applyFont="1" applyFill="1" applyBorder="1" applyAlignment="1" applyProtection="1">
      <alignment/>
      <protection locked="0"/>
    </xf>
    <xf numFmtId="38" fontId="6" fillId="6" borderId="25" xfId="51" applyFont="1" applyFill="1" applyBorder="1" applyAlignment="1">
      <alignment/>
    </xf>
    <xf numFmtId="38" fontId="6" fillId="6" borderId="26" xfId="51" applyFont="1" applyFill="1" applyBorder="1" applyAlignment="1">
      <alignment/>
    </xf>
    <xf numFmtId="38" fontId="6" fillId="6" borderId="27" xfId="51" applyFont="1" applyFill="1" applyBorder="1" applyAlignment="1">
      <alignment/>
    </xf>
    <xf numFmtId="38" fontId="4" fillId="6" borderId="24" xfId="51" applyFont="1" applyFill="1" applyBorder="1" applyAlignment="1">
      <alignment horizontal="right" vertical="center"/>
    </xf>
    <xf numFmtId="38" fontId="6" fillId="6" borderId="24" xfId="51" applyFont="1" applyFill="1" applyBorder="1" applyAlignment="1">
      <alignment horizontal="right" vertical="center"/>
    </xf>
    <xf numFmtId="38" fontId="6" fillId="6" borderId="25" xfId="51" applyFont="1" applyFill="1" applyBorder="1" applyAlignment="1">
      <alignment horizontal="right" vertical="center"/>
    </xf>
    <xf numFmtId="38" fontId="6" fillId="6" borderId="27" xfId="51" applyFont="1" applyFill="1" applyBorder="1" applyAlignment="1">
      <alignment horizontal="right" vertical="center"/>
    </xf>
    <xf numFmtId="38" fontId="6" fillId="6" borderId="24" xfId="51" applyFont="1" applyFill="1" applyBorder="1" applyAlignment="1" applyProtection="1">
      <alignment horizontal="right" vertical="center"/>
      <protection locked="0"/>
    </xf>
    <xf numFmtId="38" fontId="6" fillId="6" borderId="25" xfId="51" applyFont="1" applyFill="1" applyBorder="1" applyAlignment="1" applyProtection="1">
      <alignment horizontal="right" vertical="center"/>
      <protection locked="0"/>
    </xf>
    <xf numFmtId="38" fontId="6" fillId="6" borderId="26" xfId="51" applyFont="1" applyFill="1" applyBorder="1" applyAlignment="1" applyProtection="1">
      <alignment horizontal="right" vertical="center"/>
      <protection locked="0"/>
    </xf>
    <xf numFmtId="38" fontId="6" fillId="6" borderId="20" xfId="51" applyFont="1" applyFill="1" applyBorder="1" applyAlignment="1">
      <alignment horizontal="right" vertical="center"/>
    </xf>
    <xf numFmtId="38" fontId="6" fillId="6" borderId="19" xfId="51" applyFont="1" applyFill="1" applyBorder="1" applyAlignment="1">
      <alignment horizontal="right" vertical="center"/>
    </xf>
    <xf numFmtId="38" fontId="6" fillId="6" borderId="21" xfId="51" applyFont="1" applyFill="1" applyBorder="1" applyAlignment="1">
      <alignment horizontal="right" vertical="center"/>
    </xf>
    <xf numFmtId="38" fontId="4" fillId="6" borderId="18" xfId="51" applyFont="1" applyFill="1" applyBorder="1" applyAlignment="1">
      <alignment horizontal="right" vertical="center"/>
    </xf>
    <xf numFmtId="38" fontId="6" fillId="6" borderId="26" xfId="51" applyFont="1" applyFill="1" applyBorder="1" applyAlignment="1">
      <alignment horizontal="right" vertical="center" wrapText="1"/>
    </xf>
    <xf numFmtId="38" fontId="6" fillId="6" borderId="25" xfId="51" applyFont="1" applyFill="1" applyBorder="1" applyAlignment="1">
      <alignment horizontal="right" vertical="center" wrapText="1"/>
    </xf>
    <xf numFmtId="38" fontId="6" fillId="6" borderId="27" xfId="51" applyFont="1" applyFill="1" applyBorder="1" applyAlignment="1">
      <alignment horizontal="right" vertical="center" wrapText="1"/>
    </xf>
    <xf numFmtId="38" fontId="6" fillId="6" borderId="34" xfId="51" applyFont="1" applyFill="1" applyBorder="1" applyAlignment="1">
      <alignment horizontal="right" vertical="center"/>
    </xf>
    <xf numFmtId="38" fontId="6" fillId="6" borderId="35" xfId="51" applyFont="1" applyFill="1" applyBorder="1" applyAlignment="1">
      <alignment horizontal="right" vertical="center"/>
    </xf>
    <xf numFmtId="38" fontId="6" fillId="6" borderId="36" xfId="51" applyFont="1" applyFill="1" applyBorder="1" applyAlignment="1">
      <alignment horizontal="right" vertical="center"/>
    </xf>
    <xf numFmtId="38" fontId="6" fillId="6" borderId="37" xfId="51" applyFont="1" applyFill="1" applyBorder="1" applyAlignment="1">
      <alignment horizontal="right" vertical="center"/>
    </xf>
    <xf numFmtId="38" fontId="4" fillId="6" borderId="34" xfId="51" applyFont="1" applyFill="1" applyBorder="1" applyAlignment="1">
      <alignment horizontal="right" vertical="center"/>
    </xf>
    <xf numFmtId="38" fontId="6" fillId="6" borderId="0" xfId="5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4" fillId="0" borderId="22" xfId="0" applyNumberFormat="1" applyFont="1" applyBorder="1" applyAlignment="1">
      <alignment vertical="center"/>
    </xf>
    <xf numFmtId="176" fontId="6" fillId="0" borderId="29" xfId="62" applyNumberFormat="1" applyFont="1" applyFill="1" applyBorder="1" applyProtection="1">
      <alignment/>
      <protection locked="0"/>
    </xf>
    <xf numFmtId="176" fontId="6" fillId="0" borderId="30" xfId="62" applyNumberFormat="1" applyFont="1" applyFill="1" applyBorder="1" applyProtection="1">
      <alignment/>
      <protection locked="0"/>
    </xf>
    <xf numFmtId="176" fontId="6" fillId="0" borderId="31" xfId="62" applyNumberFormat="1" applyFont="1" applyFill="1" applyBorder="1" applyProtection="1">
      <alignment/>
      <protection locked="0"/>
    </xf>
    <xf numFmtId="176" fontId="6" fillId="0" borderId="30" xfId="0" applyNumberFormat="1" applyFont="1" applyFill="1" applyBorder="1" applyAlignment="1">
      <alignment vertical="center"/>
    </xf>
    <xf numFmtId="176" fontId="4" fillId="0" borderId="29" xfId="0" applyNumberFormat="1" applyFont="1" applyBorder="1" applyAlignment="1">
      <alignment horizontal="right" vertical="center"/>
    </xf>
    <xf numFmtId="176" fontId="6" fillId="0" borderId="18" xfId="62" applyNumberFormat="1" applyFont="1" applyFill="1" applyBorder="1" applyProtection="1">
      <alignment/>
      <protection locked="0"/>
    </xf>
    <xf numFmtId="176" fontId="6" fillId="0" borderId="19" xfId="62" applyNumberFormat="1" applyFont="1" applyFill="1" applyBorder="1" applyProtection="1">
      <alignment/>
      <protection locked="0"/>
    </xf>
    <xf numFmtId="176" fontId="6" fillId="0" borderId="20" xfId="62" applyNumberFormat="1" applyFont="1" applyFill="1" applyBorder="1" applyProtection="1">
      <alignment/>
      <protection locked="0"/>
    </xf>
    <xf numFmtId="179" fontId="6" fillId="0" borderId="18" xfId="51" applyNumberFormat="1" applyFont="1" applyBorder="1" applyAlignment="1">
      <alignment horizontal="right" vertical="center"/>
    </xf>
    <xf numFmtId="179" fontId="6" fillId="0" borderId="19" xfId="51" applyNumberFormat="1" applyFont="1" applyBorder="1" applyAlignment="1">
      <alignment horizontal="right" vertical="center"/>
    </xf>
    <xf numFmtId="179" fontId="6" fillId="0" borderId="20" xfId="51" applyNumberFormat="1" applyFont="1" applyBorder="1" applyAlignment="1">
      <alignment horizontal="right" vertical="center"/>
    </xf>
    <xf numFmtId="179" fontId="6" fillId="0" borderId="21" xfId="51" applyNumberFormat="1" applyFont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/>
    </xf>
    <xf numFmtId="38" fontId="6" fillId="0" borderId="19" xfId="51" applyFont="1" applyFill="1" applyBorder="1" applyAlignment="1">
      <alignment/>
    </xf>
    <xf numFmtId="38" fontId="6" fillId="0" borderId="21" xfId="51" applyFont="1" applyFill="1" applyBorder="1" applyAlignment="1">
      <alignment/>
    </xf>
    <xf numFmtId="38" fontId="6" fillId="0" borderId="31" xfId="51" applyFont="1" applyFill="1" applyBorder="1" applyAlignment="1">
      <alignment/>
    </xf>
    <xf numFmtId="38" fontId="6" fillId="0" borderId="30" xfId="51" applyFont="1" applyFill="1" applyBorder="1" applyAlignment="1">
      <alignment/>
    </xf>
    <xf numFmtId="38" fontId="6" fillId="0" borderId="32" xfId="51" applyFont="1" applyFill="1" applyBorder="1" applyAlignment="1">
      <alignment/>
    </xf>
    <xf numFmtId="179" fontId="6" fillId="0" borderId="29" xfId="51" applyNumberFormat="1" applyFont="1" applyBorder="1" applyAlignment="1">
      <alignment horizontal="right" vertical="center"/>
    </xf>
    <xf numFmtId="179" fontId="6" fillId="0" borderId="30" xfId="51" applyNumberFormat="1" applyFont="1" applyBorder="1" applyAlignment="1">
      <alignment horizontal="right" vertical="center"/>
    </xf>
    <xf numFmtId="179" fontId="6" fillId="0" borderId="31" xfId="51" applyNumberFormat="1" applyFont="1" applyBorder="1" applyAlignment="1">
      <alignment horizontal="right" vertical="center" wrapText="1"/>
    </xf>
    <xf numFmtId="179" fontId="6" fillId="0" borderId="30" xfId="51" applyNumberFormat="1" applyFont="1" applyBorder="1" applyAlignment="1">
      <alignment horizontal="right" vertical="center" wrapText="1"/>
    </xf>
    <xf numFmtId="179" fontId="6" fillId="0" borderId="32" xfId="51" applyNumberFormat="1" applyFont="1" applyBorder="1" applyAlignment="1">
      <alignment horizontal="right" vertical="center" wrapText="1"/>
    </xf>
    <xf numFmtId="180" fontId="6" fillId="0" borderId="19" xfId="51" applyNumberFormat="1" applyFont="1" applyBorder="1" applyAlignment="1">
      <alignment/>
    </xf>
    <xf numFmtId="180" fontId="6" fillId="0" borderId="20" xfId="51" applyNumberFormat="1" applyFont="1" applyBorder="1" applyAlignment="1">
      <alignment/>
    </xf>
    <xf numFmtId="180" fontId="6" fillId="0" borderId="19" xfId="0" applyNumberFormat="1" applyFont="1" applyFill="1" applyBorder="1" applyAlignment="1">
      <alignment vertical="center"/>
    </xf>
    <xf numFmtId="180" fontId="6" fillId="0" borderId="20" xfId="51" applyNumberFormat="1" applyFont="1" applyFill="1" applyBorder="1" applyAlignment="1">
      <alignment horizontal="right" vertical="center"/>
    </xf>
    <xf numFmtId="180" fontId="6" fillId="0" borderId="21" xfId="51" applyNumberFormat="1" applyFont="1" applyBorder="1" applyAlignment="1">
      <alignment/>
    </xf>
    <xf numFmtId="179" fontId="6" fillId="0" borderId="31" xfId="51" applyNumberFormat="1" applyFont="1" applyBorder="1" applyAlignment="1">
      <alignment horizontal="right" vertical="center"/>
    </xf>
    <xf numFmtId="179" fontId="6" fillId="0" borderId="32" xfId="51" applyNumberFormat="1" applyFont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39" xfId="0" applyNumberFormat="1" applyFont="1" applyFill="1" applyBorder="1" applyAlignment="1">
      <alignment vertical="center"/>
    </xf>
    <xf numFmtId="177" fontId="6" fillId="0" borderId="22" xfId="0" applyNumberFormat="1" applyFont="1" applyFill="1" applyBorder="1" applyAlignment="1">
      <alignment vertical="center"/>
    </xf>
    <xf numFmtId="179" fontId="6" fillId="0" borderId="22" xfId="51" applyNumberFormat="1" applyFont="1" applyBorder="1" applyAlignment="1">
      <alignment vertical="center"/>
    </xf>
    <xf numFmtId="179" fontId="6" fillId="0" borderId="39" xfId="51" applyNumberFormat="1" applyFont="1" applyBorder="1" applyAlignment="1">
      <alignment vertical="center"/>
    </xf>
    <xf numFmtId="179" fontId="6" fillId="0" borderId="47" xfId="51" applyNumberFormat="1" applyFont="1" applyBorder="1" applyAlignment="1">
      <alignment vertical="center"/>
    </xf>
    <xf numFmtId="179" fontId="6" fillId="0" borderId="48" xfId="51" applyNumberFormat="1" applyFont="1" applyBorder="1" applyAlignment="1">
      <alignment vertical="center"/>
    </xf>
    <xf numFmtId="179" fontId="6" fillId="0" borderId="49" xfId="51" applyNumberFormat="1" applyFont="1" applyBorder="1" applyAlignment="1">
      <alignment vertical="center"/>
    </xf>
    <xf numFmtId="179" fontId="6" fillId="0" borderId="50" xfId="51" applyNumberFormat="1" applyFont="1" applyBorder="1" applyAlignment="1">
      <alignment vertical="center"/>
    </xf>
    <xf numFmtId="179" fontId="6" fillId="0" borderId="30" xfId="51" applyNumberFormat="1" applyFont="1" applyBorder="1" applyAlignment="1">
      <alignment vertical="center"/>
    </xf>
    <xf numFmtId="179" fontId="6" fillId="0" borderId="31" xfId="51" applyNumberFormat="1" applyFont="1" applyBorder="1" applyAlignment="1">
      <alignment vertical="center"/>
    </xf>
    <xf numFmtId="179" fontId="6" fillId="0" borderId="20" xfId="51" applyNumberFormat="1" applyFont="1" applyFill="1" applyBorder="1" applyAlignment="1">
      <alignment horizontal="right" vertical="center"/>
    </xf>
    <xf numFmtId="179" fontId="6" fillId="0" borderId="19" xfId="51" applyNumberFormat="1" applyFont="1" applyFill="1" applyBorder="1" applyAlignment="1">
      <alignment horizontal="right" vertical="center"/>
    </xf>
    <xf numFmtId="179" fontId="6" fillId="0" borderId="21" xfId="51" applyNumberFormat="1" applyFont="1" applyFill="1" applyBorder="1" applyAlignment="1">
      <alignment horizontal="right" vertical="center"/>
    </xf>
    <xf numFmtId="179" fontId="6" fillId="0" borderId="31" xfId="51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vertical="center"/>
    </xf>
    <xf numFmtId="179" fontId="6" fillId="0" borderId="32" xfId="51" applyNumberFormat="1" applyFont="1" applyFill="1" applyBorder="1" applyAlignment="1">
      <alignment horizontal="right" vertical="center"/>
    </xf>
    <xf numFmtId="177" fontId="6" fillId="0" borderId="19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51" xfId="0" applyNumberFormat="1" applyFont="1" applyFill="1" applyBorder="1" applyAlignment="1">
      <alignment vertical="center"/>
    </xf>
    <xf numFmtId="38" fontId="8" fillId="6" borderId="24" xfId="51" applyFont="1" applyFill="1" applyBorder="1" applyAlignment="1">
      <alignment vertical="center"/>
    </xf>
    <xf numFmtId="38" fontId="8" fillId="6" borderId="25" xfId="51" applyFont="1" applyFill="1" applyBorder="1" applyAlignment="1">
      <alignment vertical="center"/>
    </xf>
    <xf numFmtId="38" fontId="8" fillId="6" borderId="26" xfId="51" applyFont="1" applyFill="1" applyBorder="1" applyAlignment="1">
      <alignment vertical="center"/>
    </xf>
    <xf numFmtId="176" fontId="8" fillId="6" borderId="25" xfId="0" applyNumberFormat="1" applyFont="1" applyFill="1" applyBorder="1" applyAlignment="1">
      <alignment vertical="center"/>
    </xf>
    <xf numFmtId="38" fontId="8" fillId="6" borderId="26" xfId="51" applyFont="1" applyFill="1" applyBorder="1" applyAlignment="1">
      <alignment horizontal="right" vertical="center"/>
    </xf>
    <xf numFmtId="38" fontId="8" fillId="6" borderId="27" xfId="51" applyFont="1" applyFill="1" applyBorder="1" applyAlignment="1">
      <alignment vertical="center"/>
    </xf>
    <xf numFmtId="176" fontId="9" fillId="6" borderId="24" xfId="0" applyNumberFormat="1" applyFont="1" applyFill="1" applyBorder="1" applyAlignment="1">
      <alignment vertical="center"/>
    </xf>
    <xf numFmtId="176" fontId="8" fillId="6" borderId="24" xfId="62" applyNumberFormat="1" applyFont="1" applyFill="1" applyBorder="1" applyProtection="1">
      <alignment/>
      <protection locked="0"/>
    </xf>
    <xf numFmtId="176" fontId="8" fillId="6" borderId="25" xfId="62" applyNumberFormat="1" applyFont="1" applyFill="1" applyBorder="1" applyProtection="1">
      <alignment/>
      <protection locked="0"/>
    </xf>
    <xf numFmtId="176" fontId="8" fillId="6" borderId="26" xfId="62" applyNumberFormat="1" applyFont="1" applyFill="1" applyBorder="1" applyProtection="1">
      <alignment/>
      <protection locked="0"/>
    </xf>
    <xf numFmtId="38" fontId="8" fillId="6" borderId="25" xfId="51" applyFont="1" applyFill="1" applyBorder="1" applyAlignment="1">
      <alignment/>
    </xf>
    <xf numFmtId="38" fontId="8" fillId="6" borderId="26" xfId="51" applyFont="1" applyFill="1" applyBorder="1" applyAlignment="1">
      <alignment/>
    </xf>
    <xf numFmtId="38" fontId="8" fillId="6" borderId="27" xfId="51" applyFont="1" applyFill="1" applyBorder="1" applyAlignment="1">
      <alignment/>
    </xf>
    <xf numFmtId="176" fontId="9" fillId="6" borderId="24" xfId="0" applyNumberFormat="1" applyFont="1" applyFill="1" applyBorder="1" applyAlignment="1">
      <alignment horizontal="right" vertical="center"/>
    </xf>
    <xf numFmtId="179" fontId="8" fillId="6" borderId="24" xfId="51" applyNumberFormat="1" applyFont="1" applyFill="1" applyBorder="1" applyAlignment="1">
      <alignment horizontal="right" vertical="center"/>
    </xf>
    <xf numFmtId="179" fontId="8" fillId="6" borderId="25" xfId="51" applyNumberFormat="1" applyFont="1" applyFill="1" applyBorder="1" applyAlignment="1">
      <alignment horizontal="right" vertical="center"/>
    </xf>
    <xf numFmtId="179" fontId="8" fillId="6" borderId="26" xfId="51" applyNumberFormat="1" applyFont="1" applyFill="1" applyBorder="1" applyAlignment="1">
      <alignment horizontal="right" vertical="center"/>
    </xf>
    <xf numFmtId="179" fontId="8" fillId="6" borderId="27" xfId="51" applyNumberFormat="1" applyFont="1" applyFill="1" applyBorder="1" applyAlignment="1">
      <alignment horizontal="right" vertical="center"/>
    </xf>
    <xf numFmtId="38" fontId="8" fillId="6" borderId="20" xfId="51" applyFont="1" applyFill="1" applyBorder="1" applyAlignment="1">
      <alignment/>
    </xf>
    <xf numFmtId="176" fontId="8" fillId="6" borderId="19" xfId="0" applyNumberFormat="1" applyFont="1" applyFill="1" applyBorder="1" applyAlignment="1">
      <alignment vertical="center"/>
    </xf>
    <xf numFmtId="38" fontId="8" fillId="6" borderId="20" xfId="51" applyFont="1" applyFill="1" applyBorder="1" applyAlignment="1">
      <alignment horizontal="right" vertical="center"/>
    </xf>
    <xf numFmtId="38" fontId="8" fillId="6" borderId="19" xfId="51" applyFont="1" applyFill="1" applyBorder="1" applyAlignment="1">
      <alignment/>
    </xf>
    <xf numFmtId="38" fontId="8" fillId="6" borderId="21" xfId="51" applyFont="1" applyFill="1" applyBorder="1" applyAlignment="1">
      <alignment/>
    </xf>
    <xf numFmtId="176" fontId="9" fillId="6" borderId="18" xfId="0" applyNumberFormat="1" applyFont="1" applyFill="1" applyBorder="1" applyAlignment="1">
      <alignment horizontal="right" vertical="center"/>
    </xf>
    <xf numFmtId="179" fontId="8" fillId="6" borderId="26" xfId="51" applyNumberFormat="1" applyFont="1" applyFill="1" applyBorder="1" applyAlignment="1">
      <alignment horizontal="right" vertical="center" wrapText="1"/>
    </xf>
    <xf numFmtId="179" fontId="8" fillId="6" borderId="25" xfId="51" applyNumberFormat="1" applyFont="1" applyFill="1" applyBorder="1" applyAlignment="1">
      <alignment horizontal="right" vertical="center" wrapText="1"/>
    </xf>
    <xf numFmtId="179" fontId="8" fillId="6" borderId="27" xfId="51" applyNumberFormat="1" applyFont="1" applyFill="1" applyBorder="1" applyAlignment="1">
      <alignment horizontal="right" vertical="center" wrapText="1"/>
    </xf>
    <xf numFmtId="179" fontId="8" fillId="6" borderId="20" xfId="51" applyNumberFormat="1" applyFont="1" applyFill="1" applyBorder="1" applyAlignment="1">
      <alignment horizontal="right" vertical="center"/>
    </xf>
    <xf numFmtId="179" fontId="8" fillId="6" borderId="21" xfId="51" applyNumberFormat="1" applyFont="1" applyFill="1" applyBorder="1" applyAlignment="1">
      <alignment horizontal="right" vertical="center"/>
    </xf>
    <xf numFmtId="179" fontId="8" fillId="6" borderId="34" xfId="51" applyNumberFormat="1" applyFont="1" applyFill="1" applyBorder="1" applyAlignment="1">
      <alignment horizontal="right" vertical="center"/>
    </xf>
    <xf numFmtId="179" fontId="8" fillId="6" borderId="35" xfId="51" applyNumberFormat="1" applyFont="1" applyFill="1" applyBorder="1" applyAlignment="1">
      <alignment horizontal="right" vertical="center"/>
    </xf>
    <xf numFmtId="179" fontId="8" fillId="6" borderId="36" xfId="51" applyNumberFormat="1" applyFont="1" applyFill="1" applyBorder="1" applyAlignment="1">
      <alignment horizontal="right" vertical="center"/>
    </xf>
    <xf numFmtId="176" fontId="8" fillId="6" borderId="35" xfId="0" applyNumberFormat="1" applyFont="1" applyFill="1" applyBorder="1" applyAlignment="1">
      <alignment vertical="center"/>
    </xf>
    <xf numFmtId="38" fontId="8" fillId="6" borderId="36" xfId="51" applyFont="1" applyFill="1" applyBorder="1" applyAlignment="1">
      <alignment horizontal="right" vertical="center"/>
    </xf>
    <xf numFmtId="179" fontId="8" fillId="6" borderId="37" xfId="51" applyNumberFormat="1" applyFont="1" applyFill="1" applyBorder="1" applyAlignment="1">
      <alignment horizontal="right" vertical="center"/>
    </xf>
    <xf numFmtId="176" fontId="9" fillId="6" borderId="34" xfId="0" applyNumberFormat="1" applyFont="1" applyFill="1" applyBorder="1" applyAlignment="1">
      <alignment horizontal="right" vertical="center"/>
    </xf>
    <xf numFmtId="177" fontId="8" fillId="6" borderId="0" xfId="0" applyNumberFormat="1" applyFont="1" applyFill="1" applyBorder="1" applyAlignment="1">
      <alignment vertical="center"/>
    </xf>
    <xf numFmtId="177" fontId="8" fillId="6" borderId="25" xfId="0" applyNumberFormat="1" applyFont="1" applyFill="1" applyBorder="1" applyAlignment="1">
      <alignment vertical="center"/>
    </xf>
    <xf numFmtId="177" fontId="8" fillId="6" borderId="26" xfId="0" applyNumberFormat="1" applyFont="1" applyFill="1" applyBorder="1" applyAlignment="1">
      <alignment vertical="center"/>
    </xf>
    <xf numFmtId="177" fontId="8" fillId="6" borderId="52" xfId="0" applyNumberFormat="1" applyFont="1" applyFill="1" applyBorder="1" applyAlignment="1">
      <alignment vertical="center"/>
    </xf>
    <xf numFmtId="177" fontId="8" fillId="6" borderId="24" xfId="0" applyNumberFormat="1" applyFont="1" applyFill="1" applyBorder="1" applyAlignment="1">
      <alignment vertical="center"/>
    </xf>
    <xf numFmtId="179" fontId="8" fillId="6" borderId="25" xfId="51" applyNumberFormat="1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8" fontId="6" fillId="0" borderId="22" xfId="51" applyFont="1" applyFill="1" applyBorder="1" applyAlignment="1">
      <alignment vertical="center"/>
    </xf>
    <xf numFmtId="38" fontId="6" fillId="0" borderId="39" xfId="51" applyFont="1" applyFill="1" applyBorder="1" applyAlignment="1">
      <alignment vertical="center"/>
    </xf>
    <xf numFmtId="38" fontId="6" fillId="0" borderId="21" xfId="51" applyFont="1" applyFill="1" applyBorder="1" applyAlignment="1">
      <alignment vertical="center"/>
    </xf>
    <xf numFmtId="38" fontId="6" fillId="2" borderId="25" xfId="51" applyFont="1" applyFill="1" applyBorder="1" applyAlignment="1">
      <alignment horizontal="right" vertical="center"/>
    </xf>
    <xf numFmtId="38" fontId="6" fillId="2" borderId="26" xfId="51" applyFont="1" applyFill="1" applyBorder="1" applyAlignment="1">
      <alignment horizontal="right" vertical="center"/>
    </xf>
    <xf numFmtId="38" fontId="6" fillId="2" borderId="20" xfId="51" applyFont="1" applyFill="1" applyBorder="1" applyAlignment="1">
      <alignment horizontal="right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45" fillId="0" borderId="53" xfId="0" applyFont="1" applyFill="1" applyBorder="1" applyAlignment="1">
      <alignment horizontal="center" vertical="center"/>
    </xf>
    <xf numFmtId="0" fontId="45" fillId="0" borderId="54" xfId="0" applyFont="1" applyFill="1" applyBorder="1" applyAlignment="1">
      <alignment horizontal="center" vertical="center"/>
    </xf>
    <xf numFmtId="0" fontId="45" fillId="0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観光地点等名簿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251;&#20809;&#12503;&#12525;&#12514;&#12540;&#12471;&#12519;&#12531;&#35506;\15_&#35251;&#20809;&#32113;&#35336;&#38306;&#20418;\&#9734;&#20844;&#38283;&#29992;&#12487;&#12540;&#12479;\01_&#35506;&#20869;&#20844;&#38283;&#29992;&#12487;&#12540;&#12479;&#65288;&#20844;&#34920;&#12398;&#38555;&#12399;&#25285;&#24403;&#12395;&#30906;&#35469;&#65289;\01_&#35251;&#20809;&#20837;&#36796;&#23458;&#25968;\&#26494;&#26412;&#24066;&#35251;&#20809;&#22320;&#24310;&#21033;&#29992;&#32773;&#25968;&#65288;&#26376;&#2102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～23 (奈川渡ダムなし)"/>
      <sheetName val="H22～23"/>
      <sheetName val="H23～24"/>
      <sheetName val="H24～25"/>
      <sheetName val="H25～26"/>
      <sheetName val="H26～27"/>
      <sheetName val="H27～28"/>
      <sheetName val="H28～29"/>
      <sheetName val="H29～30"/>
      <sheetName val="H30~R1"/>
      <sheetName val="R1~R2"/>
      <sheetName val="R2~R3"/>
      <sheetName val="R3~R4"/>
      <sheetName val="R4~R5"/>
      <sheetName val="【参考】合計の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7" sqref="O37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56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90"/>
      <c r="P4" s="290"/>
    </row>
    <row r="5" spans="2:16" ht="12" customHeight="1">
      <c r="B5" s="291" t="s">
        <v>32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90"/>
      <c r="P5" s="290"/>
    </row>
    <row r="6" spans="2:16" ht="12" customHeight="1" thickBot="1">
      <c r="B6" s="291" t="s">
        <v>33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90"/>
      <c r="P6" s="290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231">
        <v>34595</v>
      </c>
      <c r="D8" s="232">
        <v>25527</v>
      </c>
      <c r="E8" s="232">
        <v>47454</v>
      </c>
      <c r="F8" s="232">
        <v>113496</v>
      </c>
      <c r="G8" s="233">
        <v>80864</v>
      </c>
      <c r="H8" s="233">
        <v>54369</v>
      </c>
      <c r="I8" s="232">
        <v>82003</v>
      </c>
      <c r="J8" s="234">
        <v>126907</v>
      </c>
      <c r="K8" s="234">
        <v>80760</v>
      </c>
      <c r="L8" s="235">
        <v>101641</v>
      </c>
      <c r="M8" s="232">
        <v>77270</v>
      </c>
      <c r="N8" s="236">
        <v>23629</v>
      </c>
      <c r="O8" s="195">
        <f aca="true" t="shared" si="0" ref="O8:O35">SUM(C8:N8)</f>
        <v>848515</v>
      </c>
      <c r="P8" s="22"/>
      <c r="R8" s="1" t="s">
        <v>27</v>
      </c>
    </row>
    <row r="9" spans="2:17" ht="15.75" customHeight="1">
      <c r="B9" s="309"/>
      <c r="C9" s="248">
        <v>37424</v>
      </c>
      <c r="D9" s="249">
        <v>18451</v>
      </c>
      <c r="E9" s="249">
        <v>42304</v>
      </c>
      <c r="F9" s="249">
        <v>142469</v>
      </c>
      <c r="G9" s="250">
        <v>84457</v>
      </c>
      <c r="H9" s="250">
        <v>52939</v>
      </c>
      <c r="I9" s="251">
        <v>83593</v>
      </c>
      <c r="J9" s="251">
        <v>124991</v>
      </c>
      <c r="K9" s="251">
        <v>83873</v>
      </c>
      <c r="L9" s="252">
        <v>99862</v>
      </c>
      <c r="M9" s="249">
        <v>79242</v>
      </c>
      <c r="N9" s="253">
        <v>29838</v>
      </c>
      <c r="O9" s="254">
        <f t="shared" si="0"/>
        <v>879443</v>
      </c>
      <c r="P9" s="29">
        <f>O9/O8</f>
        <v>1.0364495618816403</v>
      </c>
      <c r="Q9" s="1" t="s">
        <v>27</v>
      </c>
    </row>
    <row r="10" spans="2:16" ht="15.75" customHeight="1">
      <c r="B10" s="308" t="s">
        <v>15</v>
      </c>
      <c r="C10" s="204">
        <v>41900</v>
      </c>
      <c r="D10" s="205">
        <v>39000</v>
      </c>
      <c r="E10" s="205">
        <v>45500</v>
      </c>
      <c r="F10" s="205">
        <v>35900</v>
      </c>
      <c r="G10" s="206">
        <v>41700</v>
      </c>
      <c r="H10" s="206">
        <v>37700</v>
      </c>
      <c r="I10" s="237">
        <v>46100</v>
      </c>
      <c r="J10" s="237">
        <v>66100</v>
      </c>
      <c r="K10" s="237">
        <v>50300</v>
      </c>
      <c r="L10" s="238">
        <v>54500</v>
      </c>
      <c r="M10" s="205">
        <v>53900</v>
      </c>
      <c r="N10" s="207">
        <v>48700</v>
      </c>
      <c r="O10" s="200">
        <f t="shared" si="0"/>
        <v>561300</v>
      </c>
      <c r="P10" s="39"/>
    </row>
    <row r="11" spans="2:17" ht="15.75" customHeight="1">
      <c r="B11" s="309"/>
      <c r="C11" s="255">
        <v>43200</v>
      </c>
      <c r="D11" s="256">
        <v>32600</v>
      </c>
      <c r="E11" s="257">
        <v>43900</v>
      </c>
      <c r="F11" s="258">
        <v>37400</v>
      </c>
      <c r="G11" s="259">
        <v>43000</v>
      </c>
      <c r="H11" s="259">
        <v>37700</v>
      </c>
      <c r="I11" s="251">
        <v>44300</v>
      </c>
      <c r="J11" s="251">
        <v>62200</v>
      </c>
      <c r="K11" s="251">
        <v>45500</v>
      </c>
      <c r="L11" s="252">
        <v>50200</v>
      </c>
      <c r="M11" s="258">
        <v>53300</v>
      </c>
      <c r="N11" s="260">
        <v>47700</v>
      </c>
      <c r="O11" s="261">
        <f t="shared" si="0"/>
        <v>541000</v>
      </c>
      <c r="P11" s="29">
        <f>O11/O10</f>
        <v>0.9638339568858009</v>
      </c>
      <c r="Q11" s="1" t="s">
        <v>28</v>
      </c>
    </row>
    <row r="12" spans="2:16" ht="15.75" customHeight="1">
      <c r="B12" s="298" t="s">
        <v>17</v>
      </c>
      <c r="C12" s="204">
        <v>5700</v>
      </c>
      <c r="D12" s="205">
        <v>6100</v>
      </c>
      <c r="E12" s="205">
        <v>5000</v>
      </c>
      <c r="F12" s="205">
        <v>49100</v>
      </c>
      <c r="G12" s="206">
        <v>61100</v>
      </c>
      <c r="H12" s="206">
        <v>65200</v>
      </c>
      <c r="I12" s="237">
        <v>112100</v>
      </c>
      <c r="J12" s="237">
        <v>126100</v>
      </c>
      <c r="K12" s="237">
        <v>70500</v>
      </c>
      <c r="L12" s="238">
        <v>75600</v>
      </c>
      <c r="M12" s="205">
        <v>15600</v>
      </c>
      <c r="N12" s="207">
        <v>4600</v>
      </c>
      <c r="O12" s="208">
        <f>SUM(C12:N12)</f>
        <v>596700</v>
      </c>
      <c r="P12" s="50"/>
    </row>
    <row r="13" spans="2:16" ht="15.75" customHeight="1">
      <c r="B13" s="299"/>
      <c r="C13" s="262">
        <v>5900</v>
      </c>
      <c r="D13" s="263">
        <v>5300</v>
      </c>
      <c r="E13" s="263">
        <v>5900</v>
      </c>
      <c r="F13" s="263">
        <v>35500</v>
      </c>
      <c r="G13" s="264">
        <v>68500</v>
      </c>
      <c r="H13" s="264">
        <v>68400</v>
      </c>
      <c r="I13" s="251">
        <v>104900</v>
      </c>
      <c r="J13" s="251">
        <v>92300</v>
      </c>
      <c r="K13" s="251">
        <v>87900</v>
      </c>
      <c r="L13" s="252">
        <v>77000</v>
      </c>
      <c r="M13" s="263">
        <v>14500</v>
      </c>
      <c r="N13" s="265">
        <v>5000</v>
      </c>
      <c r="O13" s="261">
        <f>SUM(C13:N13)</f>
        <v>571100</v>
      </c>
      <c r="P13" s="54">
        <f>O13/O12</f>
        <v>0.9570973688620747</v>
      </c>
    </row>
    <row r="14" spans="2:16" ht="15.75" customHeight="1">
      <c r="B14" s="308" t="s">
        <v>16</v>
      </c>
      <c r="C14" s="204">
        <v>38800</v>
      </c>
      <c r="D14" s="205">
        <v>50200</v>
      </c>
      <c r="E14" s="205">
        <v>45100</v>
      </c>
      <c r="F14" s="205">
        <v>44700</v>
      </c>
      <c r="G14" s="206">
        <v>49900</v>
      </c>
      <c r="H14" s="206">
        <v>39700</v>
      </c>
      <c r="I14" s="237">
        <v>53200</v>
      </c>
      <c r="J14" s="237">
        <v>76300</v>
      </c>
      <c r="K14" s="237">
        <v>60700</v>
      </c>
      <c r="L14" s="238">
        <v>68300</v>
      </c>
      <c r="M14" s="205">
        <v>63800</v>
      </c>
      <c r="N14" s="207">
        <v>63000</v>
      </c>
      <c r="O14" s="200">
        <f t="shared" si="0"/>
        <v>653700</v>
      </c>
      <c r="P14" s="39"/>
    </row>
    <row r="15" spans="2:18" ht="15.75" customHeight="1">
      <c r="B15" s="309"/>
      <c r="C15" s="255">
        <v>42300</v>
      </c>
      <c r="D15" s="256">
        <v>29600</v>
      </c>
      <c r="E15" s="257">
        <v>49900</v>
      </c>
      <c r="F15" s="258">
        <v>49700</v>
      </c>
      <c r="G15" s="259">
        <v>48500</v>
      </c>
      <c r="H15" s="259">
        <v>39300</v>
      </c>
      <c r="I15" s="251">
        <v>58900</v>
      </c>
      <c r="J15" s="251">
        <v>80300</v>
      </c>
      <c r="K15" s="251">
        <v>63300</v>
      </c>
      <c r="L15" s="252">
        <v>72300</v>
      </c>
      <c r="M15" s="258">
        <v>66300</v>
      </c>
      <c r="N15" s="260">
        <v>56900</v>
      </c>
      <c r="O15" s="261">
        <f t="shared" si="0"/>
        <v>657300</v>
      </c>
      <c r="P15" s="29">
        <f>O15/O14</f>
        <v>1.00550711335475</v>
      </c>
      <c r="Q15" s="1" t="s">
        <v>29</v>
      </c>
      <c r="R15" s="1" t="s">
        <v>29</v>
      </c>
    </row>
    <row r="16" spans="2:16" ht="15.75" customHeight="1">
      <c r="B16" s="298" t="s">
        <v>18</v>
      </c>
      <c r="C16" s="204">
        <v>1000</v>
      </c>
      <c r="D16" s="205">
        <v>1000</v>
      </c>
      <c r="E16" s="205">
        <v>1000</v>
      </c>
      <c r="F16" s="205">
        <v>1700</v>
      </c>
      <c r="G16" s="206">
        <v>8000</v>
      </c>
      <c r="H16" s="206">
        <v>4600</v>
      </c>
      <c r="I16" s="237">
        <v>29600</v>
      </c>
      <c r="J16" s="237">
        <v>21600</v>
      </c>
      <c r="K16" s="237">
        <v>13800</v>
      </c>
      <c r="L16" s="238">
        <v>11100</v>
      </c>
      <c r="M16" s="205">
        <v>1500</v>
      </c>
      <c r="N16" s="207">
        <v>800</v>
      </c>
      <c r="O16" s="208">
        <f t="shared" si="0"/>
        <v>95700</v>
      </c>
      <c r="P16" s="50"/>
    </row>
    <row r="17" spans="2:16" ht="15.75" customHeight="1">
      <c r="B17" s="299"/>
      <c r="C17" s="262">
        <v>900</v>
      </c>
      <c r="D17" s="263">
        <v>900</v>
      </c>
      <c r="E17" s="263">
        <v>1200</v>
      </c>
      <c r="F17" s="263">
        <v>1300</v>
      </c>
      <c r="G17" s="264">
        <v>7000</v>
      </c>
      <c r="H17" s="264">
        <v>5400</v>
      </c>
      <c r="I17" s="251">
        <v>20300</v>
      </c>
      <c r="J17" s="251">
        <v>14300</v>
      </c>
      <c r="K17" s="251">
        <v>14200</v>
      </c>
      <c r="L17" s="252">
        <v>10400</v>
      </c>
      <c r="M17" s="263">
        <v>600</v>
      </c>
      <c r="N17" s="265">
        <v>800</v>
      </c>
      <c r="O17" s="261">
        <f t="shared" si="0"/>
        <v>77300</v>
      </c>
      <c r="P17" s="54">
        <f>O17/O16</f>
        <v>0.8077324973876698</v>
      </c>
    </row>
    <row r="18" spans="2:16" ht="15.75" customHeight="1">
      <c r="B18" s="308" t="s">
        <v>19</v>
      </c>
      <c r="C18" s="204">
        <v>6500</v>
      </c>
      <c r="D18" s="205">
        <v>6700</v>
      </c>
      <c r="E18" s="205">
        <v>8800</v>
      </c>
      <c r="F18" s="205">
        <v>8600</v>
      </c>
      <c r="G18" s="239">
        <v>9700</v>
      </c>
      <c r="H18" s="239">
        <v>8500</v>
      </c>
      <c r="I18" s="237">
        <v>9100</v>
      </c>
      <c r="J18" s="237">
        <v>12000</v>
      </c>
      <c r="K18" s="237">
        <v>10200</v>
      </c>
      <c r="L18" s="238">
        <v>10200</v>
      </c>
      <c r="M18" s="240">
        <v>9300</v>
      </c>
      <c r="N18" s="241">
        <v>7200</v>
      </c>
      <c r="O18" s="200">
        <f t="shared" si="0"/>
        <v>106800</v>
      </c>
      <c r="P18" s="60"/>
    </row>
    <row r="19" spans="2:16" ht="15.75" customHeight="1">
      <c r="B19" s="310"/>
      <c r="C19" s="255">
        <v>7400</v>
      </c>
      <c r="D19" s="256">
        <v>5300</v>
      </c>
      <c r="E19" s="257">
        <v>7900</v>
      </c>
      <c r="F19" s="258">
        <v>8100</v>
      </c>
      <c r="G19" s="259">
        <v>9600</v>
      </c>
      <c r="H19" s="266">
        <v>7700</v>
      </c>
      <c r="I19" s="267">
        <v>8300</v>
      </c>
      <c r="J19" s="267">
        <v>11900</v>
      </c>
      <c r="K19" s="267">
        <v>10100</v>
      </c>
      <c r="L19" s="268">
        <v>9500</v>
      </c>
      <c r="M19" s="269">
        <v>8400</v>
      </c>
      <c r="N19" s="270">
        <v>6300</v>
      </c>
      <c r="O19" s="271">
        <f t="shared" si="0"/>
        <v>100500</v>
      </c>
      <c r="P19" s="39">
        <f>O19/O18</f>
        <v>0.9410112359550562</v>
      </c>
    </row>
    <row r="20" spans="2:16" ht="15.75" customHeight="1">
      <c r="B20" s="308" t="s">
        <v>58</v>
      </c>
      <c r="C20" s="204">
        <v>1300</v>
      </c>
      <c r="D20" s="205">
        <v>1400</v>
      </c>
      <c r="E20" s="205">
        <v>39500</v>
      </c>
      <c r="F20" s="205">
        <v>2000</v>
      </c>
      <c r="G20" s="239">
        <v>1600</v>
      </c>
      <c r="H20" s="242">
        <v>1800</v>
      </c>
      <c r="I20" s="199">
        <v>1900</v>
      </c>
      <c r="J20" s="199">
        <v>3500</v>
      </c>
      <c r="K20" s="199">
        <v>2800</v>
      </c>
      <c r="L20" s="199">
        <v>5700</v>
      </c>
      <c r="M20" s="199">
        <v>4200</v>
      </c>
      <c r="N20" s="243">
        <v>1900</v>
      </c>
      <c r="O20" s="200">
        <f t="shared" si="0"/>
        <v>67600</v>
      </c>
      <c r="P20" s="60"/>
    </row>
    <row r="21" spans="2:16" ht="15.75" customHeight="1">
      <c r="B21" s="309"/>
      <c r="C21" s="255">
        <v>1400</v>
      </c>
      <c r="D21" s="256">
        <v>1100</v>
      </c>
      <c r="E21" s="257">
        <v>12400</v>
      </c>
      <c r="F21" s="258">
        <v>1600</v>
      </c>
      <c r="G21" s="259">
        <v>1700</v>
      </c>
      <c r="H21" s="259">
        <v>1800</v>
      </c>
      <c r="I21" s="257">
        <v>2000</v>
      </c>
      <c r="J21" s="257">
        <v>4100</v>
      </c>
      <c r="K21" s="257">
        <v>3300</v>
      </c>
      <c r="L21" s="259">
        <v>5300</v>
      </c>
      <c r="M21" s="258">
        <v>3300</v>
      </c>
      <c r="N21" s="260">
        <v>1500</v>
      </c>
      <c r="O21" s="271">
        <f t="shared" si="0"/>
        <v>39500</v>
      </c>
      <c r="P21" s="39">
        <f>O21/O20</f>
        <v>0.584319526627219</v>
      </c>
    </row>
    <row r="22" spans="2:16" ht="15.75" customHeight="1">
      <c r="B22" s="304" t="s">
        <v>20</v>
      </c>
      <c r="C22" s="204">
        <v>300</v>
      </c>
      <c r="D22" s="205">
        <v>300</v>
      </c>
      <c r="E22" s="205">
        <v>300</v>
      </c>
      <c r="F22" s="205">
        <v>300</v>
      </c>
      <c r="G22" s="239">
        <v>2900</v>
      </c>
      <c r="H22" s="242">
        <v>2600</v>
      </c>
      <c r="I22" s="205">
        <v>2400</v>
      </c>
      <c r="J22" s="205">
        <v>7600</v>
      </c>
      <c r="K22" s="205">
        <v>5100</v>
      </c>
      <c r="L22" s="206">
        <v>7200</v>
      </c>
      <c r="M22" s="240">
        <v>3400</v>
      </c>
      <c r="N22" s="244">
        <v>1000</v>
      </c>
      <c r="O22" s="200">
        <f t="shared" si="0"/>
        <v>33400</v>
      </c>
      <c r="P22" s="60"/>
    </row>
    <row r="23" spans="2:16" ht="15.75" customHeight="1">
      <c r="B23" s="305"/>
      <c r="C23" s="255">
        <v>700</v>
      </c>
      <c r="D23" s="256">
        <v>600</v>
      </c>
      <c r="E23" s="257">
        <v>1100</v>
      </c>
      <c r="F23" s="258">
        <v>1800</v>
      </c>
      <c r="G23" s="259">
        <v>2800</v>
      </c>
      <c r="H23" s="259">
        <v>2600</v>
      </c>
      <c r="I23" s="257">
        <v>2200</v>
      </c>
      <c r="J23" s="257">
        <v>6800</v>
      </c>
      <c r="K23" s="257">
        <v>4900</v>
      </c>
      <c r="L23" s="259">
        <v>6600</v>
      </c>
      <c r="M23" s="258">
        <v>3400</v>
      </c>
      <c r="N23" s="260">
        <v>800</v>
      </c>
      <c r="O23" s="271">
        <f t="shared" si="0"/>
        <v>34300</v>
      </c>
      <c r="P23" s="39">
        <f>O23/O22</f>
        <v>1.026946107784431</v>
      </c>
    </row>
    <row r="24" spans="2:16" ht="15.75" customHeight="1">
      <c r="B24" s="304" t="s">
        <v>21</v>
      </c>
      <c r="C24" s="204">
        <v>13100</v>
      </c>
      <c r="D24" s="205">
        <v>17100</v>
      </c>
      <c r="E24" s="205">
        <v>10700</v>
      </c>
      <c r="F24" s="205">
        <v>1600</v>
      </c>
      <c r="G24" s="239">
        <v>4800</v>
      </c>
      <c r="H24" s="242">
        <v>2400</v>
      </c>
      <c r="I24" s="205">
        <v>7500</v>
      </c>
      <c r="J24" s="205">
        <v>19400</v>
      </c>
      <c r="K24" s="205">
        <v>5800</v>
      </c>
      <c r="L24" s="206">
        <v>6700</v>
      </c>
      <c r="M24" s="240">
        <v>3900</v>
      </c>
      <c r="N24" s="244">
        <v>7600</v>
      </c>
      <c r="O24" s="200">
        <f t="shared" si="0"/>
        <v>100600</v>
      </c>
      <c r="P24" s="60"/>
    </row>
    <row r="25" spans="2:16" ht="15.75" customHeight="1">
      <c r="B25" s="305"/>
      <c r="C25" s="255">
        <v>14300</v>
      </c>
      <c r="D25" s="256">
        <v>10400</v>
      </c>
      <c r="E25" s="257">
        <v>10400</v>
      </c>
      <c r="F25" s="258">
        <v>1500</v>
      </c>
      <c r="G25" s="259">
        <v>5100</v>
      </c>
      <c r="H25" s="259">
        <v>2300</v>
      </c>
      <c r="I25" s="257">
        <v>7400</v>
      </c>
      <c r="J25" s="257">
        <v>15100</v>
      </c>
      <c r="K25" s="257">
        <v>5600</v>
      </c>
      <c r="L25" s="259">
        <v>6000</v>
      </c>
      <c r="M25" s="258">
        <v>3800</v>
      </c>
      <c r="N25" s="260">
        <v>8800</v>
      </c>
      <c r="O25" s="271">
        <f t="shared" si="0"/>
        <v>90700</v>
      </c>
      <c r="P25" s="39">
        <f>O25/O24</f>
        <v>0.9015904572564613</v>
      </c>
    </row>
    <row r="26" spans="2:16" ht="15.75" customHeight="1">
      <c r="B26" s="304" t="s">
        <v>22</v>
      </c>
      <c r="C26" s="204">
        <v>3700</v>
      </c>
      <c r="D26" s="205">
        <v>1500</v>
      </c>
      <c r="E26" s="205">
        <v>3500</v>
      </c>
      <c r="F26" s="205">
        <v>44600</v>
      </c>
      <c r="G26" s="206">
        <v>196000</v>
      </c>
      <c r="H26" s="225">
        <v>147200</v>
      </c>
      <c r="I26" s="237">
        <v>203200</v>
      </c>
      <c r="J26" s="237">
        <v>303500</v>
      </c>
      <c r="K26" s="237">
        <v>185700</v>
      </c>
      <c r="L26" s="238">
        <v>244200</v>
      </c>
      <c r="M26" s="205">
        <v>49600</v>
      </c>
      <c r="N26" s="226">
        <v>1800</v>
      </c>
      <c r="O26" s="208">
        <f t="shared" si="0"/>
        <v>1384500</v>
      </c>
      <c r="P26" s="60"/>
    </row>
    <row r="27" spans="2:16" ht="15.75" customHeight="1">
      <c r="B27" s="305"/>
      <c r="C27" s="262">
        <v>4000</v>
      </c>
      <c r="D27" s="263">
        <v>1200</v>
      </c>
      <c r="E27" s="263">
        <v>2200</v>
      </c>
      <c r="F27" s="263">
        <v>52300</v>
      </c>
      <c r="G27" s="272">
        <v>216300</v>
      </c>
      <c r="H27" s="272">
        <v>132100</v>
      </c>
      <c r="I27" s="251">
        <v>181400</v>
      </c>
      <c r="J27" s="251">
        <v>248100</v>
      </c>
      <c r="K27" s="251">
        <v>179600</v>
      </c>
      <c r="L27" s="252">
        <v>215400</v>
      </c>
      <c r="M27" s="273">
        <v>43500</v>
      </c>
      <c r="N27" s="274">
        <v>1700</v>
      </c>
      <c r="O27" s="271">
        <f t="shared" si="0"/>
        <v>1277800</v>
      </c>
      <c r="P27" s="39">
        <f>O27/O26</f>
        <v>0.9229324665944384</v>
      </c>
    </row>
    <row r="28" spans="2:16" ht="15.75" customHeight="1">
      <c r="B28" s="304" t="s">
        <v>23</v>
      </c>
      <c r="C28" s="204">
        <v>38600</v>
      </c>
      <c r="D28" s="205">
        <v>48900</v>
      </c>
      <c r="E28" s="205">
        <v>23500</v>
      </c>
      <c r="F28" s="205">
        <v>5600</v>
      </c>
      <c r="G28" s="206">
        <v>14500</v>
      </c>
      <c r="H28" s="206">
        <v>18200</v>
      </c>
      <c r="I28" s="237">
        <v>47500</v>
      </c>
      <c r="J28" s="237">
        <v>159300</v>
      </c>
      <c r="K28" s="237">
        <v>50900</v>
      </c>
      <c r="L28" s="238">
        <v>48100</v>
      </c>
      <c r="M28" s="205">
        <v>33800</v>
      </c>
      <c r="N28" s="207">
        <v>26800</v>
      </c>
      <c r="O28" s="208">
        <f t="shared" si="0"/>
        <v>515700</v>
      </c>
      <c r="P28" s="60"/>
    </row>
    <row r="29" spans="2:16" ht="15.75" customHeight="1">
      <c r="B29" s="305"/>
      <c r="C29" s="255">
        <v>47200</v>
      </c>
      <c r="D29" s="256">
        <v>37200</v>
      </c>
      <c r="E29" s="257">
        <v>26000</v>
      </c>
      <c r="F29" s="258">
        <v>4800</v>
      </c>
      <c r="G29" s="259">
        <v>14800</v>
      </c>
      <c r="H29" s="259">
        <v>18600</v>
      </c>
      <c r="I29" s="251">
        <v>50300</v>
      </c>
      <c r="J29" s="251">
        <v>130100</v>
      </c>
      <c r="K29" s="251">
        <v>58400</v>
      </c>
      <c r="L29" s="252">
        <v>43300</v>
      </c>
      <c r="M29" s="258">
        <v>33000</v>
      </c>
      <c r="N29" s="260">
        <v>28900</v>
      </c>
      <c r="O29" s="261">
        <f t="shared" si="0"/>
        <v>492600</v>
      </c>
      <c r="P29" s="29">
        <f>O29/O28</f>
        <v>0.9552065154159395</v>
      </c>
    </row>
    <row r="30" spans="2:16" ht="15.75" customHeight="1">
      <c r="B30" s="304" t="s">
        <v>24</v>
      </c>
      <c r="C30" s="204">
        <v>13800</v>
      </c>
      <c r="D30" s="205">
        <v>15600</v>
      </c>
      <c r="E30" s="205">
        <v>15800</v>
      </c>
      <c r="F30" s="205">
        <v>15100</v>
      </c>
      <c r="G30" s="206">
        <v>23000</v>
      </c>
      <c r="H30" s="206">
        <v>16400</v>
      </c>
      <c r="I30" s="237">
        <v>23500</v>
      </c>
      <c r="J30" s="237">
        <v>41700</v>
      </c>
      <c r="K30" s="237">
        <v>28500</v>
      </c>
      <c r="L30" s="238">
        <v>32900</v>
      </c>
      <c r="M30" s="205">
        <v>23000</v>
      </c>
      <c r="N30" s="207">
        <v>12200</v>
      </c>
      <c r="O30" s="208">
        <f t="shared" si="0"/>
        <v>261500</v>
      </c>
      <c r="P30" s="60"/>
    </row>
    <row r="31" spans="2:16" ht="15.75" customHeight="1">
      <c r="B31" s="306"/>
      <c r="C31" s="262">
        <v>14100</v>
      </c>
      <c r="D31" s="263">
        <v>10700</v>
      </c>
      <c r="E31" s="263">
        <v>15000</v>
      </c>
      <c r="F31" s="263">
        <v>15300</v>
      </c>
      <c r="G31" s="264">
        <v>21600</v>
      </c>
      <c r="H31" s="275">
        <v>19200</v>
      </c>
      <c r="I31" s="251">
        <v>24800</v>
      </c>
      <c r="J31" s="251">
        <v>39900</v>
      </c>
      <c r="K31" s="251">
        <v>30900</v>
      </c>
      <c r="L31" s="252">
        <v>29500</v>
      </c>
      <c r="M31" s="263">
        <v>20800</v>
      </c>
      <c r="N31" s="276">
        <v>12100</v>
      </c>
      <c r="O31" s="271">
        <f t="shared" si="0"/>
        <v>253900</v>
      </c>
      <c r="P31" s="39">
        <f>O31/O30</f>
        <v>0.9709369024856597</v>
      </c>
    </row>
    <row r="32" spans="2:16" ht="15.75" customHeight="1">
      <c r="B32" s="298" t="s">
        <v>60</v>
      </c>
      <c r="C32" s="204">
        <v>7600</v>
      </c>
      <c r="D32" s="205">
        <v>7300</v>
      </c>
      <c r="E32" s="205">
        <v>8600</v>
      </c>
      <c r="F32" s="205">
        <v>8700</v>
      </c>
      <c r="G32" s="206">
        <v>7100</v>
      </c>
      <c r="H32" s="225">
        <v>7100</v>
      </c>
      <c r="I32" s="237">
        <v>7600</v>
      </c>
      <c r="J32" s="237">
        <v>11600</v>
      </c>
      <c r="K32" s="237">
        <v>7200</v>
      </c>
      <c r="L32" s="238">
        <v>7200</v>
      </c>
      <c r="M32" s="205">
        <v>7500</v>
      </c>
      <c r="N32" s="226">
        <v>7100</v>
      </c>
      <c r="O32" s="208">
        <f t="shared" si="0"/>
        <v>94600</v>
      </c>
      <c r="P32" s="60"/>
    </row>
    <row r="33" spans="2:16" ht="15.75" customHeight="1">
      <c r="B33" s="299"/>
      <c r="C33" s="262">
        <v>7600</v>
      </c>
      <c r="D33" s="263">
        <v>5900</v>
      </c>
      <c r="E33" s="263">
        <v>7500</v>
      </c>
      <c r="F33" s="263">
        <v>7400</v>
      </c>
      <c r="G33" s="264">
        <v>8100</v>
      </c>
      <c r="H33" s="264">
        <v>7400</v>
      </c>
      <c r="I33" s="251">
        <v>7300</v>
      </c>
      <c r="J33" s="251">
        <v>10900</v>
      </c>
      <c r="K33" s="251">
        <v>7600</v>
      </c>
      <c r="L33" s="252">
        <v>8000</v>
      </c>
      <c r="M33" s="263">
        <v>7800</v>
      </c>
      <c r="N33" s="265">
        <v>8300</v>
      </c>
      <c r="O33" s="261">
        <f t="shared" si="0"/>
        <v>93800</v>
      </c>
      <c r="P33" s="29">
        <f>O33/O32</f>
        <v>0.9915433403805497</v>
      </c>
    </row>
    <row r="34" spans="2:16" ht="15.75" customHeight="1">
      <c r="B34" s="311" t="s">
        <v>31</v>
      </c>
      <c r="C34" s="204">
        <v>5900</v>
      </c>
      <c r="D34" s="205">
        <v>5500</v>
      </c>
      <c r="E34" s="205">
        <v>5800</v>
      </c>
      <c r="F34" s="205">
        <v>5500</v>
      </c>
      <c r="G34" s="206">
        <v>5900</v>
      </c>
      <c r="H34" s="206">
        <v>5000</v>
      </c>
      <c r="I34" s="237">
        <v>4900</v>
      </c>
      <c r="J34" s="237">
        <v>7600</v>
      </c>
      <c r="K34" s="237">
        <v>6500</v>
      </c>
      <c r="L34" s="238">
        <v>6500</v>
      </c>
      <c r="M34" s="205">
        <v>5300</v>
      </c>
      <c r="N34" s="207">
        <v>5600</v>
      </c>
      <c r="O34" s="227">
        <f t="shared" si="0"/>
        <v>70000</v>
      </c>
      <c r="P34" s="39"/>
    </row>
    <row r="35" spans="2:16" ht="15.75" customHeight="1" thickBot="1">
      <c r="B35" s="312"/>
      <c r="C35" s="277">
        <v>6500</v>
      </c>
      <c r="D35" s="278">
        <v>3700</v>
      </c>
      <c r="E35" s="278">
        <v>5500</v>
      </c>
      <c r="F35" s="278">
        <v>5400</v>
      </c>
      <c r="G35" s="279">
        <v>6400</v>
      </c>
      <c r="H35" s="279">
        <v>5000</v>
      </c>
      <c r="I35" s="280">
        <v>5400</v>
      </c>
      <c r="J35" s="280">
        <v>8200</v>
      </c>
      <c r="K35" s="280">
        <v>6800</v>
      </c>
      <c r="L35" s="281">
        <v>6500</v>
      </c>
      <c r="M35" s="278">
        <v>5800</v>
      </c>
      <c r="N35" s="282">
        <v>5100</v>
      </c>
      <c r="O35" s="283">
        <f t="shared" si="0"/>
        <v>70300</v>
      </c>
      <c r="P35" s="82">
        <f>O35/O34</f>
        <v>1.0042857142857142</v>
      </c>
    </row>
    <row r="36" spans="2:17" ht="15.75" customHeight="1" thickTop="1">
      <c r="B36" s="302" t="s">
        <v>25</v>
      </c>
      <c r="C36" s="228">
        <f aca="true" t="shared" si="1" ref="C36:N36">SUM(C8,C10,C14,C12,C18,C26,C28,C30,C32,C34)</f>
        <v>197095</v>
      </c>
      <c r="D36" s="245">
        <f t="shared" si="1"/>
        <v>206327</v>
      </c>
      <c r="E36" s="245">
        <f t="shared" si="1"/>
        <v>209054</v>
      </c>
      <c r="F36" s="245">
        <f t="shared" si="1"/>
        <v>331296</v>
      </c>
      <c r="G36" s="246">
        <f t="shared" si="1"/>
        <v>489764</v>
      </c>
      <c r="H36" s="246">
        <f t="shared" si="1"/>
        <v>399369</v>
      </c>
      <c r="I36" s="246">
        <f t="shared" si="1"/>
        <v>589203</v>
      </c>
      <c r="J36" s="229">
        <f t="shared" si="1"/>
        <v>931107</v>
      </c>
      <c r="K36" s="229">
        <f t="shared" si="1"/>
        <v>551260</v>
      </c>
      <c r="L36" s="229">
        <f t="shared" si="1"/>
        <v>649141</v>
      </c>
      <c r="M36" s="229">
        <f t="shared" si="1"/>
        <v>339070</v>
      </c>
      <c r="N36" s="247">
        <f t="shared" si="1"/>
        <v>200629</v>
      </c>
      <c r="O36" s="230">
        <f>SUM(O8,O10,O14,O12,O16,O18,O20,O22,O24,O26,O28,O30,O32,O34)</f>
        <v>5390615</v>
      </c>
      <c r="P36" s="39"/>
      <c r="Q36" s="1" t="s">
        <v>30</v>
      </c>
    </row>
    <row r="37" spans="2:16" ht="15.75" customHeight="1">
      <c r="B37" s="303"/>
      <c r="C37" s="284">
        <f aca="true" t="shared" si="2" ref="C37:N37">SUM(C9,C11,C15,C13,C19,C27,C29,C31,C33,C35)</f>
        <v>215624</v>
      </c>
      <c r="D37" s="285">
        <f t="shared" si="2"/>
        <v>149951</v>
      </c>
      <c r="E37" s="285">
        <f t="shared" si="2"/>
        <v>206104</v>
      </c>
      <c r="F37" s="285">
        <f t="shared" si="2"/>
        <v>358369</v>
      </c>
      <c r="G37" s="286">
        <f t="shared" si="2"/>
        <v>521257</v>
      </c>
      <c r="H37" s="286">
        <f t="shared" si="2"/>
        <v>388339</v>
      </c>
      <c r="I37" s="286">
        <f t="shared" si="2"/>
        <v>569193</v>
      </c>
      <c r="J37" s="285">
        <f t="shared" si="2"/>
        <v>808891</v>
      </c>
      <c r="K37" s="285">
        <f t="shared" si="2"/>
        <v>573973</v>
      </c>
      <c r="L37" s="285">
        <f t="shared" si="2"/>
        <v>611562</v>
      </c>
      <c r="M37" s="285">
        <f t="shared" si="2"/>
        <v>332642</v>
      </c>
      <c r="N37" s="287">
        <f t="shared" si="2"/>
        <v>201838</v>
      </c>
      <c r="O37" s="288">
        <f>SUM(O9,O11,O15,O13,O17,O19,O21,O23,O25,O27,O29,O31,O33,O35)</f>
        <v>5179543</v>
      </c>
      <c r="P37" s="29">
        <f>O37/O36</f>
        <v>0.9608445418565414</v>
      </c>
    </row>
    <row r="38" spans="2:16" ht="18" customHeight="1" thickBot="1">
      <c r="B38" s="87" t="s">
        <v>26</v>
      </c>
      <c r="C38" s="88">
        <f>C37/C36</f>
        <v>1.094010502549532</v>
      </c>
      <c r="D38" s="89">
        <f>D37/D36</f>
        <v>0.7267638263533129</v>
      </c>
      <c r="E38" s="89">
        <f>E37/E36</f>
        <v>0.9858888134166292</v>
      </c>
      <c r="F38" s="89">
        <f aca="true" t="shared" si="3" ref="F38:L38">F37/F36</f>
        <v>1.081718463247368</v>
      </c>
      <c r="G38" s="90">
        <f t="shared" si="3"/>
        <v>1.0643023987063156</v>
      </c>
      <c r="H38" s="90">
        <f t="shared" si="3"/>
        <v>0.9723814317085202</v>
      </c>
      <c r="I38" s="90">
        <f t="shared" si="3"/>
        <v>0.9660388694558582</v>
      </c>
      <c r="J38" s="90">
        <f t="shared" si="3"/>
        <v>0.8687411865660982</v>
      </c>
      <c r="K38" s="90">
        <f t="shared" si="3"/>
        <v>1.0412019736603417</v>
      </c>
      <c r="L38" s="90">
        <f t="shared" si="3"/>
        <v>0.9421096495214445</v>
      </c>
      <c r="M38" s="90">
        <f>M37/M36</f>
        <v>0.9810422626596278</v>
      </c>
      <c r="N38" s="91">
        <f>N37/N36</f>
        <v>1.0060260480787921</v>
      </c>
      <c r="O38" s="92">
        <f>O37/O36</f>
        <v>0.9608445418565414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7">
    <mergeCell ref="B1:P3"/>
    <mergeCell ref="B12:B13"/>
    <mergeCell ref="B10:B11"/>
    <mergeCell ref="B18:B19"/>
    <mergeCell ref="B34:B35"/>
    <mergeCell ref="B14:B15"/>
    <mergeCell ref="B8:B9"/>
    <mergeCell ref="B20:B21"/>
    <mergeCell ref="B22:B23"/>
    <mergeCell ref="B24:B25"/>
    <mergeCell ref="B16:B17"/>
    <mergeCell ref="L40:P40"/>
    <mergeCell ref="B36:B37"/>
    <mergeCell ref="B26:B27"/>
    <mergeCell ref="B28:B29"/>
    <mergeCell ref="B30:B31"/>
    <mergeCell ref="B32:B3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5" zoomScaleNormal="85" zoomScalePageLayoutView="0" workbookViewId="0" topLeftCell="A1">
      <pane xSplit="2" ySplit="7" topLeftCell="C8" activePane="bottomRight" state="frozen"/>
      <selection pane="topLeft" activeCell="C9" sqref="C9:N9"/>
      <selection pane="topRight" activeCell="C9" sqref="C9:N9"/>
      <selection pane="bottomLeft" activeCell="C9" sqref="C9:N9"/>
      <selection pane="bottomRight" activeCell="F38" sqref="F38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67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68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15" t="s">
        <v>69</v>
      </c>
      <c r="C6" s="31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292">
        <v>24241</v>
      </c>
      <c r="D8" s="116">
        <v>12535</v>
      </c>
      <c r="E8" s="293">
        <v>32614</v>
      </c>
      <c r="F8" s="116">
        <v>75586</v>
      </c>
      <c r="G8" s="293">
        <v>74389</v>
      </c>
      <c r="H8" s="293">
        <v>57079</v>
      </c>
      <c r="I8" s="116">
        <v>56270</v>
      </c>
      <c r="J8" s="116">
        <v>96098</v>
      </c>
      <c r="K8" s="293">
        <v>58324</v>
      </c>
      <c r="L8" s="159">
        <v>75594</v>
      </c>
      <c r="M8" s="116">
        <v>69227</v>
      </c>
      <c r="N8" s="294">
        <v>32605</v>
      </c>
      <c r="O8" s="119">
        <f aca="true" t="shared" si="0" ref="O8:O35">SUM(C8:N8)</f>
        <v>664562</v>
      </c>
      <c r="P8" s="22"/>
      <c r="R8" s="1" t="s">
        <v>27</v>
      </c>
    </row>
    <row r="9" spans="2:17" ht="15.75" customHeight="1">
      <c r="B9" s="309"/>
      <c r="C9" s="162">
        <v>36155</v>
      </c>
      <c r="D9" s="163">
        <v>28306</v>
      </c>
      <c r="E9" s="163">
        <v>75380</v>
      </c>
      <c r="F9" s="163">
        <v>103537</v>
      </c>
      <c r="G9" s="164">
        <v>87296</v>
      </c>
      <c r="H9" s="164">
        <v>58090</v>
      </c>
      <c r="I9" s="163">
        <v>76018</v>
      </c>
      <c r="J9" s="163">
        <v>110719</v>
      </c>
      <c r="K9" s="163">
        <v>78587</v>
      </c>
      <c r="L9" s="165">
        <v>108393</v>
      </c>
      <c r="M9" s="163">
        <v>88596</v>
      </c>
      <c r="N9" s="166">
        <v>33951</v>
      </c>
      <c r="O9" s="167">
        <f t="shared" si="0"/>
        <v>885028</v>
      </c>
      <c r="P9" s="29">
        <f>O9/O8</f>
        <v>1.3317463231421598</v>
      </c>
      <c r="Q9" s="1" t="s">
        <v>27</v>
      </c>
    </row>
    <row r="10" spans="2:16" ht="15.75" customHeight="1">
      <c r="B10" s="308" t="s">
        <v>15</v>
      </c>
      <c r="C10" s="129">
        <v>26900</v>
      </c>
      <c r="D10" s="130">
        <v>19400</v>
      </c>
      <c r="E10" s="121">
        <v>27500</v>
      </c>
      <c r="F10" s="210">
        <v>28800</v>
      </c>
      <c r="G10" s="209">
        <v>34700</v>
      </c>
      <c r="H10" s="213">
        <v>28400</v>
      </c>
      <c r="I10" s="125">
        <v>34500</v>
      </c>
      <c r="J10" s="116">
        <v>31400</v>
      </c>
      <c r="K10" s="116">
        <v>50900</v>
      </c>
      <c r="L10" s="117">
        <v>41300</v>
      </c>
      <c r="M10" s="213">
        <v>40800</v>
      </c>
      <c r="N10" s="211">
        <v>39700</v>
      </c>
      <c r="O10" s="128">
        <f t="shared" si="0"/>
        <v>404300</v>
      </c>
      <c r="P10" s="39"/>
    </row>
    <row r="11" spans="2:17" ht="15.75" customHeight="1">
      <c r="B11" s="309"/>
      <c r="C11" s="168">
        <v>31600</v>
      </c>
      <c r="D11" s="169">
        <v>29400</v>
      </c>
      <c r="E11" s="170">
        <v>36900</v>
      </c>
      <c r="F11" s="171">
        <v>31500</v>
      </c>
      <c r="G11" s="171">
        <v>36900</v>
      </c>
      <c r="H11" s="172">
        <v>32000</v>
      </c>
      <c r="I11" s="163">
        <v>39600</v>
      </c>
      <c r="J11" s="163">
        <v>51200</v>
      </c>
      <c r="K11" s="163">
        <v>40000</v>
      </c>
      <c r="L11" s="176">
        <v>44100</v>
      </c>
      <c r="M11" s="171">
        <v>41300</v>
      </c>
      <c r="N11" s="173">
        <v>37400</v>
      </c>
      <c r="O11" s="174">
        <f t="shared" si="0"/>
        <v>451900</v>
      </c>
      <c r="P11" s="29">
        <f>O11/O10</f>
        <v>1.1177343556764778</v>
      </c>
      <c r="Q11" s="1" t="s">
        <v>27</v>
      </c>
    </row>
    <row r="12" spans="2:16" ht="15.75" customHeight="1">
      <c r="B12" s="298" t="s">
        <v>17</v>
      </c>
      <c r="C12" s="120">
        <v>5000</v>
      </c>
      <c r="D12" s="121">
        <v>4700</v>
      </c>
      <c r="E12" s="122">
        <v>3900</v>
      </c>
      <c r="F12" s="123">
        <v>24900</v>
      </c>
      <c r="G12" s="124">
        <v>53500</v>
      </c>
      <c r="H12" s="124">
        <v>45900</v>
      </c>
      <c r="I12" s="125">
        <v>70700</v>
      </c>
      <c r="J12" s="125">
        <v>60500</v>
      </c>
      <c r="K12" s="125">
        <v>40200</v>
      </c>
      <c r="L12" s="126">
        <v>71600</v>
      </c>
      <c r="M12" s="123">
        <v>10200</v>
      </c>
      <c r="N12" s="127">
        <v>4600</v>
      </c>
      <c r="O12" s="140">
        <f t="shared" si="0"/>
        <v>395700</v>
      </c>
      <c r="P12" s="50"/>
    </row>
    <row r="13" spans="2:16" ht="15.75" customHeight="1">
      <c r="B13" s="299"/>
      <c r="C13" s="175">
        <v>5200</v>
      </c>
      <c r="D13" s="176">
        <v>4900</v>
      </c>
      <c r="E13" s="176">
        <v>4700</v>
      </c>
      <c r="F13" s="176">
        <v>10100</v>
      </c>
      <c r="G13" s="165">
        <v>41800</v>
      </c>
      <c r="H13" s="165">
        <v>38100</v>
      </c>
      <c r="I13" s="176">
        <v>72600</v>
      </c>
      <c r="J13" s="176">
        <v>70700</v>
      </c>
      <c r="K13" s="176">
        <v>53400</v>
      </c>
      <c r="L13" s="165">
        <v>56900</v>
      </c>
      <c r="M13" s="176">
        <v>19200</v>
      </c>
      <c r="N13" s="177">
        <v>4900</v>
      </c>
      <c r="O13" s="174">
        <f t="shared" si="0"/>
        <v>382500</v>
      </c>
      <c r="P13" s="54">
        <f>O13/O12</f>
        <v>0.9666413949962093</v>
      </c>
    </row>
    <row r="14" spans="2:16" ht="15.75" customHeight="1">
      <c r="B14" s="308" t="s">
        <v>16</v>
      </c>
      <c r="C14" s="120">
        <v>41000</v>
      </c>
      <c r="D14" s="121">
        <v>20600</v>
      </c>
      <c r="E14" s="122">
        <v>33100</v>
      </c>
      <c r="F14" s="123">
        <v>33400</v>
      </c>
      <c r="G14" s="124">
        <v>43700</v>
      </c>
      <c r="H14" s="124">
        <v>34900</v>
      </c>
      <c r="I14" s="125">
        <v>36000</v>
      </c>
      <c r="J14" s="125">
        <v>73300</v>
      </c>
      <c r="K14" s="125">
        <v>41700</v>
      </c>
      <c r="L14" s="126">
        <v>56500</v>
      </c>
      <c r="M14" s="123">
        <v>56700</v>
      </c>
      <c r="N14" s="214">
        <v>73900</v>
      </c>
      <c r="O14" s="128">
        <f t="shared" si="0"/>
        <v>544800</v>
      </c>
      <c r="P14" s="39"/>
    </row>
    <row r="15" spans="2:18" ht="15.75" customHeight="1">
      <c r="B15" s="309"/>
      <c r="C15" s="168">
        <v>32300</v>
      </c>
      <c r="D15" s="169">
        <v>34800</v>
      </c>
      <c r="E15" s="170">
        <v>44300</v>
      </c>
      <c r="F15" s="171">
        <v>40800</v>
      </c>
      <c r="G15" s="172">
        <v>49500</v>
      </c>
      <c r="H15" s="172">
        <v>38300</v>
      </c>
      <c r="I15" s="163">
        <v>47200</v>
      </c>
      <c r="J15" s="163">
        <v>67100</v>
      </c>
      <c r="K15" s="163">
        <v>47800</v>
      </c>
      <c r="L15" s="165">
        <v>64800</v>
      </c>
      <c r="M15" s="171">
        <v>60700</v>
      </c>
      <c r="N15" s="173">
        <v>48000</v>
      </c>
      <c r="O15" s="174">
        <f t="shared" si="0"/>
        <v>575600</v>
      </c>
      <c r="P15" s="29">
        <f>O15/O14</f>
        <v>1.0565345080763584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135">
        <v>1300</v>
      </c>
      <c r="D16" s="136">
        <v>1700</v>
      </c>
      <c r="E16" s="136">
        <v>700</v>
      </c>
      <c r="F16" s="136">
        <v>3600</v>
      </c>
      <c r="G16" s="137">
        <v>7100</v>
      </c>
      <c r="H16" s="137">
        <v>4800</v>
      </c>
      <c r="I16" s="138">
        <v>8400</v>
      </c>
      <c r="J16" s="138">
        <v>8700</v>
      </c>
      <c r="K16" s="138">
        <v>4900</v>
      </c>
      <c r="L16" s="117">
        <v>7800</v>
      </c>
      <c r="M16" s="136">
        <v>2300</v>
      </c>
      <c r="N16" s="139">
        <v>900</v>
      </c>
      <c r="O16" s="140">
        <f t="shared" si="0"/>
        <v>52200</v>
      </c>
      <c r="P16" s="50"/>
    </row>
    <row r="17" spans="2:16" ht="15.75" customHeight="1">
      <c r="B17" s="299"/>
      <c r="C17" s="175">
        <v>1100</v>
      </c>
      <c r="D17" s="176">
        <v>800</v>
      </c>
      <c r="E17" s="176">
        <v>700</v>
      </c>
      <c r="F17" s="176">
        <v>2700</v>
      </c>
      <c r="G17" s="165">
        <v>6500</v>
      </c>
      <c r="H17" s="165">
        <v>4300</v>
      </c>
      <c r="I17" s="176">
        <v>10200</v>
      </c>
      <c r="J17" s="176">
        <v>9700</v>
      </c>
      <c r="K17" s="176">
        <v>6800</v>
      </c>
      <c r="L17" s="165">
        <v>6400</v>
      </c>
      <c r="M17" s="176">
        <v>2900</v>
      </c>
      <c r="N17" s="177">
        <v>1000</v>
      </c>
      <c r="O17" s="174">
        <f t="shared" si="0"/>
        <v>53100</v>
      </c>
      <c r="P17" s="54">
        <f>O17/O16</f>
        <v>1.0172413793103448</v>
      </c>
    </row>
    <row r="18" spans="2:16" ht="15.75" customHeight="1">
      <c r="B18" s="308" t="s">
        <v>19</v>
      </c>
      <c r="C18" s="120">
        <v>5900</v>
      </c>
      <c r="D18" s="121">
        <v>4400</v>
      </c>
      <c r="E18" s="122">
        <v>6600</v>
      </c>
      <c r="F18" s="123">
        <v>6100</v>
      </c>
      <c r="G18" s="124">
        <v>8600</v>
      </c>
      <c r="H18" s="124">
        <v>7200</v>
      </c>
      <c r="I18" s="125">
        <v>6900</v>
      </c>
      <c r="J18" s="125">
        <v>8700</v>
      </c>
      <c r="K18" s="125">
        <v>6900</v>
      </c>
      <c r="L18" s="126">
        <v>7300</v>
      </c>
      <c r="M18" s="123">
        <v>6400</v>
      </c>
      <c r="N18" s="214">
        <v>6500</v>
      </c>
      <c r="O18" s="128">
        <f t="shared" si="0"/>
        <v>81500</v>
      </c>
      <c r="P18" s="60"/>
    </row>
    <row r="19" spans="2:16" ht="15.75" customHeight="1">
      <c r="B19" s="310"/>
      <c r="C19" s="178">
        <v>5500</v>
      </c>
      <c r="D19" s="179">
        <v>4500</v>
      </c>
      <c r="E19" s="180">
        <v>6000</v>
      </c>
      <c r="F19" s="176">
        <v>6300</v>
      </c>
      <c r="G19" s="176">
        <v>7600</v>
      </c>
      <c r="H19" s="181">
        <v>5900</v>
      </c>
      <c r="I19" s="182">
        <v>6400</v>
      </c>
      <c r="J19" s="182">
        <v>7500</v>
      </c>
      <c r="K19" s="182">
        <v>6800</v>
      </c>
      <c r="L19" s="181">
        <v>7600</v>
      </c>
      <c r="M19" s="182">
        <v>6600</v>
      </c>
      <c r="N19" s="183">
        <v>5700</v>
      </c>
      <c r="O19" s="174">
        <f t="shared" si="0"/>
        <v>76400</v>
      </c>
      <c r="P19" s="39">
        <f>O19/O18</f>
        <v>0.9374233128834356</v>
      </c>
    </row>
    <row r="20" spans="2:16" ht="15.75" customHeight="1">
      <c r="B20" s="308" t="s">
        <v>58</v>
      </c>
      <c r="C20" s="120">
        <v>700</v>
      </c>
      <c r="D20" s="121">
        <v>500</v>
      </c>
      <c r="E20" s="122">
        <v>1100</v>
      </c>
      <c r="F20" s="123">
        <v>1000</v>
      </c>
      <c r="G20" s="124">
        <v>1600</v>
      </c>
      <c r="H20" s="124">
        <v>1100</v>
      </c>
      <c r="I20" s="125">
        <v>1200</v>
      </c>
      <c r="J20" s="125">
        <v>2000</v>
      </c>
      <c r="K20" s="125">
        <v>2400</v>
      </c>
      <c r="L20" s="126">
        <v>2800</v>
      </c>
      <c r="M20" s="123">
        <v>2200</v>
      </c>
      <c r="N20" s="127">
        <v>1200</v>
      </c>
      <c r="O20" s="128">
        <f t="shared" si="0"/>
        <v>17800</v>
      </c>
      <c r="P20" s="60"/>
    </row>
    <row r="21" spans="2:16" ht="15.75" customHeight="1">
      <c r="B21" s="309"/>
      <c r="C21" s="178">
        <v>800</v>
      </c>
      <c r="D21" s="179">
        <v>800</v>
      </c>
      <c r="E21" s="180">
        <v>26300</v>
      </c>
      <c r="F21" s="176">
        <v>1000</v>
      </c>
      <c r="G21" s="165">
        <v>1400</v>
      </c>
      <c r="H21" s="165">
        <v>1000</v>
      </c>
      <c r="I21" s="180">
        <v>1400</v>
      </c>
      <c r="J21" s="180">
        <v>1700</v>
      </c>
      <c r="K21" s="180">
        <v>1700</v>
      </c>
      <c r="L21" s="165">
        <v>2400</v>
      </c>
      <c r="M21" s="176">
        <v>1600</v>
      </c>
      <c r="N21" s="177">
        <v>1000</v>
      </c>
      <c r="O21" s="174">
        <f t="shared" si="0"/>
        <v>41100</v>
      </c>
      <c r="P21" s="39">
        <f>O21/O20</f>
        <v>2.308988764044944</v>
      </c>
    </row>
    <row r="22" spans="2:16" ht="15.75" customHeight="1">
      <c r="B22" s="304" t="s">
        <v>20</v>
      </c>
      <c r="C22" s="120">
        <v>500</v>
      </c>
      <c r="D22" s="121">
        <v>800</v>
      </c>
      <c r="E22" s="122">
        <v>1200</v>
      </c>
      <c r="F22" s="123">
        <v>1500</v>
      </c>
      <c r="G22" s="124">
        <v>3000</v>
      </c>
      <c r="H22" s="124">
        <v>2200</v>
      </c>
      <c r="I22" s="125">
        <v>2000</v>
      </c>
      <c r="J22" s="125">
        <v>3400</v>
      </c>
      <c r="K22" s="125">
        <v>2600</v>
      </c>
      <c r="L22" s="126">
        <v>5600</v>
      </c>
      <c r="M22" s="123">
        <v>3100</v>
      </c>
      <c r="N22" s="127">
        <v>1100</v>
      </c>
      <c r="O22" s="128">
        <f t="shared" si="0"/>
        <v>27000</v>
      </c>
      <c r="P22" s="60"/>
    </row>
    <row r="23" spans="2:16" ht="15.75" customHeight="1">
      <c r="B23" s="305"/>
      <c r="C23" s="178">
        <v>500</v>
      </c>
      <c r="D23" s="179">
        <v>1300</v>
      </c>
      <c r="E23" s="180">
        <v>1100</v>
      </c>
      <c r="F23" s="176">
        <v>1000</v>
      </c>
      <c r="G23" s="165">
        <v>3300</v>
      </c>
      <c r="H23" s="165">
        <v>2400</v>
      </c>
      <c r="I23" s="180">
        <v>2400</v>
      </c>
      <c r="J23" s="180">
        <v>3400</v>
      </c>
      <c r="K23" s="180">
        <v>2600</v>
      </c>
      <c r="L23" s="165">
        <v>5200</v>
      </c>
      <c r="M23" s="176">
        <v>2800</v>
      </c>
      <c r="N23" s="177">
        <v>800</v>
      </c>
      <c r="O23" s="174">
        <f t="shared" si="0"/>
        <v>26800</v>
      </c>
      <c r="P23" s="39">
        <f>O23/O22</f>
        <v>0.9925925925925926</v>
      </c>
    </row>
    <row r="24" spans="2:16" ht="15.75" customHeight="1">
      <c r="B24" s="304" t="s">
        <v>21</v>
      </c>
      <c r="C24" s="120">
        <v>13300</v>
      </c>
      <c r="D24" s="121">
        <v>11500</v>
      </c>
      <c r="E24" s="122">
        <v>10200</v>
      </c>
      <c r="F24" s="123">
        <v>2800</v>
      </c>
      <c r="G24" s="124">
        <v>6300</v>
      </c>
      <c r="H24" s="124">
        <v>2900</v>
      </c>
      <c r="I24" s="125">
        <v>6300</v>
      </c>
      <c r="J24" s="125">
        <v>17600</v>
      </c>
      <c r="K24" s="125">
        <v>5400</v>
      </c>
      <c r="L24" s="126">
        <v>10200</v>
      </c>
      <c r="M24" s="123">
        <v>5400</v>
      </c>
      <c r="N24" s="127">
        <v>3500</v>
      </c>
      <c r="O24" s="128">
        <f t="shared" si="0"/>
        <v>95400</v>
      </c>
      <c r="P24" s="60"/>
    </row>
    <row r="25" spans="2:16" ht="15.75" customHeight="1">
      <c r="B25" s="305"/>
      <c r="C25" s="178">
        <v>10000</v>
      </c>
      <c r="D25" s="179">
        <v>14500</v>
      </c>
      <c r="E25" s="180">
        <v>7700</v>
      </c>
      <c r="F25" s="176">
        <v>2600</v>
      </c>
      <c r="G25" s="165">
        <v>6700</v>
      </c>
      <c r="H25" s="165">
        <v>2700</v>
      </c>
      <c r="I25" s="180">
        <v>5700</v>
      </c>
      <c r="J25" s="180">
        <v>12600</v>
      </c>
      <c r="K25" s="180">
        <v>6300</v>
      </c>
      <c r="L25" s="165">
        <v>9600</v>
      </c>
      <c r="M25" s="176">
        <v>4400</v>
      </c>
      <c r="N25" s="177">
        <v>2800</v>
      </c>
      <c r="O25" s="184">
        <f t="shared" si="0"/>
        <v>85600</v>
      </c>
      <c r="P25" s="39">
        <f>O25/O24</f>
        <v>0.8972746331236897</v>
      </c>
    </row>
    <row r="26" spans="2:16" ht="15.75" customHeight="1">
      <c r="B26" s="304" t="s">
        <v>22</v>
      </c>
      <c r="C26" s="120">
        <v>600</v>
      </c>
      <c r="D26" s="121">
        <v>700</v>
      </c>
      <c r="E26" s="122">
        <v>300</v>
      </c>
      <c r="F26" s="123">
        <v>17200</v>
      </c>
      <c r="G26" s="124">
        <v>123700</v>
      </c>
      <c r="H26" s="124">
        <v>79400</v>
      </c>
      <c r="I26" s="125">
        <v>120300</v>
      </c>
      <c r="J26" s="125">
        <v>176500</v>
      </c>
      <c r="K26" s="125">
        <v>120000</v>
      </c>
      <c r="L26" s="126">
        <v>185700</v>
      </c>
      <c r="M26" s="123">
        <v>48500</v>
      </c>
      <c r="N26" s="214">
        <v>500</v>
      </c>
      <c r="O26" s="140">
        <f t="shared" si="0"/>
        <v>873400</v>
      </c>
      <c r="P26" s="60"/>
    </row>
    <row r="27" spans="2:16" ht="15.75" customHeight="1">
      <c r="B27" s="305"/>
      <c r="C27" s="175">
        <v>1600</v>
      </c>
      <c r="D27" s="176">
        <v>1700</v>
      </c>
      <c r="E27" s="176">
        <v>1200</v>
      </c>
      <c r="F27" s="176">
        <v>47300</v>
      </c>
      <c r="G27" s="185">
        <v>188000</v>
      </c>
      <c r="H27" s="185">
        <v>124900</v>
      </c>
      <c r="I27" s="176">
        <v>184700</v>
      </c>
      <c r="J27" s="176">
        <v>260700</v>
      </c>
      <c r="K27" s="176">
        <v>197000</v>
      </c>
      <c r="L27" s="165">
        <v>245100</v>
      </c>
      <c r="M27" s="186">
        <v>74200</v>
      </c>
      <c r="N27" s="187">
        <v>800</v>
      </c>
      <c r="O27" s="174">
        <f t="shared" si="0"/>
        <v>1327200</v>
      </c>
      <c r="P27" s="39">
        <f>O27/O26</f>
        <v>1.5195786581177009</v>
      </c>
    </row>
    <row r="28" spans="2:16" ht="15.75" customHeight="1">
      <c r="B28" s="304" t="s">
        <v>23</v>
      </c>
      <c r="C28" s="120">
        <v>29000</v>
      </c>
      <c r="D28" s="121">
        <v>23800</v>
      </c>
      <c r="E28" s="122">
        <v>14000</v>
      </c>
      <c r="F28" s="123">
        <v>1400</v>
      </c>
      <c r="G28" s="124">
        <v>4600</v>
      </c>
      <c r="H28" s="124">
        <v>9700</v>
      </c>
      <c r="I28" s="125">
        <v>44800</v>
      </c>
      <c r="J28" s="125">
        <v>90200</v>
      </c>
      <c r="K28" s="125">
        <v>40600</v>
      </c>
      <c r="L28" s="126">
        <v>35600</v>
      </c>
      <c r="M28" s="123">
        <v>15100</v>
      </c>
      <c r="N28" s="127">
        <v>13100</v>
      </c>
      <c r="O28" s="140">
        <f>SUM(C28:N28)</f>
        <v>321900</v>
      </c>
      <c r="P28" s="60"/>
    </row>
    <row r="29" spans="2:16" ht="15.75" customHeight="1">
      <c r="B29" s="305"/>
      <c r="C29" s="178">
        <v>25400</v>
      </c>
      <c r="D29" s="179">
        <v>26700</v>
      </c>
      <c r="E29" s="180">
        <v>10400</v>
      </c>
      <c r="F29" s="176">
        <v>800</v>
      </c>
      <c r="G29" s="165">
        <v>4900</v>
      </c>
      <c r="H29" s="165">
        <v>8500</v>
      </c>
      <c r="I29" s="176">
        <v>57900</v>
      </c>
      <c r="J29" s="176">
        <v>106300</v>
      </c>
      <c r="K29" s="176">
        <v>49200</v>
      </c>
      <c r="L29" s="165">
        <v>31400</v>
      </c>
      <c r="M29" s="176">
        <v>26000</v>
      </c>
      <c r="N29" s="177">
        <v>6800</v>
      </c>
      <c r="O29" s="174">
        <f t="shared" si="0"/>
        <v>354300</v>
      </c>
      <c r="P29" s="29">
        <f>O29/O28</f>
        <v>1.1006523765144456</v>
      </c>
    </row>
    <row r="30" spans="2:16" ht="15.75" customHeight="1">
      <c r="B30" s="304" t="s">
        <v>24</v>
      </c>
      <c r="C30" s="152">
        <v>7300</v>
      </c>
      <c r="D30" s="151">
        <v>5600</v>
      </c>
      <c r="E30" s="147">
        <v>7700</v>
      </c>
      <c r="F30" s="147">
        <v>9200</v>
      </c>
      <c r="G30" s="126">
        <v>19200</v>
      </c>
      <c r="H30" s="126">
        <v>13100</v>
      </c>
      <c r="I30" s="147">
        <v>16200</v>
      </c>
      <c r="J30" s="147">
        <v>22900</v>
      </c>
      <c r="K30" s="147">
        <v>16600</v>
      </c>
      <c r="L30" s="126">
        <v>21100</v>
      </c>
      <c r="M30" s="147">
        <v>16600</v>
      </c>
      <c r="N30" s="156">
        <v>10200</v>
      </c>
      <c r="O30" s="140">
        <f t="shared" si="0"/>
        <v>165700</v>
      </c>
      <c r="P30" s="60"/>
    </row>
    <row r="31" spans="2:16" ht="15.75" customHeight="1">
      <c r="B31" s="306"/>
      <c r="C31" s="175">
        <v>8800</v>
      </c>
      <c r="D31" s="176">
        <v>9000</v>
      </c>
      <c r="E31" s="176">
        <v>10000</v>
      </c>
      <c r="F31" s="176">
        <v>8800</v>
      </c>
      <c r="G31" s="165">
        <v>16100</v>
      </c>
      <c r="H31" s="176">
        <v>11300</v>
      </c>
      <c r="I31" s="176">
        <v>17200</v>
      </c>
      <c r="J31" s="176">
        <v>25700</v>
      </c>
      <c r="K31" s="176">
        <v>20300</v>
      </c>
      <c r="L31" s="165">
        <v>22400</v>
      </c>
      <c r="M31" s="176">
        <v>15700</v>
      </c>
      <c r="N31" s="177">
        <v>7500</v>
      </c>
      <c r="O31" s="174">
        <f t="shared" si="0"/>
        <v>172800</v>
      </c>
      <c r="P31" s="39">
        <f>O31/O30</f>
        <v>1.0428485214242607</v>
      </c>
    </row>
    <row r="32" spans="2:16" ht="15.75" customHeight="1">
      <c r="B32" s="298" t="s">
        <v>59</v>
      </c>
      <c r="C32" s="135">
        <v>5000</v>
      </c>
      <c r="D32" s="136">
        <v>3500</v>
      </c>
      <c r="E32" s="138">
        <v>5200</v>
      </c>
      <c r="F32" s="138">
        <v>6800</v>
      </c>
      <c r="G32" s="117">
        <v>9100</v>
      </c>
      <c r="H32" s="117">
        <v>6500</v>
      </c>
      <c r="I32" s="138">
        <v>7300</v>
      </c>
      <c r="J32" s="138">
        <v>7400</v>
      </c>
      <c r="K32" s="138">
        <v>6700</v>
      </c>
      <c r="L32" s="117">
        <v>8000</v>
      </c>
      <c r="M32" s="138">
        <v>8000</v>
      </c>
      <c r="N32" s="139">
        <v>6500</v>
      </c>
      <c r="O32" s="140">
        <f t="shared" si="0"/>
        <v>80000</v>
      </c>
      <c r="P32" s="60"/>
    </row>
    <row r="33" spans="2:16" ht="15.75" customHeight="1">
      <c r="B33" s="299"/>
      <c r="C33" s="175">
        <v>6600</v>
      </c>
      <c r="D33" s="176">
        <v>6100</v>
      </c>
      <c r="E33" s="176">
        <v>7000</v>
      </c>
      <c r="F33" s="176">
        <v>7600</v>
      </c>
      <c r="G33" s="165">
        <v>10000</v>
      </c>
      <c r="H33" s="165">
        <v>7100</v>
      </c>
      <c r="I33" s="176">
        <v>7000</v>
      </c>
      <c r="J33" s="176">
        <v>8200</v>
      </c>
      <c r="K33" s="176">
        <v>6600</v>
      </c>
      <c r="L33" s="165">
        <v>7800</v>
      </c>
      <c r="M33" s="176">
        <v>7200</v>
      </c>
      <c r="N33" s="177">
        <v>6100</v>
      </c>
      <c r="O33" s="174">
        <f t="shared" si="0"/>
        <v>87300</v>
      </c>
      <c r="P33" s="29">
        <f>O33/O32</f>
        <v>1.09125</v>
      </c>
    </row>
    <row r="34" spans="2:16" ht="15.75" customHeight="1">
      <c r="B34" s="311" t="s">
        <v>31</v>
      </c>
      <c r="C34" s="135">
        <v>4200</v>
      </c>
      <c r="D34" s="136">
        <v>3400</v>
      </c>
      <c r="E34" s="136">
        <v>4000</v>
      </c>
      <c r="F34" s="136">
        <v>3400</v>
      </c>
      <c r="G34" s="137">
        <v>4300</v>
      </c>
      <c r="H34" s="137">
        <v>3300</v>
      </c>
      <c r="I34" s="138">
        <v>3800</v>
      </c>
      <c r="J34" s="138">
        <v>4800</v>
      </c>
      <c r="K34" s="138">
        <v>4100</v>
      </c>
      <c r="L34" s="117">
        <v>4800</v>
      </c>
      <c r="M34" s="136">
        <v>3700</v>
      </c>
      <c r="N34" s="139">
        <v>3500</v>
      </c>
      <c r="O34" s="157">
        <f t="shared" si="0"/>
        <v>47300</v>
      </c>
      <c r="P34" s="39"/>
    </row>
    <row r="35" spans="2:16" ht="15.75" customHeight="1" thickBot="1">
      <c r="B35" s="312"/>
      <c r="C35" s="188">
        <v>4100</v>
      </c>
      <c r="D35" s="189">
        <v>4000</v>
      </c>
      <c r="E35" s="189">
        <v>4100</v>
      </c>
      <c r="F35" s="189">
        <v>4000</v>
      </c>
      <c r="G35" s="190">
        <v>4900</v>
      </c>
      <c r="H35" s="190">
        <v>3300</v>
      </c>
      <c r="I35" s="189">
        <v>5500</v>
      </c>
      <c r="J35" s="189">
        <v>5500</v>
      </c>
      <c r="K35" s="189">
        <v>5200</v>
      </c>
      <c r="L35" s="190">
        <v>4900</v>
      </c>
      <c r="M35" s="189">
        <v>4000</v>
      </c>
      <c r="N35" s="191">
        <v>4200</v>
      </c>
      <c r="O35" s="192">
        <f t="shared" si="0"/>
        <v>53700</v>
      </c>
      <c r="P35" s="82">
        <f>O35/O34</f>
        <v>1.135306553911205</v>
      </c>
    </row>
    <row r="36" spans="2:17" ht="15.75" customHeight="1" thickTop="1">
      <c r="B36" s="302" t="s">
        <v>25</v>
      </c>
      <c r="C36" s="158">
        <f aca="true" t="shared" si="1" ref="C36:O37">SUM(C8,C10,C14,C12,C16,C18,C20,C22,C24,C26,C28,C30,C32,C34)</f>
        <v>164941</v>
      </c>
      <c r="D36" s="159">
        <f t="shared" si="1"/>
        <v>113135</v>
      </c>
      <c r="E36" s="159">
        <f t="shared" si="1"/>
        <v>148114</v>
      </c>
      <c r="F36" s="159">
        <f t="shared" si="1"/>
        <v>215686</v>
      </c>
      <c r="G36" s="159">
        <f t="shared" si="1"/>
        <v>393789</v>
      </c>
      <c r="H36" s="159">
        <f t="shared" si="1"/>
        <v>296479</v>
      </c>
      <c r="I36" s="159">
        <f t="shared" si="1"/>
        <v>414670</v>
      </c>
      <c r="J36" s="159">
        <f t="shared" si="1"/>
        <v>603498</v>
      </c>
      <c r="K36" s="159">
        <f t="shared" si="1"/>
        <v>401324</v>
      </c>
      <c r="L36" s="159">
        <f t="shared" si="1"/>
        <v>533894</v>
      </c>
      <c r="M36" s="159">
        <f t="shared" si="1"/>
        <v>288227</v>
      </c>
      <c r="N36" s="158">
        <f t="shared" si="1"/>
        <v>197805</v>
      </c>
      <c r="O36" s="160">
        <f t="shared" si="1"/>
        <v>3771562</v>
      </c>
      <c r="P36" s="39"/>
      <c r="Q36" s="1" t="s">
        <v>30</v>
      </c>
    </row>
    <row r="37" spans="2:16" ht="15.75" customHeight="1">
      <c r="B37" s="303"/>
      <c r="C37" s="193">
        <f t="shared" si="1"/>
        <v>169655</v>
      </c>
      <c r="D37" s="176">
        <f t="shared" si="1"/>
        <v>166806</v>
      </c>
      <c r="E37" s="176">
        <f t="shared" si="1"/>
        <v>235780</v>
      </c>
      <c r="F37" s="176">
        <f t="shared" si="1"/>
        <v>268037</v>
      </c>
      <c r="G37" s="176">
        <f t="shared" si="1"/>
        <v>464896</v>
      </c>
      <c r="H37" s="176">
        <f t="shared" si="1"/>
        <v>337890</v>
      </c>
      <c r="I37" s="176">
        <f t="shared" si="1"/>
        <v>533818</v>
      </c>
      <c r="J37" s="176">
        <f t="shared" si="1"/>
        <v>741019</v>
      </c>
      <c r="K37" s="176">
        <f t="shared" si="1"/>
        <v>522287</v>
      </c>
      <c r="L37" s="176">
        <f t="shared" si="1"/>
        <v>616993</v>
      </c>
      <c r="M37" s="176">
        <f t="shared" si="1"/>
        <v>355196</v>
      </c>
      <c r="N37" s="193">
        <f t="shared" si="1"/>
        <v>160951</v>
      </c>
      <c r="O37" s="175">
        <f t="shared" si="1"/>
        <v>4573328</v>
      </c>
      <c r="P37" s="29">
        <f>O37/O36</f>
        <v>1.212581948805296</v>
      </c>
    </row>
    <row r="38" spans="2:16" ht="18" customHeight="1" thickBot="1">
      <c r="B38" s="87" t="s">
        <v>26</v>
      </c>
      <c r="C38" s="88">
        <f>C37/C36</f>
        <v>1.0285799164549747</v>
      </c>
      <c r="D38" s="89">
        <f>D37/D36</f>
        <v>1.4743978432845715</v>
      </c>
      <c r="E38" s="89">
        <f>E37/E36</f>
        <v>1.591881928784585</v>
      </c>
      <c r="F38" s="89">
        <f aca="true" t="shared" si="2" ref="F38:L38">F37/F36</f>
        <v>1.2427185816418311</v>
      </c>
      <c r="G38" s="90">
        <f t="shared" si="2"/>
        <v>1.1805713211897741</v>
      </c>
      <c r="H38" s="90">
        <f t="shared" si="2"/>
        <v>1.1396759972881723</v>
      </c>
      <c r="I38" s="90">
        <f t="shared" si="2"/>
        <v>1.2873320954011624</v>
      </c>
      <c r="J38" s="90">
        <f t="shared" si="2"/>
        <v>1.2278731661082556</v>
      </c>
      <c r="K38" s="90">
        <f t="shared" si="2"/>
        <v>1.3014098334512763</v>
      </c>
      <c r="L38" s="90">
        <f t="shared" si="2"/>
        <v>1.155647001090104</v>
      </c>
      <c r="M38" s="90">
        <f>M37/M36</f>
        <v>1.2323481145069686</v>
      </c>
      <c r="N38" s="91">
        <f>N37/N36</f>
        <v>0.8136851950152928</v>
      </c>
      <c r="O38" s="92">
        <f>O37/O36</f>
        <v>1.212581948805296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"/>
      <c r="N40" s="1"/>
      <c r="P40" s="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B1:P3"/>
    <mergeCell ref="B6:C6"/>
    <mergeCell ref="O6:P6"/>
    <mergeCell ref="B8:B9"/>
    <mergeCell ref="B10:B11"/>
    <mergeCell ref="B12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18" sqref="B18:B19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55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290"/>
      <c r="P4" s="290"/>
    </row>
    <row r="5" spans="2:16" ht="12" customHeight="1">
      <c r="B5" s="291" t="s">
        <v>35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90"/>
      <c r="P5" s="290"/>
    </row>
    <row r="6" spans="2:16" ht="12" customHeight="1" thickBot="1">
      <c r="B6" s="291" t="s">
        <v>36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290"/>
      <c r="P6" s="290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13">
        <v>37424</v>
      </c>
      <c r="D8" s="114">
        <v>18451</v>
      </c>
      <c r="E8" s="114">
        <v>42304</v>
      </c>
      <c r="F8" s="114">
        <v>142469</v>
      </c>
      <c r="G8" s="115">
        <v>84457</v>
      </c>
      <c r="H8" s="115">
        <v>52939</v>
      </c>
      <c r="I8" s="194">
        <v>83593</v>
      </c>
      <c r="J8" s="194">
        <v>124991</v>
      </c>
      <c r="K8" s="194">
        <v>83873</v>
      </c>
      <c r="L8" s="117">
        <v>99862</v>
      </c>
      <c r="M8" s="114">
        <v>79242</v>
      </c>
      <c r="N8" s="118">
        <v>29838</v>
      </c>
      <c r="O8" s="195">
        <f aca="true" t="shared" si="0" ref="O8:O27">SUM(C8:N8)</f>
        <v>879443</v>
      </c>
      <c r="P8" s="22"/>
      <c r="R8" s="1" t="s">
        <v>27</v>
      </c>
    </row>
    <row r="9" spans="2:17" ht="15.75" customHeight="1">
      <c r="B9" s="309"/>
      <c r="C9" s="248">
        <v>31104</v>
      </c>
      <c r="D9" s="249">
        <v>27016</v>
      </c>
      <c r="E9" s="249">
        <v>53578</v>
      </c>
      <c r="F9" s="249">
        <v>118995</v>
      </c>
      <c r="G9" s="250">
        <v>106059</v>
      </c>
      <c r="H9" s="250">
        <v>58022</v>
      </c>
      <c r="I9" s="251">
        <v>87254</v>
      </c>
      <c r="J9" s="251">
        <v>131816</v>
      </c>
      <c r="K9" s="251">
        <v>92457</v>
      </c>
      <c r="L9" s="252">
        <v>109538</v>
      </c>
      <c r="M9" s="249">
        <v>81022</v>
      </c>
      <c r="N9" s="253">
        <v>30194</v>
      </c>
      <c r="O9" s="254">
        <f>SUM(C9:N9)</f>
        <v>927055</v>
      </c>
      <c r="P9" s="29">
        <f>O9/O8</f>
        <v>1.0541388128622322</v>
      </c>
      <c r="Q9" s="1" t="s">
        <v>27</v>
      </c>
    </row>
    <row r="10" spans="2:16" ht="15.75" customHeight="1">
      <c r="B10" s="308" t="s">
        <v>15</v>
      </c>
      <c r="C10" s="196">
        <v>43200</v>
      </c>
      <c r="D10" s="197">
        <v>32600</v>
      </c>
      <c r="E10" s="198">
        <v>43900</v>
      </c>
      <c r="F10" s="123">
        <v>37400</v>
      </c>
      <c r="G10" s="124">
        <v>43000</v>
      </c>
      <c r="H10" s="124">
        <v>37700</v>
      </c>
      <c r="I10" s="199">
        <v>44300</v>
      </c>
      <c r="J10" s="199">
        <v>62200</v>
      </c>
      <c r="K10" s="199">
        <v>45500</v>
      </c>
      <c r="L10" s="126">
        <v>50200</v>
      </c>
      <c r="M10" s="123">
        <v>53300</v>
      </c>
      <c r="N10" s="127">
        <v>47700</v>
      </c>
      <c r="O10" s="200">
        <f t="shared" si="0"/>
        <v>541000</v>
      </c>
      <c r="P10" s="39"/>
    </row>
    <row r="11" spans="2:17" ht="15.75" customHeight="1">
      <c r="B11" s="309"/>
      <c r="C11" s="255">
        <v>42700</v>
      </c>
      <c r="D11" s="256">
        <v>37500</v>
      </c>
      <c r="E11" s="257">
        <v>42700</v>
      </c>
      <c r="F11" s="258">
        <v>41400</v>
      </c>
      <c r="G11" s="259">
        <v>51000</v>
      </c>
      <c r="H11" s="259">
        <v>37200</v>
      </c>
      <c r="I11" s="251">
        <v>46500</v>
      </c>
      <c r="J11" s="251">
        <v>67300</v>
      </c>
      <c r="K11" s="251">
        <v>51200</v>
      </c>
      <c r="L11" s="252">
        <v>54600</v>
      </c>
      <c r="M11" s="258">
        <v>51500</v>
      </c>
      <c r="N11" s="260">
        <v>48200</v>
      </c>
      <c r="O11" s="261">
        <f t="shared" si="0"/>
        <v>571800</v>
      </c>
      <c r="P11" s="29">
        <f>O11/O10</f>
        <v>1.0569316081330868</v>
      </c>
      <c r="Q11" s="1" t="s">
        <v>27</v>
      </c>
    </row>
    <row r="12" spans="2:16" ht="15.75" customHeight="1">
      <c r="B12" s="298" t="s">
        <v>17</v>
      </c>
      <c r="C12" s="204">
        <v>5900</v>
      </c>
      <c r="D12" s="205">
        <v>5300</v>
      </c>
      <c r="E12" s="205">
        <v>5900</v>
      </c>
      <c r="F12" s="205">
        <v>35500</v>
      </c>
      <c r="G12" s="206">
        <v>68500</v>
      </c>
      <c r="H12" s="206">
        <v>68400</v>
      </c>
      <c r="I12" s="194">
        <v>104900</v>
      </c>
      <c r="J12" s="194">
        <v>92300</v>
      </c>
      <c r="K12" s="194">
        <v>87900</v>
      </c>
      <c r="L12" s="117">
        <v>77000</v>
      </c>
      <c r="M12" s="205">
        <v>14500</v>
      </c>
      <c r="N12" s="207">
        <v>5000</v>
      </c>
      <c r="O12" s="208">
        <f>SUM(C12:N12)</f>
        <v>571100</v>
      </c>
      <c r="P12" s="50"/>
    </row>
    <row r="13" spans="2:16" ht="15.75" customHeight="1">
      <c r="B13" s="299"/>
      <c r="C13" s="262">
        <v>6500</v>
      </c>
      <c r="D13" s="263">
        <v>6500</v>
      </c>
      <c r="E13" s="263">
        <v>5100</v>
      </c>
      <c r="F13" s="263">
        <v>29300</v>
      </c>
      <c r="G13" s="264">
        <v>69900</v>
      </c>
      <c r="H13" s="264">
        <v>58900</v>
      </c>
      <c r="I13" s="251">
        <v>89100</v>
      </c>
      <c r="J13" s="251">
        <v>90200</v>
      </c>
      <c r="K13" s="251">
        <v>77600</v>
      </c>
      <c r="L13" s="252">
        <v>85500</v>
      </c>
      <c r="M13" s="263">
        <v>12700</v>
      </c>
      <c r="N13" s="265">
        <v>5500</v>
      </c>
      <c r="O13" s="261">
        <f>SUM(C13:N13)</f>
        <v>536800</v>
      </c>
      <c r="P13" s="54">
        <f>O13/O12</f>
        <v>0.9399404657678165</v>
      </c>
    </row>
    <row r="14" spans="2:16" ht="15.75" customHeight="1">
      <c r="B14" s="308" t="s">
        <v>16</v>
      </c>
      <c r="C14" s="201">
        <v>42300</v>
      </c>
      <c r="D14" s="202">
        <v>29600</v>
      </c>
      <c r="E14" s="203">
        <v>49900</v>
      </c>
      <c r="F14" s="132">
        <v>49700</v>
      </c>
      <c r="G14" s="133">
        <v>48500</v>
      </c>
      <c r="H14" s="133">
        <v>39300</v>
      </c>
      <c r="I14" s="194">
        <v>58900</v>
      </c>
      <c r="J14" s="194">
        <v>80300</v>
      </c>
      <c r="K14" s="194">
        <v>63300</v>
      </c>
      <c r="L14" s="117">
        <v>72300</v>
      </c>
      <c r="M14" s="132">
        <v>66300</v>
      </c>
      <c r="N14" s="134">
        <v>56900</v>
      </c>
      <c r="O14" s="200">
        <f t="shared" si="0"/>
        <v>657300</v>
      </c>
      <c r="P14" s="39"/>
    </row>
    <row r="15" spans="2:18" ht="15.75" customHeight="1">
      <c r="B15" s="309"/>
      <c r="C15" s="255">
        <v>47200</v>
      </c>
      <c r="D15" s="256">
        <v>39400</v>
      </c>
      <c r="E15" s="257">
        <v>45700</v>
      </c>
      <c r="F15" s="258">
        <v>36800</v>
      </c>
      <c r="G15" s="259">
        <v>62400</v>
      </c>
      <c r="H15" s="259">
        <v>49500</v>
      </c>
      <c r="I15" s="251">
        <v>48500</v>
      </c>
      <c r="J15" s="251">
        <v>83400</v>
      </c>
      <c r="K15" s="251">
        <v>56000</v>
      </c>
      <c r="L15" s="252">
        <v>73900</v>
      </c>
      <c r="M15" s="258">
        <v>63300</v>
      </c>
      <c r="N15" s="260">
        <v>57600</v>
      </c>
      <c r="O15" s="261">
        <f t="shared" si="0"/>
        <v>663700</v>
      </c>
      <c r="P15" s="29">
        <f>O15/O14</f>
        <v>1.0097368020690705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204">
        <v>900</v>
      </c>
      <c r="D16" s="205">
        <v>900</v>
      </c>
      <c r="E16" s="205">
        <v>1200</v>
      </c>
      <c r="F16" s="205">
        <v>1300</v>
      </c>
      <c r="G16" s="206">
        <v>7000</v>
      </c>
      <c r="H16" s="206">
        <v>5400</v>
      </c>
      <c r="I16" s="194">
        <v>20300</v>
      </c>
      <c r="J16" s="194">
        <v>14300</v>
      </c>
      <c r="K16" s="194">
        <v>14200</v>
      </c>
      <c r="L16" s="117">
        <v>10400</v>
      </c>
      <c r="M16" s="205">
        <v>600</v>
      </c>
      <c r="N16" s="207">
        <v>800</v>
      </c>
      <c r="O16" s="208">
        <f t="shared" si="0"/>
        <v>77300</v>
      </c>
      <c r="P16" s="50"/>
    </row>
    <row r="17" spans="2:16" ht="15.75" customHeight="1">
      <c r="B17" s="299"/>
      <c r="C17" s="262">
        <v>1000</v>
      </c>
      <c r="D17" s="263">
        <v>1000</v>
      </c>
      <c r="E17" s="263">
        <v>1000</v>
      </c>
      <c r="F17" s="263">
        <v>1000</v>
      </c>
      <c r="G17" s="264">
        <v>7200</v>
      </c>
      <c r="H17" s="264">
        <v>4700</v>
      </c>
      <c r="I17" s="251">
        <v>13400</v>
      </c>
      <c r="J17" s="251">
        <v>12500</v>
      </c>
      <c r="K17" s="251">
        <v>9000</v>
      </c>
      <c r="L17" s="252">
        <v>13800</v>
      </c>
      <c r="M17" s="263">
        <v>1000</v>
      </c>
      <c r="N17" s="265">
        <v>800</v>
      </c>
      <c r="O17" s="261">
        <f t="shared" si="0"/>
        <v>66400</v>
      </c>
      <c r="P17" s="54">
        <f>O17/O16</f>
        <v>0.8589909443725744</v>
      </c>
    </row>
    <row r="18" spans="2:16" ht="15.75" customHeight="1">
      <c r="B18" s="308" t="s">
        <v>19</v>
      </c>
      <c r="C18" s="201">
        <v>7400</v>
      </c>
      <c r="D18" s="202">
        <v>5300</v>
      </c>
      <c r="E18" s="203">
        <v>7900</v>
      </c>
      <c r="F18" s="132">
        <v>8100</v>
      </c>
      <c r="G18" s="209">
        <v>9600</v>
      </c>
      <c r="H18" s="209">
        <v>7700</v>
      </c>
      <c r="I18" s="194">
        <v>8300</v>
      </c>
      <c r="J18" s="194">
        <v>11900</v>
      </c>
      <c r="K18" s="194">
        <v>10100</v>
      </c>
      <c r="L18" s="117">
        <v>9500</v>
      </c>
      <c r="M18" s="210">
        <v>8400</v>
      </c>
      <c r="N18" s="211">
        <v>6300</v>
      </c>
      <c r="O18" s="200">
        <f t="shared" si="0"/>
        <v>100500</v>
      </c>
      <c r="P18" s="60"/>
    </row>
    <row r="19" spans="2:16" ht="15.75" customHeight="1">
      <c r="B19" s="310"/>
      <c r="C19" s="255">
        <v>5300</v>
      </c>
      <c r="D19" s="256">
        <v>5700</v>
      </c>
      <c r="E19" s="257">
        <v>6800</v>
      </c>
      <c r="F19" s="258">
        <v>7200</v>
      </c>
      <c r="G19" s="258">
        <v>10400</v>
      </c>
      <c r="H19" s="266">
        <v>7700</v>
      </c>
      <c r="I19" s="267">
        <v>8300</v>
      </c>
      <c r="J19" s="267">
        <v>12300</v>
      </c>
      <c r="K19" s="267">
        <v>9700</v>
      </c>
      <c r="L19" s="268">
        <v>10500</v>
      </c>
      <c r="M19" s="269">
        <v>9300</v>
      </c>
      <c r="N19" s="270">
        <v>7500</v>
      </c>
      <c r="O19" s="271">
        <f t="shared" si="0"/>
        <v>100700</v>
      </c>
      <c r="P19" s="39">
        <f>O19/O18</f>
        <v>1.0019900497512437</v>
      </c>
    </row>
    <row r="20" spans="2:16" ht="15.75" customHeight="1">
      <c r="B20" s="308" t="s">
        <v>58</v>
      </c>
      <c r="C20" s="201">
        <v>1400</v>
      </c>
      <c r="D20" s="202">
        <v>1100</v>
      </c>
      <c r="E20" s="203">
        <v>12400</v>
      </c>
      <c r="F20" s="132">
        <v>1600</v>
      </c>
      <c r="G20" s="209">
        <v>1700</v>
      </c>
      <c r="H20" s="212">
        <v>1800</v>
      </c>
      <c r="I20" s="198">
        <v>2000</v>
      </c>
      <c r="J20" s="198">
        <v>4100</v>
      </c>
      <c r="K20" s="198">
        <v>3300</v>
      </c>
      <c r="L20" s="124">
        <v>5300</v>
      </c>
      <c r="M20" s="213">
        <v>3300</v>
      </c>
      <c r="N20" s="214">
        <v>1500</v>
      </c>
      <c r="O20" s="200">
        <f t="shared" si="0"/>
        <v>39500</v>
      </c>
      <c r="P20" s="60"/>
    </row>
    <row r="21" spans="2:16" ht="15.75" customHeight="1">
      <c r="B21" s="309"/>
      <c r="C21" s="255">
        <v>1000</v>
      </c>
      <c r="D21" s="256">
        <v>900</v>
      </c>
      <c r="E21" s="257">
        <v>20600</v>
      </c>
      <c r="F21" s="258">
        <v>1400</v>
      </c>
      <c r="G21" s="259">
        <v>1600</v>
      </c>
      <c r="H21" s="259">
        <v>1000</v>
      </c>
      <c r="I21" s="257">
        <v>1600</v>
      </c>
      <c r="J21" s="257">
        <v>2200</v>
      </c>
      <c r="K21" s="257">
        <v>2800</v>
      </c>
      <c r="L21" s="259">
        <v>4500</v>
      </c>
      <c r="M21" s="258">
        <v>2400</v>
      </c>
      <c r="N21" s="260">
        <v>1300</v>
      </c>
      <c r="O21" s="261">
        <f t="shared" si="0"/>
        <v>41300</v>
      </c>
      <c r="P21" s="39">
        <f>O21/O20</f>
        <v>1.0455696202531646</v>
      </c>
    </row>
    <row r="22" spans="2:16" ht="15.75" customHeight="1">
      <c r="B22" s="304" t="s">
        <v>20</v>
      </c>
      <c r="C22" s="196">
        <v>700</v>
      </c>
      <c r="D22" s="197">
        <v>600</v>
      </c>
      <c r="E22" s="198">
        <v>1100</v>
      </c>
      <c r="F22" s="123">
        <v>1800</v>
      </c>
      <c r="G22" s="212">
        <v>2800</v>
      </c>
      <c r="H22" s="212">
        <v>2600</v>
      </c>
      <c r="I22" s="198">
        <v>2200</v>
      </c>
      <c r="J22" s="198">
        <v>6800</v>
      </c>
      <c r="K22" s="198">
        <v>4900</v>
      </c>
      <c r="L22" s="124">
        <v>6600</v>
      </c>
      <c r="M22" s="213">
        <v>3400</v>
      </c>
      <c r="N22" s="214">
        <v>800</v>
      </c>
      <c r="O22" s="200">
        <f t="shared" si="0"/>
        <v>34300</v>
      </c>
      <c r="P22" s="60"/>
    </row>
    <row r="23" spans="2:16" ht="15.75" customHeight="1">
      <c r="B23" s="305"/>
      <c r="C23" s="255">
        <v>700</v>
      </c>
      <c r="D23" s="256">
        <v>800</v>
      </c>
      <c r="E23" s="257">
        <v>1000</v>
      </c>
      <c r="F23" s="258">
        <v>1900</v>
      </c>
      <c r="G23" s="259">
        <v>2800</v>
      </c>
      <c r="H23" s="259">
        <v>2700</v>
      </c>
      <c r="I23" s="257">
        <v>2200</v>
      </c>
      <c r="J23" s="257">
        <v>6900</v>
      </c>
      <c r="K23" s="257">
        <v>5600</v>
      </c>
      <c r="L23" s="259">
        <v>7400</v>
      </c>
      <c r="M23" s="258">
        <v>3500</v>
      </c>
      <c r="N23" s="260">
        <v>800</v>
      </c>
      <c r="O23" s="261">
        <f t="shared" si="0"/>
        <v>36300</v>
      </c>
      <c r="P23" s="39">
        <f>O23/O22</f>
        <v>1.0583090379008746</v>
      </c>
    </row>
    <row r="24" spans="2:16" ht="15.75" customHeight="1">
      <c r="B24" s="304" t="s">
        <v>21</v>
      </c>
      <c r="C24" s="201">
        <v>14300</v>
      </c>
      <c r="D24" s="202">
        <v>10400</v>
      </c>
      <c r="E24" s="203">
        <v>10400</v>
      </c>
      <c r="F24" s="132">
        <v>1500</v>
      </c>
      <c r="G24" s="209">
        <v>5100</v>
      </c>
      <c r="H24" s="209">
        <v>2300</v>
      </c>
      <c r="I24" s="203">
        <v>7400</v>
      </c>
      <c r="J24" s="203">
        <v>15100</v>
      </c>
      <c r="K24" s="203">
        <v>5600</v>
      </c>
      <c r="L24" s="133">
        <v>6000</v>
      </c>
      <c r="M24" s="210">
        <v>3800</v>
      </c>
      <c r="N24" s="211">
        <v>8800</v>
      </c>
      <c r="O24" s="200">
        <f t="shared" si="0"/>
        <v>90700</v>
      </c>
      <c r="P24" s="60"/>
    </row>
    <row r="25" spans="2:16" ht="15.75" customHeight="1">
      <c r="B25" s="305"/>
      <c r="C25" s="255">
        <v>16300</v>
      </c>
      <c r="D25" s="256">
        <v>14100</v>
      </c>
      <c r="E25" s="257">
        <v>11000</v>
      </c>
      <c r="F25" s="258">
        <v>1500</v>
      </c>
      <c r="G25" s="259">
        <v>5900</v>
      </c>
      <c r="H25" s="259">
        <v>2000</v>
      </c>
      <c r="I25" s="257">
        <v>7000</v>
      </c>
      <c r="J25" s="257">
        <v>15700</v>
      </c>
      <c r="K25" s="257">
        <v>6600</v>
      </c>
      <c r="L25" s="259">
        <v>7400</v>
      </c>
      <c r="M25" s="258">
        <v>3700</v>
      </c>
      <c r="N25" s="260">
        <v>6200</v>
      </c>
      <c r="O25" s="271">
        <f t="shared" si="0"/>
        <v>97400</v>
      </c>
      <c r="P25" s="39">
        <f>O25/O24</f>
        <v>1.0738699007717751</v>
      </c>
    </row>
    <row r="26" spans="2:16" ht="15.75" customHeight="1">
      <c r="B26" s="304" t="s">
        <v>22</v>
      </c>
      <c r="C26" s="215">
        <v>4000</v>
      </c>
      <c r="D26" s="216">
        <v>1200</v>
      </c>
      <c r="E26" s="216">
        <v>2200</v>
      </c>
      <c r="F26" s="216">
        <v>52300</v>
      </c>
      <c r="G26" s="217">
        <v>216300</v>
      </c>
      <c r="H26" s="217">
        <v>132100</v>
      </c>
      <c r="I26" s="199">
        <v>181400</v>
      </c>
      <c r="J26" s="199">
        <v>248100</v>
      </c>
      <c r="K26" s="199">
        <v>179600</v>
      </c>
      <c r="L26" s="126">
        <v>215400</v>
      </c>
      <c r="M26" s="218">
        <v>43500</v>
      </c>
      <c r="N26" s="219">
        <v>1700</v>
      </c>
      <c r="O26" s="208">
        <f t="shared" si="0"/>
        <v>1277800</v>
      </c>
      <c r="P26" s="60"/>
    </row>
    <row r="27" spans="2:16" ht="15.75" customHeight="1">
      <c r="B27" s="305"/>
      <c r="C27" s="262">
        <v>2900</v>
      </c>
      <c r="D27" s="263">
        <v>2600</v>
      </c>
      <c r="E27" s="263">
        <v>2400</v>
      </c>
      <c r="F27" s="263">
        <v>49200</v>
      </c>
      <c r="G27" s="272">
        <v>206000</v>
      </c>
      <c r="H27" s="272">
        <v>116800</v>
      </c>
      <c r="I27" s="251">
        <v>163400</v>
      </c>
      <c r="J27" s="251">
        <v>241500</v>
      </c>
      <c r="K27" s="251">
        <v>183300</v>
      </c>
      <c r="L27" s="252">
        <v>223500</v>
      </c>
      <c r="M27" s="273">
        <v>43200</v>
      </c>
      <c r="N27" s="274">
        <v>1900</v>
      </c>
      <c r="O27" s="261">
        <f t="shared" si="0"/>
        <v>1236700</v>
      </c>
      <c r="P27" s="39">
        <f>O27/O26</f>
        <v>0.9678353419940523</v>
      </c>
    </row>
    <row r="28" spans="2:16" ht="15.75" customHeight="1">
      <c r="B28" s="304" t="s">
        <v>23</v>
      </c>
      <c r="C28" s="201">
        <v>47200</v>
      </c>
      <c r="D28" s="202">
        <v>37200</v>
      </c>
      <c r="E28" s="203">
        <v>26000</v>
      </c>
      <c r="F28" s="220">
        <v>4800</v>
      </c>
      <c r="G28" s="221">
        <v>14800</v>
      </c>
      <c r="H28" s="221">
        <v>18600</v>
      </c>
      <c r="I28" s="222">
        <v>50300</v>
      </c>
      <c r="J28" s="222">
        <v>130100</v>
      </c>
      <c r="K28" s="222">
        <v>58400</v>
      </c>
      <c r="L28" s="223">
        <v>43300</v>
      </c>
      <c r="M28" s="220">
        <v>33000</v>
      </c>
      <c r="N28" s="224">
        <v>28900</v>
      </c>
      <c r="O28" s="208">
        <f>SUM(C28:N28)</f>
        <v>492600</v>
      </c>
      <c r="P28" s="60"/>
    </row>
    <row r="29" spans="2:16" ht="15.75" customHeight="1">
      <c r="B29" s="305"/>
      <c r="C29" s="255">
        <v>45300</v>
      </c>
      <c r="D29" s="256">
        <v>47300</v>
      </c>
      <c r="E29" s="257">
        <v>25100</v>
      </c>
      <c r="F29" s="289">
        <v>5000</v>
      </c>
      <c r="G29" s="259">
        <v>15700</v>
      </c>
      <c r="H29" s="259">
        <v>16700</v>
      </c>
      <c r="I29" s="251">
        <v>50000</v>
      </c>
      <c r="J29" s="251">
        <v>136800</v>
      </c>
      <c r="K29" s="251">
        <v>57900</v>
      </c>
      <c r="L29" s="252">
        <v>49400</v>
      </c>
      <c r="M29" s="258">
        <v>31500</v>
      </c>
      <c r="N29" s="260">
        <v>20000</v>
      </c>
      <c r="O29" s="261">
        <f aca="true" t="shared" si="1" ref="O29:O35">SUM(C29:N29)</f>
        <v>500700</v>
      </c>
      <c r="P29" s="29">
        <f>O29/O28</f>
        <v>1.0164433617539586</v>
      </c>
    </row>
    <row r="30" spans="2:16" ht="15.75" customHeight="1">
      <c r="B30" s="304" t="s">
        <v>24</v>
      </c>
      <c r="C30" s="215">
        <v>14100</v>
      </c>
      <c r="D30" s="216">
        <v>10700</v>
      </c>
      <c r="E30" s="216">
        <v>15000</v>
      </c>
      <c r="F30" s="216">
        <v>15300</v>
      </c>
      <c r="G30" s="225">
        <v>21600</v>
      </c>
      <c r="H30" s="225">
        <v>19200</v>
      </c>
      <c r="I30" s="199">
        <v>24800</v>
      </c>
      <c r="J30" s="199">
        <v>39900</v>
      </c>
      <c r="K30" s="199">
        <v>30900</v>
      </c>
      <c r="L30" s="126">
        <v>29500</v>
      </c>
      <c r="M30" s="216">
        <v>20800</v>
      </c>
      <c r="N30" s="226">
        <v>12100</v>
      </c>
      <c r="O30" s="208">
        <f t="shared" si="1"/>
        <v>253900</v>
      </c>
      <c r="P30" s="60"/>
    </row>
    <row r="31" spans="2:16" ht="15.75" customHeight="1">
      <c r="B31" s="306"/>
      <c r="C31" s="262">
        <v>13700</v>
      </c>
      <c r="D31" s="263">
        <v>14400</v>
      </c>
      <c r="E31" s="263">
        <v>15100</v>
      </c>
      <c r="F31" s="263">
        <v>15800</v>
      </c>
      <c r="G31" s="264">
        <v>25600</v>
      </c>
      <c r="H31" s="263">
        <v>17500</v>
      </c>
      <c r="I31" s="251">
        <v>22700</v>
      </c>
      <c r="J31" s="251">
        <v>38200</v>
      </c>
      <c r="K31" s="251">
        <v>29000</v>
      </c>
      <c r="L31" s="252">
        <v>33500</v>
      </c>
      <c r="M31" s="263">
        <v>22800</v>
      </c>
      <c r="N31" s="265">
        <v>13000</v>
      </c>
      <c r="O31" s="261">
        <f t="shared" si="1"/>
        <v>261300</v>
      </c>
      <c r="P31" s="39">
        <f>O31/O30</f>
        <v>1.029145332808192</v>
      </c>
    </row>
    <row r="32" spans="2:16" ht="15.75" customHeight="1">
      <c r="B32" s="298" t="s">
        <v>59</v>
      </c>
      <c r="C32" s="204">
        <v>7600</v>
      </c>
      <c r="D32" s="205">
        <v>5900</v>
      </c>
      <c r="E32" s="205">
        <v>7500</v>
      </c>
      <c r="F32" s="205">
        <v>7400</v>
      </c>
      <c r="G32" s="206">
        <v>8100</v>
      </c>
      <c r="H32" s="206">
        <v>7400</v>
      </c>
      <c r="I32" s="194">
        <v>7300</v>
      </c>
      <c r="J32" s="194">
        <v>10900</v>
      </c>
      <c r="K32" s="194">
        <v>7600</v>
      </c>
      <c r="L32" s="117">
        <v>8000</v>
      </c>
      <c r="M32" s="205">
        <v>7800</v>
      </c>
      <c r="N32" s="207">
        <v>8300</v>
      </c>
      <c r="O32" s="208">
        <f t="shared" si="1"/>
        <v>93800</v>
      </c>
      <c r="P32" s="60"/>
    </row>
    <row r="33" spans="2:16" ht="15.75" customHeight="1">
      <c r="B33" s="299"/>
      <c r="C33" s="262">
        <v>5000</v>
      </c>
      <c r="D33" s="263">
        <v>1400</v>
      </c>
      <c r="E33" s="263">
        <v>1100</v>
      </c>
      <c r="F33" s="263">
        <v>9100</v>
      </c>
      <c r="G33" s="264">
        <v>9800</v>
      </c>
      <c r="H33" s="264">
        <v>9100</v>
      </c>
      <c r="I33" s="251">
        <v>9300</v>
      </c>
      <c r="J33" s="251">
        <v>12200</v>
      </c>
      <c r="K33" s="251">
        <v>9900</v>
      </c>
      <c r="L33" s="252">
        <v>8700</v>
      </c>
      <c r="M33" s="263">
        <v>9000</v>
      </c>
      <c r="N33" s="265">
        <v>9200</v>
      </c>
      <c r="O33" s="261">
        <f t="shared" si="1"/>
        <v>93800</v>
      </c>
      <c r="P33" s="29">
        <f>O33/O32</f>
        <v>1</v>
      </c>
    </row>
    <row r="34" spans="2:16" ht="15.75" customHeight="1">
      <c r="B34" s="311" t="s">
        <v>31</v>
      </c>
      <c r="C34" s="204">
        <v>6500</v>
      </c>
      <c r="D34" s="205">
        <v>3700</v>
      </c>
      <c r="E34" s="205">
        <v>5500</v>
      </c>
      <c r="F34" s="205">
        <v>5400</v>
      </c>
      <c r="G34" s="206">
        <v>6400</v>
      </c>
      <c r="H34" s="206">
        <v>5000</v>
      </c>
      <c r="I34" s="194">
        <v>5400</v>
      </c>
      <c r="J34" s="194">
        <v>8200</v>
      </c>
      <c r="K34" s="194">
        <v>6800</v>
      </c>
      <c r="L34" s="117">
        <v>6500</v>
      </c>
      <c r="M34" s="205">
        <v>5800</v>
      </c>
      <c r="N34" s="207">
        <v>5100</v>
      </c>
      <c r="O34" s="227">
        <f t="shared" si="1"/>
        <v>70300</v>
      </c>
      <c r="P34" s="39"/>
    </row>
    <row r="35" spans="2:16" ht="15.75" customHeight="1" thickBot="1">
      <c r="B35" s="312"/>
      <c r="C35" s="277">
        <v>6200</v>
      </c>
      <c r="D35" s="278">
        <v>6600</v>
      </c>
      <c r="E35" s="278">
        <v>6300</v>
      </c>
      <c r="F35" s="278">
        <v>5400</v>
      </c>
      <c r="G35" s="279">
        <v>6600</v>
      </c>
      <c r="H35" s="279">
        <v>4900</v>
      </c>
      <c r="I35" s="280">
        <v>5900</v>
      </c>
      <c r="J35" s="280">
        <v>7900</v>
      </c>
      <c r="K35" s="280">
        <v>7400</v>
      </c>
      <c r="L35" s="281">
        <v>7000</v>
      </c>
      <c r="M35" s="278">
        <v>5600</v>
      </c>
      <c r="N35" s="282">
        <v>5300</v>
      </c>
      <c r="O35" s="283">
        <f t="shared" si="1"/>
        <v>75100</v>
      </c>
      <c r="P35" s="82">
        <f>O35/O34</f>
        <v>1.0682788051209104</v>
      </c>
    </row>
    <row r="36" spans="2:17" ht="15.75" customHeight="1" thickTop="1">
      <c r="B36" s="302" t="s">
        <v>25</v>
      </c>
      <c r="C36" s="228">
        <f aca="true" t="shared" si="2" ref="C36:O36">SUM(C8,C10,C14,C12,C16,C18,C20,C22,C24,C26,C28,C30,C32,C34)</f>
        <v>232924</v>
      </c>
      <c r="D36" s="229">
        <f t="shared" si="2"/>
        <v>162951</v>
      </c>
      <c r="E36" s="229">
        <f t="shared" si="2"/>
        <v>231204</v>
      </c>
      <c r="F36" s="229">
        <f t="shared" si="2"/>
        <v>364569</v>
      </c>
      <c r="G36" s="229">
        <f t="shared" si="2"/>
        <v>537857</v>
      </c>
      <c r="H36" s="229">
        <f t="shared" si="2"/>
        <v>400439</v>
      </c>
      <c r="I36" s="229">
        <f t="shared" si="2"/>
        <v>601093</v>
      </c>
      <c r="J36" s="229">
        <f t="shared" si="2"/>
        <v>849191</v>
      </c>
      <c r="K36" s="229">
        <f t="shared" si="2"/>
        <v>601973</v>
      </c>
      <c r="L36" s="229">
        <f t="shared" si="2"/>
        <v>639862</v>
      </c>
      <c r="M36" s="229">
        <f t="shared" si="2"/>
        <v>343742</v>
      </c>
      <c r="N36" s="228">
        <f t="shared" si="2"/>
        <v>213738</v>
      </c>
      <c r="O36" s="230">
        <f t="shared" si="2"/>
        <v>5179543</v>
      </c>
      <c r="P36" s="39"/>
      <c r="Q36" s="1" t="s">
        <v>30</v>
      </c>
    </row>
    <row r="37" spans="2:16" ht="15.75" customHeight="1">
      <c r="B37" s="303"/>
      <c r="C37" s="284">
        <f aca="true" t="shared" si="3" ref="C37:O37">SUM(C9,C11,C15,C13,C17,C19,C21,C23,C25,C27,C29,C31,C33,C35)</f>
        <v>224904</v>
      </c>
      <c r="D37" s="285">
        <f t="shared" si="3"/>
        <v>205216</v>
      </c>
      <c r="E37" s="285">
        <f t="shared" si="3"/>
        <v>237478</v>
      </c>
      <c r="F37" s="285">
        <f t="shared" si="3"/>
        <v>323995</v>
      </c>
      <c r="G37" s="285">
        <f t="shared" si="3"/>
        <v>580959</v>
      </c>
      <c r="H37" s="285">
        <f t="shared" si="3"/>
        <v>386722</v>
      </c>
      <c r="I37" s="285">
        <f t="shared" si="3"/>
        <v>555154</v>
      </c>
      <c r="J37" s="285">
        <f t="shared" si="3"/>
        <v>858916</v>
      </c>
      <c r="K37" s="285">
        <f t="shared" si="3"/>
        <v>598457</v>
      </c>
      <c r="L37" s="285">
        <f t="shared" si="3"/>
        <v>689238</v>
      </c>
      <c r="M37" s="285">
        <f t="shared" si="3"/>
        <v>340522</v>
      </c>
      <c r="N37" s="284">
        <f t="shared" si="3"/>
        <v>207494</v>
      </c>
      <c r="O37" s="288">
        <f t="shared" si="3"/>
        <v>5209055</v>
      </c>
      <c r="P37" s="29">
        <f>O37/O36</f>
        <v>1.0056977999796508</v>
      </c>
    </row>
    <row r="38" spans="2:16" ht="18" customHeight="1" thickBot="1">
      <c r="B38" s="87" t="s">
        <v>26</v>
      </c>
      <c r="C38" s="88">
        <f>C37/C36</f>
        <v>0.9655681681578541</v>
      </c>
      <c r="D38" s="89">
        <f>D37/D36</f>
        <v>1.2593724493866254</v>
      </c>
      <c r="E38" s="89">
        <f>E37/E36</f>
        <v>1.0271362087161122</v>
      </c>
      <c r="F38" s="89">
        <f aca="true" t="shared" si="4" ref="F38:L38">F37/F36</f>
        <v>0.8887069388785114</v>
      </c>
      <c r="G38" s="90">
        <f t="shared" si="4"/>
        <v>1.0801365418689355</v>
      </c>
      <c r="H38" s="90">
        <f t="shared" si="4"/>
        <v>0.9657450947585026</v>
      </c>
      <c r="I38" s="90">
        <f t="shared" si="4"/>
        <v>0.9235742222917253</v>
      </c>
      <c r="J38" s="90">
        <f t="shared" si="4"/>
        <v>1.0114520761524792</v>
      </c>
      <c r="K38" s="90">
        <f t="shared" si="4"/>
        <v>0.994159206476038</v>
      </c>
      <c r="L38" s="90">
        <f t="shared" si="4"/>
        <v>1.0771666390565466</v>
      </c>
      <c r="M38" s="90">
        <f>M37/M36</f>
        <v>0.9906325092656701</v>
      </c>
      <c r="N38" s="91">
        <f>N37/N36</f>
        <v>0.9707866640466365</v>
      </c>
      <c r="O38" s="92">
        <f>O37/O36</f>
        <v>1.0056977999796508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7">
    <mergeCell ref="B32:B33"/>
    <mergeCell ref="B8:B9"/>
    <mergeCell ref="B10:B11"/>
    <mergeCell ref="B1:P3"/>
    <mergeCell ref="B14:B15"/>
    <mergeCell ref="B12:B13"/>
    <mergeCell ref="B16:B17"/>
    <mergeCell ref="B34:B35"/>
    <mergeCell ref="B18:B19"/>
    <mergeCell ref="B20:B21"/>
    <mergeCell ref="B22:B23"/>
    <mergeCell ref="B36:B37"/>
    <mergeCell ref="L40:P40"/>
    <mergeCell ref="B24:B25"/>
    <mergeCell ref="B26:B27"/>
    <mergeCell ref="B28:B29"/>
    <mergeCell ref="B30:B31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" sqref="D12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" t="s">
        <v>38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13">
        <v>31104</v>
      </c>
      <c r="D8" s="114">
        <v>27016</v>
      </c>
      <c r="E8" s="114">
        <v>53578</v>
      </c>
      <c r="F8" s="114">
        <v>118995</v>
      </c>
      <c r="G8" s="115">
        <v>106059</v>
      </c>
      <c r="H8" s="115">
        <v>58022</v>
      </c>
      <c r="I8" s="116">
        <v>87254</v>
      </c>
      <c r="J8" s="116">
        <v>131816</v>
      </c>
      <c r="K8" s="116">
        <v>92457</v>
      </c>
      <c r="L8" s="117">
        <v>109538</v>
      </c>
      <c r="M8" s="114">
        <v>81022</v>
      </c>
      <c r="N8" s="118">
        <v>30194</v>
      </c>
      <c r="O8" s="119">
        <f aca="true" t="shared" si="0" ref="O8:O27">SUM(C8:N8)</f>
        <v>927055</v>
      </c>
      <c r="P8" s="22"/>
      <c r="R8" s="1" t="s">
        <v>42</v>
      </c>
    </row>
    <row r="9" spans="2:17" ht="15.75" customHeight="1">
      <c r="B9" s="309"/>
      <c r="C9" s="162">
        <v>41776</v>
      </c>
      <c r="D9" s="163">
        <v>32362</v>
      </c>
      <c r="E9" s="163">
        <v>59935</v>
      </c>
      <c r="F9" s="163">
        <v>139667</v>
      </c>
      <c r="G9" s="164">
        <v>101447</v>
      </c>
      <c r="H9" s="164">
        <v>65531</v>
      </c>
      <c r="I9" s="163">
        <v>98722</v>
      </c>
      <c r="J9" s="163">
        <v>136951</v>
      </c>
      <c r="K9" s="163">
        <v>84468</v>
      </c>
      <c r="L9" s="165">
        <v>115511</v>
      </c>
      <c r="M9" s="163">
        <v>82529</v>
      </c>
      <c r="N9" s="166">
        <v>30359</v>
      </c>
      <c r="O9" s="167">
        <f>SUM(C9:N9)</f>
        <v>989258</v>
      </c>
      <c r="P9" s="29">
        <f>O9/O8</f>
        <v>1.0670974214043396</v>
      </c>
      <c r="Q9" s="1" t="s">
        <v>42</v>
      </c>
    </row>
    <row r="10" spans="2:16" ht="15.75" customHeight="1">
      <c r="B10" s="308" t="s">
        <v>15</v>
      </c>
      <c r="C10" s="120">
        <v>42700</v>
      </c>
      <c r="D10" s="121">
        <v>37500</v>
      </c>
      <c r="E10" s="122">
        <v>42700</v>
      </c>
      <c r="F10" s="123">
        <v>41400</v>
      </c>
      <c r="G10" s="124">
        <v>51000</v>
      </c>
      <c r="H10" s="124">
        <v>37200</v>
      </c>
      <c r="I10" s="125">
        <v>46500</v>
      </c>
      <c r="J10" s="125">
        <v>67300</v>
      </c>
      <c r="K10" s="125">
        <v>51200</v>
      </c>
      <c r="L10" s="126">
        <v>54600</v>
      </c>
      <c r="M10" s="123">
        <v>51500</v>
      </c>
      <c r="N10" s="127">
        <v>48200</v>
      </c>
      <c r="O10" s="128">
        <f t="shared" si="0"/>
        <v>571800</v>
      </c>
      <c r="P10" s="39"/>
    </row>
    <row r="11" spans="2:17" ht="15.75" customHeight="1">
      <c r="B11" s="309"/>
      <c r="C11" s="168">
        <v>43400</v>
      </c>
      <c r="D11" s="169">
        <v>35900</v>
      </c>
      <c r="E11" s="170">
        <v>42800</v>
      </c>
      <c r="F11" s="171">
        <v>41600</v>
      </c>
      <c r="G11" s="172">
        <v>42500</v>
      </c>
      <c r="H11" s="172">
        <v>34900</v>
      </c>
      <c r="I11" s="163">
        <v>49400</v>
      </c>
      <c r="J11" s="163">
        <v>67400</v>
      </c>
      <c r="K11" s="163">
        <v>47200</v>
      </c>
      <c r="L11" s="165">
        <v>55700</v>
      </c>
      <c r="M11" s="171">
        <v>49600</v>
      </c>
      <c r="N11" s="173">
        <v>44000</v>
      </c>
      <c r="O11" s="174">
        <f t="shared" si="0"/>
        <v>554400</v>
      </c>
      <c r="P11" s="29">
        <f>O11/O10</f>
        <v>0.9695697796432319</v>
      </c>
      <c r="Q11" s="1" t="s">
        <v>42</v>
      </c>
    </row>
    <row r="12" spans="2:16" ht="15.75" customHeight="1">
      <c r="B12" s="298" t="s">
        <v>17</v>
      </c>
      <c r="C12" s="135">
        <v>6500</v>
      </c>
      <c r="D12" s="136">
        <v>6500</v>
      </c>
      <c r="E12" s="136">
        <v>5100</v>
      </c>
      <c r="F12" s="136">
        <v>29300</v>
      </c>
      <c r="G12" s="137">
        <v>69900</v>
      </c>
      <c r="H12" s="137">
        <v>58900</v>
      </c>
      <c r="I12" s="138">
        <v>89100</v>
      </c>
      <c r="J12" s="138">
        <v>90200</v>
      </c>
      <c r="K12" s="138">
        <v>77600</v>
      </c>
      <c r="L12" s="117">
        <v>85500</v>
      </c>
      <c r="M12" s="136">
        <v>12700</v>
      </c>
      <c r="N12" s="139">
        <v>5500</v>
      </c>
      <c r="O12" s="140">
        <f>SUM(C12:N12)</f>
        <v>536800</v>
      </c>
      <c r="P12" s="50"/>
    </row>
    <row r="13" spans="2:16" ht="15.75" customHeight="1">
      <c r="B13" s="299"/>
      <c r="C13" s="175">
        <v>6000</v>
      </c>
      <c r="D13" s="176">
        <v>6700</v>
      </c>
      <c r="E13" s="176">
        <v>5800</v>
      </c>
      <c r="F13" s="176">
        <v>37000</v>
      </c>
      <c r="G13" s="165">
        <v>58200</v>
      </c>
      <c r="H13" s="165">
        <v>51500</v>
      </c>
      <c r="I13" s="176">
        <v>78300</v>
      </c>
      <c r="J13" s="176">
        <v>88300</v>
      </c>
      <c r="K13" s="176">
        <v>46400</v>
      </c>
      <c r="L13" s="165">
        <v>60200</v>
      </c>
      <c r="M13" s="176">
        <v>9700</v>
      </c>
      <c r="N13" s="177">
        <v>5700</v>
      </c>
      <c r="O13" s="174">
        <f>SUM(C13:N13)</f>
        <v>453800</v>
      </c>
      <c r="P13" s="54">
        <f>O13/O12</f>
        <v>0.8453800298062594</v>
      </c>
    </row>
    <row r="14" spans="2:16" ht="15.75" customHeight="1">
      <c r="B14" s="308" t="s">
        <v>16</v>
      </c>
      <c r="C14" s="129">
        <v>47200</v>
      </c>
      <c r="D14" s="130">
        <v>39400</v>
      </c>
      <c r="E14" s="131">
        <v>45700</v>
      </c>
      <c r="F14" s="132">
        <v>36800</v>
      </c>
      <c r="G14" s="133">
        <v>62400</v>
      </c>
      <c r="H14" s="133">
        <v>49500</v>
      </c>
      <c r="I14" s="116">
        <v>48500</v>
      </c>
      <c r="J14" s="116">
        <v>83400</v>
      </c>
      <c r="K14" s="116">
        <v>56000</v>
      </c>
      <c r="L14" s="117">
        <v>73900</v>
      </c>
      <c r="M14" s="132">
        <v>63300</v>
      </c>
      <c r="N14" s="134">
        <v>57600</v>
      </c>
      <c r="O14" s="128">
        <f t="shared" si="0"/>
        <v>663700</v>
      </c>
      <c r="P14" s="39"/>
    </row>
    <row r="15" spans="2:18" ht="15.75" customHeight="1">
      <c r="B15" s="309"/>
      <c r="C15" s="168">
        <v>47700</v>
      </c>
      <c r="D15" s="169">
        <v>40400</v>
      </c>
      <c r="E15" s="170">
        <v>46000</v>
      </c>
      <c r="F15" s="171">
        <v>50100</v>
      </c>
      <c r="G15" s="172">
        <v>51900</v>
      </c>
      <c r="H15" s="172">
        <v>45900</v>
      </c>
      <c r="I15" s="163">
        <v>51500</v>
      </c>
      <c r="J15" s="163">
        <v>85400</v>
      </c>
      <c r="K15" s="163">
        <v>51200</v>
      </c>
      <c r="L15" s="165">
        <v>71900</v>
      </c>
      <c r="M15" s="171">
        <v>61500</v>
      </c>
      <c r="N15" s="173">
        <v>54500</v>
      </c>
      <c r="O15" s="174">
        <f t="shared" si="0"/>
        <v>658000</v>
      </c>
      <c r="P15" s="29">
        <f>O15/O14</f>
        <v>0.9914117824318216</v>
      </c>
      <c r="Q15" s="1" t="s">
        <v>42</v>
      </c>
      <c r="R15" s="1" t="s">
        <v>42</v>
      </c>
    </row>
    <row r="16" spans="2:16" ht="15.75" customHeight="1">
      <c r="B16" s="298" t="s">
        <v>18</v>
      </c>
      <c r="C16" s="135">
        <v>1000</v>
      </c>
      <c r="D16" s="136">
        <v>1000</v>
      </c>
      <c r="E16" s="136">
        <v>1000</v>
      </c>
      <c r="F16" s="136">
        <v>1000</v>
      </c>
      <c r="G16" s="137">
        <v>7200</v>
      </c>
      <c r="H16" s="137">
        <v>4700</v>
      </c>
      <c r="I16" s="138">
        <v>13400</v>
      </c>
      <c r="J16" s="138">
        <v>12500</v>
      </c>
      <c r="K16" s="138">
        <v>9000</v>
      </c>
      <c r="L16" s="117">
        <v>13800</v>
      </c>
      <c r="M16" s="136">
        <v>1000</v>
      </c>
      <c r="N16" s="139">
        <v>800</v>
      </c>
      <c r="O16" s="140">
        <f t="shared" si="0"/>
        <v>66400</v>
      </c>
      <c r="P16" s="50"/>
    </row>
    <row r="17" spans="2:16" ht="15.75" customHeight="1">
      <c r="B17" s="299"/>
      <c r="C17" s="175">
        <v>900</v>
      </c>
      <c r="D17" s="176">
        <v>900</v>
      </c>
      <c r="E17" s="176">
        <v>1200</v>
      </c>
      <c r="F17" s="176">
        <v>1300</v>
      </c>
      <c r="G17" s="165">
        <v>6100</v>
      </c>
      <c r="H17" s="165">
        <v>4100</v>
      </c>
      <c r="I17" s="176">
        <v>15300</v>
      </c>
      <c r="J17" s="176">
        <v>15400</v>
      </c>
      <c r="K17" s="176">
        <v>6900</v>
      </c>
      <c r="L17" s="165">
        <v>9900</v>
      </c>
      <c r="M17" s="176">
        <v>1400</v>
      </c>
      <c r="N17" s="177">
        <v>800</v>
      </c>
      <c r="O17" s="174">
        <f t="shared" si="0"/>
        <v>64200</v>
      </c>
      <c r="P17" s="54">
        <f>O17/O16</f>
        <v>0.9668674698795181</v>
      </c>
    </row>
    <row r="18" spans="2:16" ht="15.75" customHeight="1">
      <c r="B18" s="308" t="s">
        <v>19</v>
      </c>
      <c r="C18" s="141">
        <v>5300</v>
      </c>
      <c r="D18" s="142">
        <v>5700</v>
      </c>
      <c r="E18" s="143">
        <v>6800</v>
      </c>
      <c r="F18" s="136">
        <v>7200</v>
      </c>
      <c r="G18" s="117">
        <v>10400</v>
      </c>
      <c r="H18" s="117">
        <v>7700</v>
      </c>
      <c r="I18" s="138">
        <v>8300</v>
      </c>
      <c r="J18" s="138">
        <v>12300</v>
      </c>
      <c r="K18" s="138">
        <v>9700</v>
      </c>
      <c r="L18" s="117">
        <v>10500</v>
      </c>
      <c r="M18" s="138">
        <v>9300</v>
      </c>
      <c r="N18" s="144">
        <v>7500</v>
      </c>
      <c r="O18" s="128">
        <f t="shared" si="0"/>
        <v>100700</v>
      </c>
      <c r="P18" s="60"/>
    </row>
    <row r="19" spans="2:16" ht="15.75" customHeight="1">
      <c r="B19" s="309"/>
      <c r="C19" s="178">
        <v>7700</v>
      </c>
      <c r="D19" s="179">
        <v>4700</v>
      </c>
      <c r="E19" s="180">
        <v>8200</v>
      </c>
      <c r="F19" s="176">
        <v>8000</v>
      </c>
      <c r="G19" s="176">
        <v>9800</v>
      </c>
      <c r="H19" s="181">
        <v>8300</v>
      </c>
      <c r="I19" s="182">
        <v>8900</v>
      </c>
      <c r="J19" s="182">
        <v>11200</v>
      </c>
      <c r="K19" s="182">
        <v>9100</v>
      </c>
      <c r="L19" s="181">
        <v>9800</v>
      </c>
      <c r="M19" s="182">
        <v>8900</v>
      </c>
      <c r="N19" s="183">
        <v>6900</v>
      </c>
      <c r="O19" s="174">
        <f t="shared" si="0"/>
        <v>101500</v>
      </c>
      <c r="P19" s="39">
        <f>O19/O18</f>
        <v>1.0079443892750746</v>
      </c>
    </row>
    <row r="20" spans="2:16" ht="15.75" customHeight="1">
      <c r="B20" s="308" t="s">
        <v>58</v>
      </c>
      <c r="C20" s="141">
        <v>1000</v>
      </c>
      <c r="D20" s="142">
        <v>900</v>
      </c>
      <c r="E20" s="143">
        <v>20600</v>
      </c>
      <c r="F20" s="136">
        <v>1400</v>
      </c>
      <c r="G20" s="117">
        <v>1600</v>
      </c>
      <c r="H20" s="126">
        <v>1000</v>
      </c>
      <c r="I20" s="145">
        <v>1600</v>
      </c>
      <c r="J20" s="145">
        <v>2200</v>
      </c>
      <c r="K20" s="145">
        <v>2800</v>
      </c>
      <c r="L20" s="146">
        <v>4500</v>
      </c>
      <c r="M20" s="147">
        <v>2400</v>
      </c>
      <c r="N20" s="148">
        <v>1300</v>
      </c>
      <c r="O20" s="128">
        <f t="shared" si="0"/>
        <v>41300</v>
      </c>
      <c r="P20" s="60"/>
    </row>
    <row r="21" spans="2:16" ht="15.75" customHeight="1">
      <c r="B21" s="309"/>
      <c r="C21" s="178">
        <v>900</v>
      </c>
      <c r="D21" s="179">
        <v>1000</v>
      </c>
      <c r="E21" s="180">
        <v>15500</v>
      </c>
      <c r="F21" s="176">
        <v>1400</v>
      </c>
      <c r="G21" s="165">
        <v>1400</v>
      </c>
      <c r="H21" s="165">
        <v>1500</v>
      </c>
      <c r="I21" s="180">
        <v>1300</v>
      </c>
      <c r="J21" s="180">
        <v>2100</v>
      </c>
      <c r="K21" s="180">
        <v>2200</v>
      </c>
      <c r="L21" s="165">
        <v>4200</v>
      </c>
      <c r="M21" s="176">
        <v>2800</v>
      </c>
      <c r="N21" s="177">
        <v>1600</v>
      </c>
      <c r="O21" s="174">
        <f t="shared" si="0"/>
        <v>35900</v>
      </c>
      <c r="P21" s="39">
        <f>O21/O20</f>
        <v>0.8692493946731235</v>
      </c>
    </row>
    <row r="22" spans="2:16" ht="15.75" customHeight="1">
      <c r="B22" s="304" t="s">
        <v>20</v>
      </c>
      <c r="C22" s="149">
        <v>700</v>
      </c>
      <c r="D22" s="150">
        <v>800</v>
      </c>
      <c r="E22" s="145">
        <v>1000</v>
      </c>
      <c r="F22" s="151">
        <v>1900</v>
      </c>
      <c r="G22" s="126">
        <v>2800</v>
      </c>
      <c r="H22" s="126">
        <v>2700</v>
      </c>
      <c r="I22" s="145">
        <v>2200</v>
      </c>
      <c r="J22" s="145">
        <v>6900</v>
      </c>
      <c r="K22" s="145">
        <v>5600</v>
      </c>
      <c r="L22" s="146">
        <v>7400</v>
      </c>
      <c r="M22" s="147">
        <v>3500</v>
      </c>
      <c r="N22" s="148">
        <v>800</v>
      </c>
      <c r="O22" s="128">
        <f t="shared" si="0"/>
        <v>36300</v>
      </c>
      <c r="P22" s="60"/>
    </row>
    <row r="23" spans="2:16" ht="15.75" customHeight="1">
      <c r="B23" s="305"/>
      <c r="C23" s="178">
        <v>700</v>
      </c>
      <c r="D23" s="179">
        <v>900</v>
      </c>
      <c r="E23" s="180">
        <v>1000</v>
      </c>
      <c r="F23" s="176">
        <v>2000</v>
      </c>
      <c r="G23" s="165">
        <v>2600</v>
      </c>
      <c r="H23" s="165">
        <v>2800</v>
      </c>
      <c r="I23" s="180">
        <v>2200</v>
      </c>
      <c r="J23" s="180">
        <v>6600</v>
      </c>
      <c r="K23" s="180">
        <v>4600</v>
      </c>
      <c r="L23" s="165">
        <v>6400</v>
      </c>
      <c r="M23" s="176">
        <v>3200</v>
      </c>
      <c r="N23" s="177">
        <v>800</v>
      </c>
      <c r="O23" s="174">
        <f t="shared" si="0"/>
        <v>33800</v>
      </c>
      <c r="P23" s="39">
        <f>O23/O22</f>
        <v>0.931129476584022</v>
      </c>
    </row>
    <row r="24" spans="2:16" ht="15.75" customHeight="1">
      <c r="B24" s="304" t="s">
        <v>21</v>
      </c>
      <c r="C24" s="141">
        <v>16300</v>
      </c>
      <c r="D24" s="142">
        <v>14100</v>
      </c>
      <c r="E24" s="143">
        <v>11000</v>
      </c>
      <c r="F24" s="136">
        <v>1500</v>
      </c>
      <c r="G24" s="117">
        <v>5900</v>
      </c>
      <c r="H24" s="117">
        <v>2000</v>
      </c>
      <c r="I24" s="143">
        <v>7000</v>
      </c>
      <c r="J24" s="143">
        <v>15700</v>
      </c>
      <c r="K24" s="143">
        <v>6600</v>
      </c>
      <c r="L24" s="137">
        <v>7400</v>
      </c>
      <c r="M24" s="138">
        <v>3700</v>
      </c>
      <c r="N24" s="144">
        <v>6200</v>
      </c>
      <c r="O24" s="128">
        <f t="shared" si="0"/>
        <v>97400</v>
      </c>
      <c r="P24" s="60"/>
    </row>
    <row r="25" spans="2:16" ht="15.75" customHeight="1">
      <c r="B25" s="305"/>
      <c r="C25" s="178">
        <v>13000</v>
      </c>
      <c r="D25" s="179">
        <v>11600</v>
      </c>
      <c r="E25" s="180">
        <v>7700</v>
      </c>
      <c r="F25" s="176">
        <v>1600</v>
      </c>
      <c r="G25" s="165">
        <v>5600</v>
      </c>
      <c r="H25" s="165">
        <v>2100</v>
      </c>
      <c r="I25" s="180">
        <v>6700</v>
      </c>
      <c r="J25" s="180">
        <v>15800</v>
      </c>
      <c r="K25" s="180">
        <v>5100</v>
      </c>
      <c r="L25" s="165">
        <v>6500</v>
      </c>
      <c r="M25" s="176">
        <v>3200</v>
      </c>
      <c r="N25" s="177">
        <v>6500</v>
      </c>
      <c r="O25" s="184">
        <f t="shared" si="0"/>
        <v>85400</v>
      </c>
      <c r="P25" s="39">
        <f>O25/O24</f>
        <v>0.8767967145790554</v>
      </c>
    </row>
    <row r="26" spans="2:16" ht="15.75" customHeight="1">
      <c r="B26" s="304" t="s">
        <v>22</v>
      </c>
      <c r="C26" s="152">
        <v>2900</v>
      </c>
      <c r="D26" s="151">
        <v>2600</v>
      </c>
      <c r="E26" s="151">
        <v>2400</v>
      </c>
      <c r="F26" s="151">
        <v>49200</v>
      </c>
      <c r="G26" s="153">
        <v>206000</v>
      </c>
      <c r="H26" s="153">
        <v>116800</v>
      </c>
      <c r="I26" s="147">
        <v>163400</v>
      </c>
      <c r="J26" s="147">
        <v>241500</v>
      </c>
      <c r="K26" s="147">
        <v>183300</v>
      </c>
      <c r="L26" s="126">
        <v>223500</v>
      </c>
      <c r="M26" s="154">
        <v>43200</v>
      </c>
      <c r="N26" s="155">
        <v>1900</v>
      </c>
      <c r="O26" s="140">
        <f t="shared" si="0"/>
        <v>1236700</v>
      </c>
      <c r="P26" s="60"/>
    </row>
    <row r="27" spans="2:16" ht="15.75" customHeight="1">
      <c r="B27" s="305"/>
      <c r="C27" s="175">
        <v>2500</v>
      </c>
      <c r="D27" s="176">
        <v>1900</v>
      </c>
      <c r="E27" s="176">
        <v>2900</v>
      </c>
      <c r="F27" s="176">
        <v>54100</v>
      </c>
      <c r="G27" s="185">
        <v>197600</v>
      </c>
      <c r="H27" s="185">
        <v>114400</v>
      </c>
      <c r="I27" s="176">
        <v>172200</v>
      </c>
      <c r="J27" s="176">
        <v>251600</v>
      </c>
      <c r="K27" s="176">
        <v>166300</v>
      </c>
      <c r="L27" s="165">
        <v>223300</v>
      </c>
      <c r="M27" s="186">
        <v>44200</v>
      </c>
      <c r="N27" s="187">
        <v>1800</v>
      </c>
      <c r="O27" s="174">
        <f t="shared" si="0"/>
        <v>1232800</v>
      </c>
      <c r="P27" s="39">
        <f>O27/O26</f>
        <v>0.9968464461874343</v>
      </c>
    </row>
    <row r="28" spans="2:16" ht="15.75" customHeight="1">
      <c r="B28" s="304" t="s">
        <v>23</v>
      </c>
      <c r="C28" s="141">
        <v>45300</v>
      </c>
      <c r="D28" s="142">
        <v>47300</v>
      </c>
      <c r="E28" s="143">
        <v>25100</v>
      </c>
      <c r="F28" s="136">
        <v>5000</v>
      </c>
      <c r="G28" s="137">
        <v>15700</v>
      </c>
      <c r="H28" s="137">
        <v>16700</v>
      </c>
      <c r="I28" s="138">
        <v>50000</v>
      </c>
      <c r="J28" s="138">
        <v>136800</v>
      </c>
      <c r="K28" s="138">
        <v>57900</v>
      </c>
      <c r="L28" s="117">
        <v>49400</v>
      </c>
      <c r="M28" s="136">
        <v>31500</v>
      </c>
      <c r="N28" s="139">
        <v>20000</v>
      </c>
      <c r="O28" s="140">
        <f>SUM(C28:N28)</f>
        <v>500700</v>
      </c>
      <c r="P28" s="60"/>
    </row>
    <row r="29" spans="2:16" ht="15.75" customHeight="1">
      <c r="B29" s="305"/>
      <c r="C29" s="178">
        <v>36500</v>
      </c>
      <c r="D29" s="179">
        <v>45600</v>
      </c>
      <c r="E29" s="180">
        <v>22400</v>
      </c>
      <c r="F29" s="176">
        <v>6100</v>
      </c>
      <c r="G29" s="165">
        <v>15100</v>
      </c>
      <c r="H29" s="165">
        <v>17300</v>
      </c>
      <c r="I29" s="176">
        <v>50800</v>
      </c>
      <c r="J29" s="176">
        <v>133700</v>
      </c>
      <c r="K29" s="176">
        <v>46800</v>
      </c>
      <c r="L29" s="165">
        <v>46300</v>
      </c>
      <c r="M29" s="176">
        <v>28000</v>
      </c>
      <c r="N29" s="177">
        <v>21900</v>
      </c>
      <c r="O29" s="174">
        <f aca="true" t="shared" si="1" ref="O29:O35">SUM(C29:N29)</f>
        <v>470500</v>
      </c>
      <c r="P29" s="29">
        <f>O29/O28</f>
        <v>0.9396844417815059</v>
      </c>
    </row>
    <row r="30" spans="2:16" ht="15.75" customHeight="1">
      <c r="B30" s="304" t="s">
        <v>24</v>
      </c>
      <c r="C30" s="152">
        <v>13700</v>
      </c>
      <c r="D30" s="151">
        <v>14400</v>
      </c>
      <c r="E30" s="151">
        <v>15100</v>
      </c>
      <c r="F30" s="151">
        <v>15800</v>
      </c>
      <c r="G30" s="146">
        <v>25600</v>
      </c>
      <c r="H30" s="146">
        <v>17500</v>
      </c>
      <c r="I30" s="147">
        <v>22700</v>
      </c>
      <c r="J30" s="147">
        <v>38200</v>
      </c>
      <c r="K30" s="147">
        <v>29000</v>
      </c>
      <c r="L30" s="126">
        <v>33500</v>
      </c>
      <c r="M30" s="151">
        <v>22800</v>
      </c>
      <c r="N30" s="156">
        <v>13000</v>
      </c>
      <c r="O30" s="140">
        <f t="shared" si="1"/>
        <v>261300</v>
      </c>
      <c r="P30" s="60"/>
    </row>
    <row r="31" spans="2:16" ht="15.75" customHeight="1">
      <c r="B31" s="305"/>
      <c r="C31" s="175">
        <v>13900</v>
      </c>
      <c r="D31" s="176">
        <v>14700</v>
      </c>
      <c r="E31" s="176">
        <v>15200</v>
      </c>
      <c r="F31" s="176">
        <v>16400</v>
      </c>
      <c r="G31" s="165">
        <v>25000</v>
      </c>
      <c r="H31" s="176">
        <v>18000</v>
      </c>
      <c r="I31" s="176">
        <v>21700</v>
      </c>
      <c r="J31" s="176">
        <v>33700</v>
      </c>
      <c r="K31" s="176">
        <v>24700</v>
      </c>
      <c r="L31" s="165">
        <v>30000</v>
      </c>
      <c r="M31" s="176">
        <v>19400</v>
      </c>
      <c r="N31" s="177">
        <v>11500</v>
      </c>
      <c r="O31" s="174">
        <f t="shared" si="1"/>
        <v>244200</v>
      </c>
      <c r="P31" s="39">
        <f>O31/O30</f>
        <v>0.9345579793340988</v>
      </c>
    </row>
    <row r="32" spans="2:16" ht="15.75" customHeight="1">
      <c r="B32" s="298" t="s">
        <v>59</v>
      </c>
      <c r="C32" s="135">
        <v>5000</v>
      </c>
      <c r="D32" s="136">
        <v>1400</v>
      </c>
      <c r="E32" s="136">
        <v>1100</v>
      </c>
      <c r="F32" s="136">
        <v>9100</v>
      </c>
      <c r="G32" s="137">
        <v>9800</v>
      </c>
      <c r="H32" s="137">
        <v>9100</v>
      </c>
      <c r="I32" s="138">
        <v>9300</v>
      </c>
      <c r="J32" s="138">
        <v>12200</v>
      </c>
      <c r="K32" s="138">
        <v>9900</v>
      </c>
      <c r="L32" s="117">
        <v>8700</v>
      </c>
      <c r="M32" s="136">
        <v>9000</v>
      </c>
      <c r="N32" s="139">
        <v>9200</v>
      </c>
      <c r="O32" s="140">
        <f t="shared" si="1"/>
        <v>93800</v>
      </c>
      <c r="P32" s="60"/>
    </row>
    <row r="33" spans="2:16" ht="15.75" customHeight="1">
      <c r="B33" s="299"/>
      <c r="C33" s="175">
        <v>8100</v>
      </c>
      <c r="D33" s="176">
        <v>8800</v>
      </c>
      <c r="E33" s="176">
        <v>9900</v>
      </c>
      <c r="F33" s="176">
        <v>10200</v>
      </c>
      <c r="G33" s="165">
        <v>12100</v>
      </c>
      <c r="H33" s="165">
        <v>10200</v>
      </c>
      <c r="I33" s="176">
        <v>9900</v>
      </c>
      <c r="J33" s="176">
        <v>14000</v>
      </c>
      <c r="K33" s="176">
        <v>9500</v>
      </c>
      <c r="L33" s="165">
        <v>11200</v>
      </c>
      <c r="M33" s="176">
        <v>9500</v>
      </c>
      <c r="N33" s="177">
        <v>8100</v>
      </c>
      <c r="O33" s="174">
        <f t="shared" si="1"/>
        <v>121500</v>
      </c>
      <c r="P33" s="29">
        <f>O33/O32</f>
        <v>1.2953091684434968</v>
      </c>
    </row>
    <row r="34" spans="2:16" ht="15.75" customHeight="1">
      <c r="B34" s="298" t="s">
        <v>31</v>
      </c>
      <c r="C34" s="135">
        <v>6200</v>
      </c>
      <c r="D34" s="136">
        <v>6600</v>
      </c>
      <c r="E34" s="136">
        <v>6300</v>
      </c>
      <c r="F34" s="136">
        <v>5400</v>
      </c>
      <c r="G34" s="137">
        <v>6600</v>
      </c>
      <c r="H34" s="137">
        <v>4900</v>
      </c>
      <c r="I34" s="138">
        <v>5900</v>
      </c>
      <c r="J34" s="138">
        <v>7900</v>
      </c>
      <c r="K34" s="138">
        <v>7400</v>
      </c>
      <c r="L34" s="117">
        <v>7000</v>
      </c>
      <c r="M34" s="136">
        <v>5600</v>
      </c>
      <c r="N34" s="139">
        <v>5300</v>
      </c>
      <c r="O34" s="157">
        <f t="shared" si="1"/>
        <v>75100</v>
      </c>
      <c r="P34" s="39"/>
    </row>
    <row r="35" spans="2:16" ht="15.75" customHeight="1" thickBot="1">
      <c r="B35" s="312"/>
      <c r="C35" s="188">
        <v>5900</v>
      </c>
      <c r="D35" s="189">
        <v>5600</v>
      </c>
      <c r="E35" s="189">
        <v>5900</v>
      </c>
      <c r="F35" s="189">
        <v>5400</v>
      </c>
      <c r="G35" s="190">
        <v>6200</v>
      </c>
      <c r="H35" s="190">
        <v>5100</v>
      </c>
      <c r="I35" s="189">
        <v>5900</v>
      </c>
      <c r="J35" s="189">
        <v>7200</v>
      </c>
      <c r="K35" s="189">
        <v>6600</v>
      </c>
      <c r="L35" s="190">
        <v>6300</v>
      </c>
      <c r="M35" s="189">
        <v>5300</v>
      </c>
      <c r="N35" s="191">
        <v>5300</v>
      </c>
      <c r="O35" s="192">
        <f t="shared" si="1"/>
        <v>70700</v>
      </c>
      <c r="P35" s="82">
        <f>O35/O34</f>
        <v>0.9414114513981359</v>
      </c>
    </row>
    <row r="36" spans="2:17" ht="15.75" customHeight="1" thickTop="1">
      <c r="B36" s="302" t="s">
        <v>25</v>
      </c>
      <c r="C36" s="158">
        <f aca="true" t="shared" si="2" ref="C36:O36">SUM(C8,C10,C14,C12,C16,C18,C20,C22,C24,C26,C28,C30,C32,C34)</f>
        <v>224904</v>
      </c>
      <c r="D36" s="159">
        <f t="shared" si="2"/>
        <v>205216</v>
      </c>
      <c r="E36" s="159">
        <f t="shared" si="2"/>
        <v>237478</v>
      </c>
      <c r="F36" s="159">
        <f t="shared" si="2"/>
        <v>323995</v>
      </c>
      <c r="G36" s="159">
        <f t="shared" si="2"/>
        <v>580959</v>
      </c>
      <c r="H36" s="159">
        <f t="shared" si="2"/>
        <v>386722</v>
      </c>
      <c r="I36" s="159">
        <f t="shared" si="2"/>
        <v>555154</v>
      </c>
      <c r="J36" s="159">
        <f t="shared" si="2"/>
        <v>858916</v>
      </c>
      <c r="K36" s="159">
        <f t="shared" si="2"/>
        <v>598457</v>
      </c>
      <c r="L36" s="159">
        <f t="shared" si="2"/>
        <v>689238</v>
      </c>
      <c r="M36" s="159">
        <f t="shared" si="2"/>
        <v>340522</v>
      </c>
      <c r="N36" s="158">
        <f t="shared" si="2"/>
        <v>207494</v>
      </c>
      <c r="O36" s="160">
        <f t="shared" si="2"/>
        <v>5209055</v>
      </c>
      <c r="P36" s="39"/>
      <c r="Q36" s="1" t="s">
        <v>43</v>
      </c>
    </row>
    <row r="37" spans="2:16" ht="15.75" customHeight="1">
      <c r="B37" s="303"/>
      <c r="C37" s="193">
        <f aca="true" t="shared" si="3" ref="C37:O37">SUM(C9,C11,C15,C13,C17,C19,C21,C23,C25,C27,C29,C31,C33,C35)</f>
        <v>228976</v>
      </c>
      <c r="D37" s="176">
        <f t="shared" si="3"/>
        <v>211062</v>
      </c>
      <c r="E37" s="176">
        <f t="shared" si="3"/>
        <v>244435</v>
      </c>
      <c r="F37" s="176">
        <f t="shared" si="3"/>
        <v>374867</v>
      </c>
      <c r="G37" s="176">
        <f t="shared" si="3"/>
        <v>535547</v>
      </c>
      <c r="H37" s="176">
        <f t="shared" si="3"/>
        <v>381631</v>
      </c>
      <c r="I37" s="176">
        <f t="shared" si="3"/>
        <v>572822</v>
      </c>
      <c r="J37" s="176">
        <f t="shared" si="3"/>
        <v>869351</v>
      </c>
      <c r="K37" s="176">
        <f t="shared" si="3"/>
        <v>511068</v>
      </c>
      <c r="L37" s="176">
        <f t="shared" si="3"/>
        <v>657211</v>
      </c>
      <c r="M37" s="176">
        <f t="shared" si="3"/>
        <v>329229</v>
      </c>
      <c r="N37" s="193">
        <f t="shared" si="3"/>
        <v>199759</v>
      </c>
      <c r="O37" s="175">
        <f t="shared" si="3"/>
        <v>5115958</v>
      </c>
      <c r="P37" s="29">
        <f>O37/O36</f>
        <v>0.9821278523647763</v>
      </c>
    </row>
    <row r="38" spans="2:16" ht="18" customHeight="1" thickBot="1">
      <c r="B38" s="87" t="s">
        <v>26</v>
      </c>
      <c r="C38" s="88">
        <f>C37/C36</f>
        <v>1.0181055027923025</v>
      </c>
      <c r="D38" s="89">
        <f>D37/D36</f>
        <v>1.0284870575393732</v>
      </c>
      <c r="E38" s="89">
        <f>E37/E36</f>
        <v>1.029295345253034</v>
      </c>
      <c r="F38" s="89">
        <f aca="true" t="shared" si="4" ref="F38:L38">F37/F36</f>
        <v>1.1570147687464312</v>
      </c>
      <c r="G38" s="90">
        <f t="shared" si="4"/>
        <v>0.9218326938734058</v>
      </c>
      <c r="H38" s="90">
        <f t="shared" si="4"/>
        <v>0.9868355045743454</v>
      </c>
      <c r="I38" s="90">
        <f t="shared" si="4"/>
        <v>1.0318254034015786</v>
      </c>
      <c r="J38" s="90">
        <f t="shared" si="4"/>
        <v>1.0121490343642452</v>
      </c>
      <c r="K38" s="90">
        <f t="shared" si="4"/>
        <v>0.8539761419784546</v>
      </c>
      <c r="L38" s="90">
        <f t="shared" si="4"/>
        <v>0.953532741955609</v>
      </c>
      <c r="M38" s="90">
        <f>M37/M36</f>
        <v>0.9668362102889094</v>
      </c>
      <c r="N38" s="91">
        <f>N37/N36</f>
        <v>0.9627218136428042</v>
      </c>
      <c r="O38" s="92">
        <f>O37/O36</f>
        <v>0.9821278523647763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1:P3"/>
    <mergeCell ref="O6:P6"/>
    <mergeCell ref="B8:B9"/>
    <mergeCell ref="B10:B11"/>
    <mergeCell ref="B14:B15"/>
    <mergeCell ref="B12:B13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L40:P4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21" sqref="F21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53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40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" t="s">
        <v>41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5">
        <v>41776</v>
      </c>
      <c r="D8" s="16">
        <v>32362</v>
      </c>
      <c r="E8" s="16">
        <v>59935</v>
      </c>
      <c r="F8" s="16">
        <v>139667</v>
      </c>
      <c r="G8" s="17">
        <v>101447</v>
      </c>
      <c r="H8" s="17">
        <v>65531</v>
      </c>
      <c r="I8" s="18">
        <v>98722</v>
      </c>
      <c r="J8" s="18">
        <v>136951</v>
      </c>
      <c r="K8" s="18">
        <v>84468</v>
      </c>
      <c r="L8" s="19">
        <v>115511</v>
      </c>
      <c r="M8" s="16">
        <v>82529</v>
      </c>
      <c r="N8" s="20">
        <v>30359</v>
      </c>
      <c r="O8" s="21">
        <f aca="true" t="shared" si="0" ref="O8:O27">SUM(C8:N8)</f>
        <v>989258</v>
      </c>
      <c r="P8" s="22"/>
      <c r="R8" s="1" t="s">
        <v>27</v>
      </c>
    </row>
    <row r="9" spans="2:17" ht="15.75" customHeight="1">
      <c r="B9" s="309"/>
      <c r="C9" s="23">
        <v>47266</v>
      </c>
      <c r="D9" s="24">
        <v>29764</v>
      </c>
      <c r="E9" s="24">
        <v>58166</v>
      </c>
      <c r="F9" s="24">
        <v>134885</v>
      </c>
      <c r="G9" s="25">
        <v>90483</v>
      </c>
      <c r="H9" s="25">
        <v>62770</v>
      </c>
      <c r="I9" s="24">
        <v>85283</v>
      </c>
      <c r="J9" s="24">
        <v>122464</v>
      </c>
      <c r="K9" s="24">
        <v>81036</v>
      </c>
      <c r="L9" s="26">
        <v>101302</v>
      </c>
      <c r="M9" s="24">
        <v>79952</v>
      </c>
      <c r="N9" s="27">
        <v>27828</v>
      </c>
      <c r="O9" s="28">
        <f>SUM(C9:N9)</f>
        <v>921199</v>
      </c>
      <c r="P9" s="29">
        <f>O9/O8</f>
        <v>0.9312019715786983</v>
      </c>
      <c r="Q9" s="1" t="s">
        <v>27</v>
      </c>
    </row>
    <row r="10" spans="2:16" ht="15.75" customHeight="1">
      <c r="B10" s="308" t="s">
        <v>15</v>
      </c>
      <c r="C10" s="30">
        <v>43400</v>
      </c>
      <c r="D10" s="31">
        <v>35900</v>
      </c>
      <c r="E10" s="32">
        <v>42800</v>
      </c>
      <c r="F10" s="33">
        <v>41600</v>
      </c>
      <c r="G10" s="34">
        <v>42500</v>
      </c>
      <c r="H10" s="34">
        <v>34900</v>
      </c>
      <c r="I10" s="35">
        <v>49400</v>
      </c>
      <c r="J10" s="35">
        <v>67400</v>
      </c>
      <c r="K10" s="35">
        <v>47200</v>
      </c>
      <c r="L10" s="36">
        <v>55700</v>
      </c>
      <c r="M10" s="33">
        <v>49600</v>
      </c>
      <c r="N10" s="48">
        <v>44000</v>
      </c>
      <c r="O10" s="38">
        <f>SUM(C10:N10)</f>
        <v>554400</v>
      </c>
      <c r="P10" s="39"/>
    </row>
    <row r="11" spans="2:17" ht="15.75" customHeight="1">
      <c r="B11" s="309"/>
      <c r="C11" s="40">
        <v>40000</v>
      </c>
      <c r="D11" s="41">
        <v>31600</v>
      </c>
      <c r="E11" s="42">
        <v>39900</v>
      </c>
      <c r="F11" s="43">
        <v>34900</v>
      </c>
      <c r="G11" s="44">
        <v>41700</v>
      </c>
      <c r="H11" s="44">
        <v>36000</v>
      </c>
      <c r="I11" s="24">
        <v>46500</v>
      </c>
      <c r="J11" s="24">
        <v>66200</v>
      </c>
      <c r="K11" s="24">
        <v>49600</v>
      </c>
      <c r="L11" s="26">
        <v>52100</v>
      </c>
      <c r="M11" s="43">
        <v>51100</v>
      </c>
      <c r="N11" s="46">
        <v>45000</v>
      </c>
      <c r="O11" s="47">
        <f>SUM(C11:N11)</f>
        <v>534600</v>
      </c>
      <c r="P11" s="29">
        <f>O11/O10</f>
        <v>0.9642857142857143</v>
      </c>
      <c r="Q11" s="1" t="s">
        <v>27</v>
      </c>
    </row>
    <row r="12" spans="2:16" ht="15.75" customHeight="1">
      <c r="B12" s="298" t="s">
        <v>17</v>
      </c>
      <c r="C12" s="55">
        <v>6000</v>
      </c>
      <c r="D12" s="56">
        <v>6700</v>
      </c>
      <c r="E12" s="56">
        <v>5800</v>
      </c>
      <c r="F12" s="56">
        <v>37000</v>
      </c>
      <c r="G12" s="57">
        <v>58200</v>
      </c>
      <c r="H12" s="57">
        <v>51500</v>
      </c>
      <c r="I12" s="58">
        <v>78300</v>
      </c>
      <c r="J12" s="58">
        <v>88300</v>
      </c>
      <c r="K12" s="58">
        <v>46400</v>
      </c>
      <c r="L12" s="19">
        <v>60200</v>
      </c>
      <c r="M12" s="56">
        <v>9700</v>
      </c>
      <c r="N12" s="59">
        <v>5700</v>
      </c>
      <c r="O12" s="49">
        <f>SUM(C12:N12)</f>
        <v>453800</v>
      </c>
      <c r="P12" s="50"/>
    </row>
    <row r="13" spans="2:16" ht="15.75" customHeight="1">
      <c r="B13" s="299"/>
      <c r="C13" s="51">
        <v>6800</v>
      </c>
      <c r="D13" s="52">
        <v>6500</v>
      </c>
      <c r="E13" s="52">
        <v>5600</v>
      </c>
      <c r="F13" s="52">
        <v>27000</v>
      </c>
      <c r="G13" s="26">
        <v>64800</v>
      </c>
      <c r="H13" s="26">
        <v>57300</v>
      </c>
      <c r="I13" s="52">
        <v>91600</v>
      </c>
      <c r="J13" s="52">
        <v>104400</v>
      </c>
      <c r="K13" s="52">
        <v>71300</v>
      </c>
      <c r="L13" s="26">
        <v>71100</v>
      </c>
      <c r="M13" s="52">
        <v>14800</v>
      </c>
      <c r="N13" s="53">
        <v>4600</v>
      </c>
      <c r="O13" s="47">
        <f>SUM(C13:N13)</f>
        <v>525800</v>
      </c>
      <c r="P13" s="54">
        <f>O13/O12</f>
        <v>1.1586602027324813</v>
      </c>
    </row>
    <row r="14" spans="2:16" ht="15.75" customHeight="1">
      <c r="B14" s="308" t="s">
        <v>16</v>
      </c>
      <c r="C14" s="96">
        <v>47700</v>
      </c>
      <c r="D14" s="97">
        <v>40400</v>
      </c>
      <c r="E14" s="98">
        <v>46000</v>
      </c>
      <c r="F14" s="99">
        <v>50100</v>
      </c>
      <c r="G14" s="100">
        <v>51900</v>
      </c>
      <c r="H14" s="100">
        <v>45900</v>
      </c>
      <c r="I14" s="18">
        <v>51500</v>
      </c>
      <c r="J14" s="18">
        <v>85400</v>
      </c>
      <c r="K14" s="18">
        <v>51200</v>
      </c>
      <c r="L14" s="19">
        <v>71900</v>
      </c>
      <c r="M14" s="99">
        <v>61500</v>
      </c>
      <c r="N14" s="101">
        <v>54500</v>
      </c>
      <c r="O14" s="38">
        <f t="shared" si="0"/>
        <v>658000</v>
      </c>
      <c r="P14" s="39"/>
    </row>
    <row r="15" spans="2:18" ht="15.75" customHeight="1">
      <c r="B15" s="309"/>
      <c r="C15" s="40">
        <v>49500</v>
      </c>
      <c r="D15" s="41">
        <v>35100</v>
      </c>
      <c r="E15" s="42">
        <v>48300</v>
      </c>
      <c r="F15" s="43">
        <v>47100</v>
      </c>
      <c r="G15" s="44">
        <v>53700</v>
      </c>
      <c r="H15" s="44">
        <v>42100</v>
      </c>
      <c r="I15" s="24">
        <v>49100</v>
      </c>
      <c r="J15" s="24">
        <v>84500</v>
      </c>
      <c r="K15" s="24">
        <v>51300</v>
      </c>
      <c r="L15" s="26">
        <v>67900</v>
      </c>
      <c r="M15" s="43">
        <v>61000</v>
      </c>
      <c r="N15" s="46">
        <v>54700</v>
      </c>
      <c r="O15" s="47">
        <f t="shared" si="0"/>
        <v>644300</v>
      </c>
      <c r="P15" s="29">
        <f>O15/O14</f>
        <v>0.9791793313069909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55">
        <v>1000</v>
      </c>
      <c r="D16" s="56">
        <v>1000</v>
      </c>
      <c r="E16" s="56">
        <v>1000</v>
      </c>
      <c r="F16" s="56">
        <v>1300</v>
      </c>
      <c r="G16" s="57">
        <v>6100</v>
      </c>
      <c r="H16" s="57">
        <v>4100</v>
      </c>
      <c r="I16" s="58">
        <v>15300</v>
      </c>
      <c r="J16" s="58">
        <v>15400</v>
      </c>
      <c r="K16" s="58">
        <v>6900</v>
      </c>
      <c r="L16" s="19">
        <v>9900</v>
      </c>
      <c r="M16" s="56">
        <v>1400</v>
      </c>
      <c r="N16" s="59">
        <v>800</v>
      </c>
      <c r="O16" s="49">
        <f t="shared" si="0"/>
        <v>64200</v>
      </c>
      <c r="P16" s="50"/>
    </row>
    <row r="17" spans="2:16" ht="15.75" customHeight="1">
      <c r="B17" s="299"/>
      <c r="C17" s="51">
        <v>1600</v>
      </c>
      <c r="D17" s="52">
        <v>1600</v>
      </c>
      <c r="E17" s="52">
        <v>1800</v>
      </c>
      <c r="F17" s="52">
        <v>1800</v>
      </c>
      <c r="G17" s="26">
        <v>6700</v>
      </c>
      <c r="H17" s="26">
        <v>4100</v>
      </c>
      <c r="I17" s="52">
        <v>15600</v>
      </c>
      <c r="J17" s="52">
        <v>18700</v>
      </c>
      <c r="K17" s="52">
        <v>11000</v>
      </c>
      <c r="L17" s="26">
        <v>10500</v>
      </c>
      <c r="M17" s="52">
        <v>1800</v>
      </c>
      <c r="N17" s="53">
        <v>1000</v>
      </c>
      <c r="O17" s="47">
        <f t="shared" si="0"/>
        <v>76200</v>
      </c>
      <c r="P17" s="54">
        <f>O17/O16</f>
        <v>1.1869158878504673</v>
      </c>
    </row>
    <row r="18" spans="2:16" ht="15.75" customHeight="1">
      <c r="B18" s="308" t="s">
        <v>19</v>
      </c>
      <c r="C18" s="102">
        <v>7700</v>
      </c>
      <c r="D18" s="103">
        <v>4700</v>
      </c>
      <c r="E18" s="104">
        <v>8200</v>
      </c>
      <c r="F18" s="56">
        <v>8000</v>
      </c>
      <c r="G18" s="19">
        <v>9800</v>
      </c>
      <c r="H18" s="19">
        <v>8300</v>
      </c>
      <c r="I18" s="58">
        <v>8900</v>
      </c>
      <c r="J18" s="58">
        <v>11200</v>
      </c>
      <c r="K18" s="58">
        <v>9100</v>
      </c>
      <c r="L18" s="19">
        <v>9800</v>
      </c>
      <c r="M18" s="58">
        <v>8900</v>
      </c>
      <c r="N18" s="105">
        <v>6900</v>
      </c>
      <c r="O18" s="38">
        <f t="shared" si="0"/>
        <v>101500</v>
      </c>
      <c r="P18" s="60"/>
    </row>
    <row r="19" spans="2:16" ht="15.75" customHeight="1">
      <c r="B19" s="310"/>
      <c r="C19" s="61">
        <v>6800</v>
      </c>
      <c r="D19" s="62">
        <v>6400</v>
      </c>
      <c r="E19" s="63">
        <v>7800</v>
      </c>
      <c r="F19" s="52">
        <v>8200</v>
      </c>
      <c r="G19" s="52">
        <v>10000</v>
      </c>
      <c r="H19" s="64">
        <v>8000</v>
      </c>
      <c r="I19" s="65">
        <v>9100</v>
      </c>
      <c r="J19" s="65">
        <v>12300</v>
      </c>
      <c r="K19" s="65">
        <v>9500</v>
      </c>
      <c r="L19" s="64">
        <v>9800</v>
      </c>
      <c r="M19" s="65">
        <v>9200</v>
      </c>
      <c r="N19" s="67">
        <v>6800</v>
      </c>
      <c r="O19" s="47">
        <f t="shared" si="0"/>
        <v>103900</v>
      </c>
      <c r="P19" s="39">
        <f>O19/O18</f>
        <v>1.0236453201970444</v>
      </c>
    </row>
    <row r="20" spans="2:16" ht="15.75" customHeight="1">
      <c r="B20" s="308" t="s">
        <v>58</v>
      </c>
      <c r="C20" s="102">
        <v>900</v>
      </c>
      <c r="D20" s="103">
        <v>1000</v>
      </c>
      <c r="E20" s="104">
        <v>15500</v>
      </c>
      <c r="F20" s="58">
        <v>1400</v>
      </c>
      <c r="G20" s="19">
        <v>1400</v>
      </c>
      <c r="H20" s="36">
        <v>1500</v>
      </c>
      <c r="I20" s="106">
        <v>1300</v>
      </c>
      <c r="J20" s="106">
        <v>2100</v>
      </c>
      <c r="K20" s="106">
        <v>2200</v>
      </c>
      <c r="L20" s="36">
        <v>4200</v>
      </c>
      <c r="M20" s="74">
        <v>2800</v>
      </c>
      <c r="N20" s="107">
        <v>1600</v>
      </c>
      <c r="O20" s="38">
        <f t="shared" si="0"/>
        <v>35900</v>
      </c>
      <c r="P20" s="60"/>
    </row>
    <row r="21" spans="2:16" ht="15.75" customHeight="1">
      <c r="B21" s="309"/>
      <c r="C21" s="61">
        <v>1100</v>
      </c>
      <c r="D21" s="62">
        <v>900</v>
      </c>
      <c r="E21" s="63">
        <v>32700</v>
      </c>
      <c r="F21" s="52">
        <v>1400</v>
      </c>
      <c r="G21" s="26">
        <v>1900</v>
      </c>
      <c r="H21" s="26">
        <v>1200</v>
      </c>
      <c r="I21" s="63">
        <v>1500</v>
      </c>
      <c r="J21" s="63">
        <v>2100</v>
      </c>
      <c r="K21" s="63">
        <v>2700</v>
      </c>
      <c r="L21" s="26">
        <v>3700</v>
      </c>
      <c r="M21" s="52">
        <v>2600</v>
      </c>
      <c r="N21" s="53">
        <v>1300</v>
      </c>
      <c r="O21" s="47">
        <f t="shared" si="0"/>
        <v>53100</v>
      </c>
      <c r="P21" s="39">
        <f>O21/O20</f>
        <v>1.4791086350974931</v>
      </c>
    </row>
    <row r="22" spans="2:16" ht="15.75" customHeight="1">
      <c r="B22" s="304" t="s">
        <v>20</v>
      </c>
      <c r="C22" s="108">
        <v>700</v>
      </c>
      <c r="D22" s="109">
        <v>900</v>
      </c>
      <c r="E22" s="106">
        <v>1000</v>
      </c>
      <c r="F22" s="74">
        <v>2000</v>
      </c>
      <c r="G22" s="36">
        <v>2600</v>
      </c>
      <c r="H22" s="36">
        <v>2800</v>
      </c>
      <c r="I22" s="106">
        <v>2200</v>
      </c>
      <c r="J22" s="106">
        <v>6600</v>
      </c>
      <c r="K22" s="106">
        <v>4600</v>
      </c>
      <c r="L22" s="36">
        <v>6400</v>
      </c>
      <c r="M22" s="74">
        <v>3200</v>
      </c>
      <c r="N22" s="107">
        <v>800</v>
      </c>
      <c r="O22" s="38">
        <f t="shared" si="0"/>
        <v>33800</v>
      </c>
      <c r="P22" s="60"/>
    </row>
    <row r="23" spans="2:16" ht="15.75" customHeight="1">
      <c r="B23" s="305"/>
      <c r="C23" s="61">
        <v>700</v>
      </c>
      <c r="D23" s="62">
        <v>1000</v>
      </c>
      <c r="E23" s="63">
        <v>1100</v>
      </c>
      <c r="F23" s="52">
        <v>1700</v>
      </c>
      <c r="G23" s="26">
        <v>2500</v>
      </c>
      <c r="H23" s="26">
        <v>2900</v>
      </c>
      <c r="I23" s="63">
        <v>2200</v>
      </c>
      <c r="J23" s="63">
        <v>5600</v>
      </c>
      <c r="K23" s="63">
        <v>4100</v>
      </c>
      <c r="L23" s="26">
        <v>5400</v>
      </c>
      <c r="M23" s="52">
        <v>3500</v>
      </c>
      <c r="N23" s="53">
        <v>900</v>
      </c>
      <c r="O23" s="47">
        <f t="shared" si="0"/>
        <v>31600</v>
      </c>
      <c r="P23" s="39">
        <f>O23/O22</f>
        <v>0.9349112426035503</v>
      </c>
    </row>
    <row r="24" spans="2:16" ht="15.75" customHeight="1">
      <c r="B24" s="304" t="s">
        <v>21</v>
      </c>
      <c r="C24" s="102">
        <v>13000</v>
      </c>
      <c r="D24" s="103">
        <v>11600</v>
      </c>
      <c r="E24" s="104">
        <v>7700</v>
      </c>
      <c r="F24" s="58">
        <v>1600</v>
      </c>
      <c r="G24" s="19">
        <v>5600</v>
      </c>
      <c r="H24" s="19">
        <v>2100</v>
      </c>
      <c r="I24" s="104">
        <v>6700</v>
      </c>
      <c r="J24" s="104">
        <v>15800</v>
      </c>
      <c r="K24" s="104">
        <v>5100</v>
      </c>
      <c r="L24" s="19">
        <v>6500</v>
      </c>
      <c r="M24" s="58">
        <v>3200</v>
      </c>
      <c r="N24" s="105">
        <v>6500</v>
      </c>
      <c r="O24" s="38">
        <f t="shared" si="0"/>
        <v>85400</v>
      </c>
      <c r="P24" s="60"/>
    </row>
    <row r="25" spans="2:16" ht="15.75" customHeight="1">
      <c r="B25" s="305"/>
      <c r="C25" s="61">
        <v>14000</v>
      </c>
      <c r="D25" s="62">
        <v>14700</v>
      </c>
      <c r="E25" s="63">
        <v>12200</v>
      </c>
      <c r="F25" s="52">
        <v>1600</v>
      </c>
      <c r="G25" s="26">
        <v>6100</v>
      </c>
      <c r="H25" s="26">
        <v>2100</v>
      </c>
      <c r="I25" s="63">
        <v>6300</v>
      </c>
      <c r="J25" s="63">
        <v>14900</v>
      </c>
      <c r="K25" s="63">
        <v>4800</v>
      </c>
      <c r="L25" s="26">
        <v>7200</v>
      </c>
      <c r="M25" s="52">
        <v>3400</v>
      </c>
      <c r="N25" s="53">
        <v>6700</v>
      </c>
      <c r="O25" s="68">
        <f t="shared" si="0"/>
        <v>94000</v>
      </c>
      <c r="P25" s="39">
        <f>O25/O24</f>
        <v>1.100702576112412</v>
      </c>
    </row>
    <row r="26" spans="2:16" ht="15.75" customHeight="1">
      <c r="B26" s="304" t="s">
        <v>22</v>
      </c>
      <c r="C26" s="72">
        <v>2500</v>
      </c>
      <c r="D26" s="73">
        <v>1900</v>
      </c>
      <c r="E26" s="74">
        <v>2900</v>
      </c>
      <c r="F26" s="74">
        <v>54100</v>
      </c>
      <c r="G26" s="110">
        <v>197600</v>
      </c>
      <c r="H26" s="110">
        <v>114400</v>
      </c>
      <c r="I26" s="74">
        <v>172200</v>
      </c>
      <c r="J26" s="74">
        <v>251600</v>
      </c>
      <c r="K26" s="74">
        <v>166300</v>
      </c>
      <c r="L26" s="36">
        <v>223300</v>
      </c>
      <c r="M26" s="111">
        <v>44200</v>
      </c>
      <c r="N26" s="112">
        <v>1800</v>
      </c>
      <c r="O26" s="49">
        <f t="shared" si="0"/>
        <v>1232800</v>
      </c>
      <c r="P26" s="60"/>
    </row>
    <row r="27" spans="2:16" ht="15.75" customHeight="1">
      <c r="B27" s="305"/>
      <c r="C27" s="51">
        <v>4000</v>
      </c>
      <c r="D27" s="52">
        <v>2100</v>
      </c>
      <c r="E27" s="52">
        <v>3500</v>
      </c>
      <c r="F27" s="52">
        <v>55300</v>
      </c>
      <c r="G27" s="69">
        <v>209900</v>
      </c>
      <c r="H27" s="69">
        <v>120200</v>
      </c>
      <c r="I27" s="52">
        <v>167600</v>
      </c>
      <c r="J27" s="52">
        <v>250000</v>
      </c>
      <c r="K27" s="52">
        <v>173300</v>
      </c>
      <c r="L27" s="26">
        <v>191500</v>
      </c>
      <c r="M27" s="70">
        <v>46900</v>
      </c>
      <c r="N27" s="71">
        <v>1700</v>
      </c>
      <c r="O27" s="47">
        <f t="shared" si="0"/>
        <v>1226000</v>
      </c>
      <c r="P27" s="39">
        <f>O27/O26</f>
        <v>0.9944841012329656</v>
      </c>
    </row>
    <row r="28" spans="2:16" ht="15.75" customHeight="1">
      <c r="B28" s="304" t="s">
        <v>23</v>
      </c>
      <c r="C28" s="102">
        <v>36500</v>
      </c>
      <c r="D28" s="103">
        <v>45600</v>
      </c>
      <c r="E28" s="104">
        <v>22400</v>
      </c>
      <c r="F28" s="58">
        <v>6100</v>
      </c>
      <c r="G28" s="19">
        <v>15100</v>
      </c>
      <c r="H28" s="19">
        <v>17300</v>
      </c>
      <c r="I28" s="58">
        <v>50800</v>
      </c>
      <c r="J28" s="58">
        <v>133700</v>
      </c>
      <c r="K28" s="58">
        <v>46800</v>
      </c>
      <c r="L28" s="19">
        <v>46300</v>
      </c>
      <c r="M28" s="58">
        <v>28000</v>
      </c>
      <c r="N28" s="59">
        <v>21900</v>
      </c>
      <c r="O28" s="49">
        <f>SUM(C28:N28)</f>
        <v>470500</v>
      </c>
      <c r="P28" s="60"/>
    </row>
    <row r="29" spans="2:16" ht="15.75" customHeight="1">
      <c r="B29" s="305"/>
      <c r="C29" s="61">
        <v>42100</v>
      </c>
      <c r="D29" s="62">
        <v>46000</v>
      </c>
      <c r="E29" s="63">
        <v>27000</v>
      </c>
      <c r="F29" s="52">
        <v>5900</v>
      </c>
      <c r="G29" s="26">
        <v>14800</v>
      </c>
      <c r="H29" s="26">
        <v>17900</v>
      </c>
      <c r="I29" s="52">
        <v>48900</v>
      </c>
      <c r="J29" s="52">
        <v>135300</v>
      </c>
      <c r="K29" s="52">
        <v>51900</v>
      </c>
      <c r="L29" s="26">
        <v>38400</v>
      </c>
      <c r="M29" s="52">
        <v>30300</v>
      </c>
      <c r="N29" s="53">
        <v>22300</v>
      </c>
      <c r="O29" s="47">
        <f aca="true" t="shared" si="1" ref="O29:O35">SUM(C29:N29)</f>
        <v>480800</v>
      </c>
      <c r="P29" s="29">
        <f>O29/O28</f>
        <v>1.0218916046758768</v>
      </c>
    </row>
    <row r="30" spans="2:16" ht="15.75" customHeight="1">
      <c r="B30" s="304" t="s">
        <v>24</v>
      </c>
      <c r="C30" s="161">
        <v>13900</v>
      </c>
      <c r="D30" s="74">
        <v>14700</v>
      </c>
      <c r="E30" s="74">
        <v>15200</v>
      </c>
      <c r="F30" s="74">
        <v>16400</v>
      </c>
      <c r="G30" s="36">
        <v>25000</v>
      </c>
      <c r="H30" s="36">
        <v>18000</v>
      </c>
      <c r="I30" s="74">
        <v>21700</v>
      </c>
      <c r="J30" s="74">
        <v>33700</v>
      </c>
      <c r="K30" s="74">
        <v>24700</v>
      </c>
      <c r="L30" s="36">
        <v>30000</v>
      </c>
      <c r="M30" s="74">
        <v>19400</v>
      </c>
      <c r="N30" s="107">
        <v>11500</v>
      </c>
      <c r="O30" s="49">
        <f t="shared" si="1"/>
        <v>244200</v>
      </c>
      <c r="P30" s="60"/>
    </row>
    <row r="31" spans="2:16" ht="15.75" customHeight="1">
      <c r="B31" s="306"/>
      <c r="C31" s="51">
        <v>13600</v>
      </c>
      <c r="D31" s="52">
        <v>14100</v>
      </c>
      <c r="E31" s="52">
        <v>15300</v>
      </c>
      <c r="F31" s="52">
        <v>14600</v>
      </c>
      <c r="G31" s="26">
        <v>22300</v>
      </c>
      <c r="H31" s="52">
        <v>16400</v>
      </c>
      <c r="I31" s="52">
        <v>20600</v>
      </c>
      <c r="J31" s="52">
        <v>32200</v>
      </c>
      <c r="K31" s="52">
        <v>23400</v>
      </c>
      <c r="L31" s="26">
        <v>26700</v>
      </c>
      <c r="M31" s="52">
        <v>19600</v>
      </c>
      <c r="N31" s="53">
        <v>12200</v>
      </c>
      <c r="O31" s="47">
        <f t="shared" si="1"/>
        <v>231000</v>
      </c>
      <c r="P31" s="39">
        <f>O31/O30</f>
        <v>0.9459459459459459</v>
      </c>
    </row>
    <row r="32" spans="2:16" ht="15.75" customHeight="1">
      <c r="B32" s="298" t="s">
        <v>59</v>
      </c>
      <c r="C32" s="55">
        <v>8100</v>
      </c>
      <c r="D32" s="56">
        <v>8800</v>
      </c>
      <c r="E32" s="58">
        <v>9900</v>
      </c>
      <c r="F32" s="58">
        <v>10200</v>
      </c>
      <c r="G32" s="19">
        <v>12100</v>
      </c>
      <c r="H32" s="19">
        <v>10200</v>
      </c>
      <c r="I32" s="58">
        <v>9900</v>
      </c>
      <c r="J32" s="58">
        <v>14000</v>
      </c>
      <c r="K32" s="58">
        <v>9500</v>
      </c>
      <c r="L32" s="19">
        <v>11200</v>
      </c>
      <c r="M32" s="58">
        <v>9500</v>
      </c>
      <c r="N32" s="59">
        <v>8100</v>
      </c>
      <c r="O32" s="49">
        <f t="shared" si="1"/>
        <v>121500</v>
      </c>
      <c r="P32" s="60"/>
    </row>
    <row r="33" spans="2:16" ht="15.75" customHeight="1">
      <c r="B33" s="299"/>
      <c r="C33" s="51">
        <v>9000</v>
      </c>
      <c r="D33" s="52">
        <v>6600</v>
      </c>
      <c r="E33" s="52">
        <v>11000</v>
      </c>
      <c r="F33" s="52">
        <v>11100</v>
      </c>
      <c r="G33" s="26">
        <v>13600</v>
      </c>
      <c r="H33" s="26">
        <v>10600</v>
      </c>
      <c r="I33" s="52">
        <v>13100</v>
      </c>
      <c r="J33" s="52">
        <v>15900</v>
      </c>
      <c r="K33" s="52">
        <v>9800</v>
      </c>
      <c r="L33" s="26">
        <v>10500</v>
      </c>
      <c r="M33" s="52">
        <v>6600</v>
      </c>
      <c r="N33" s="53">
        <v>9400</v>
      </c>
      <c r="O33" s="47">
        <f t="shared" si="1"/>
        <v>127200</v>
      </c>
      <c r="P33" s="29">
        <f>O33/O32</f>
        <v>1.0469135802469136</v>
      </c>
    </row>
    <row r="34" spans="2:16" ht="15.75" customHeight="1">
      <c r="B34" s="311" t="s">
        <v>31</v>
      </c>
      <c r="C34" s="55">
        <v>5900</v>
      </c>
      <c r="D34" s="56">
        <v>5600</v>
      </c>
      <c r="E34" s="56">
        <v>5900</v>
      </c>
      <c r="F34" s="56">
        <v>5400</v>
      </c>
      <c r="G34" s="57">
        <v>6200</v>
      </c>
      <c r="H34" s="57">
        <v>5100</v>
      </c>
      <c r="I34" s="58">
        <v>5900</v>
      </c>
      <c r="J34" s="58">
        <v>7200</v>
      </c>
      <c r="K34" s="58">
        <v>6600</v>
      </c>
      <c r="L34" s="19">
        <v>6300</v>
      </c>
      <c r="M34" s="56">
        <v>5300</v>
      </c>
      <c r="N34" s="59">
        <v>5300</v>
      </c>
      <c r="O34" s="76">
        <f t="shared" si="1"/>
        <v>70700</v>
      </c>
      <c r="P34" s="39"/>
    </row>
    <row r="35" spans="2:16" ht="15.75" customHeight="1" thickBot="1">
      <c r="B35" s="312"/>
      <c r="C35" s="77">
        <v>6000</v>
      </c>
      <c r="D35" s="78">
        <v>6500</v>
      </c>
      <c r="E35" s="78">
        <v>6100</v>
      </c>
      <c r="F35" s="78">
        <v>6400</v>
      </c>
      <c r="G35" s="79">
        <v>6400</v>
      </c>
      <c r="H35" s="79">
        <v>4700</v>
      </c>
      <c r="I35" s="78">
        <v>5500</v>
      </c>
      <c r="J35" s="78">
        <v>7600</v>
      </c>
      <c r="K35" s="78">
        <v>6600</v>
      </c>
      <c r="L35" s="79">
        <v>6500</v>
      </c>
      <c r="M35" s="78">
        <v>5500</v>
      </c>
      <c r="N35" s="80">
        <v>5200</v>
      </c>
      <c r="O35" s="81">
        <f t="shared" si="1"/>
        <v>73000</v>
      </c>
      <c r="P35" s="82">
        <f>O35/O34</f>
        <v>1.0325318246110324</v>
      </c>
    </row>
    <row r="36" spans="2:17" ht="15.75" customHeight="1" thickTop="1">
      <c r="B36" s="302" t="s">
        <v>25</v>
      </c>
      <c r="C36" s="83">
        <f aca="true" t="shared" si="2" ref="C36:O36">SUM(C8,C10,C14,C12,C16,C18,C20,C22,C24,C26,C28,C30,C32,C34)</f>
        <v>229076</v>
      </c>
      <c r="D36" s="84">
        <f t="shared" si="2"/>
        <v>211162</v>
      </c>
      <c r="E36" s="84">
        <f t="shared" si="2"/>
        <v>244235</v>
      </c>
      <c r="F36" s="84">
        <f t="shared" si="2"/>
        <v>374867</v>
      </c>
      <c r="G36" s="84">
        <f t="shared" si="2"/>
        <v>535547</v>
      </c>
      <c r="H36" s="84">
        <f t="shared" si="2"/>
        <v>381631</v>
      </c>
      <c r="I36" s="84">
        <f t="shared" si="2"/>
        <v>572822</v>
      </c>
      <c r="J36" s="84">
        <f t="shared" si="2"/>
        <v>869351</v>
      </c>
      <c r="K36" s="84">
        <f t="shared" si="2"/>
        <v>511068</v>
      </c>
      <c r="L36" s="84">
        <f t="shared" si="2"/>
        <v>657211</v>
      </c>
      <c r="M36" s="84">
        <f t="shared" si="2"/>
        <v>329229</v>
      </c>
      <c r="N36" s="83">
        <f t="shared" si="2"/>
        <v>199759</v>
      </c>
      <c r="O36" s="85">
        <f t="shared" si="2"/>
        <v>5115958</v>
      </c>
      <c r="P36" s="39"/>
      <c r="Q36" s="1" t="s">
        <v>30</v>
      </c>
    </row>
    <row r="37" spans="2:16" ht="15.75" customHeight="1">
      <c r="B37" s="303"/>
      <c r="C37" s="86">
        <f aca="true" t="shared" si="3" ref="C37:O37">SUM(C9,C11,C15,C13,C17,C19,C21,C23,C25,C27,C29,C31,C33,C35)</f>
        <v>242466</v>
      </c>
      <c r="D37" s="52">
        <f t="shared" si="3"/>
        <v>202864</v>
      </c>
      <c r="E37" s="52">
        <f t="shared" si="3"/>
        <v>270466</v>
      </c>
      <c r="F37" s="52">
        <f t="shared" si="3"/>
        <v>351885</v>
      </c>
      <c r="G37" s="52">
        <f t="shared" si="3"/>
        <v>544883</v>
      </c>
      <c r="H37" s="52">
        <f t="shared" si="3"/>
        <v>386270</v>
      </c>
      <c r="I37" s="52">
        <f t="shared" si="3"/>
        <v>562883</v>
      </c>
      <c r="J37" s="52">
        <f t="shared" si="3"/>
        <v>872164</v>
      </c>
      <c r="K37" s="52">
        <f t="shared" si="3"/>
        <v>550336</v>
      </c>
      <c r="L37" s="52">
        <f t="shared" si="3"/>
        <v>602602</v>
      </c>
      <c r="M37" s="52">
        <f t="shared" si="3"/>
        <v>336252</v>
      </c>
      <c r="N37" s="86">
        <f t="shared" si="3"/>
        <v>199628</v>
      </c>
      <c r="O37" s="51">
        <f t="shared" si="3"/>
        <v>5122699</v>
      </c>
      <c r="P37" s="29">
        <f>O37/O36</f>
        <v>1.00131764177892</v>
      </c>
    </row>
    <row r="38" spans="2:16" ht="18" customHeight="1" thickBot="1">
      <c r="B38" s="87" t="s">
        <v>26</v>
      </c>
      <c r="C38" s="88">
        <f>C37/C36</f>
        <v>1.058452216731565</v>
      </c>
      <c r="D38" s="89">
        <f>D37/D36</f>
        <v>0.9607031568179881</v>
      </c>
      <c r="E38" s="89">
        <f>E37/E36</f>
        <v>1.1074006592011791</v>
      </c>
      <c r="F38" s="89">
        <f aca="true" t="shared" si="4" ref="F38:L38">F37/F36</f>
        <v>0.9386929230900559</v>
      </c>
      <c r="G38" s="90">
        <f t="shared" si="4"/>
        <v>1.0174326436335186</v>
      </c>
      <c r="H38" s="90">
        <f t="shared" si="4"/>
        <v>1.0121557211023213</v>
      </c>
      <c r="I38" s="90">
        <f t="shared" si="4"/>
        <v>0.9826490602665401</v>
      </c>
      <c r="J38" s="90">
        <f t="shared" si="4"/>
        <v>1.0032357471263045</v>
      </c>
      <c r="K38" s="90">
        <f t="shared" si="4"/>
        <v>1.0768351765322814</v>
      </c>
      <c r="L38" s="90">
        <f t="shared" si="4"/>
        <v>0.9169079641089392</v>
      </c>
      <c r="M38" s="90">
        <f>M37/M36</f>
        <v>1.0213316566888093</v>
      </c>
      <c r="N38" s="91">
        <f>N37/N36</f>
        <v>0.9993442097727762</v>
      </c>
      <c r="O38" s="92">
        <f>O37/O36</f>
        <v>1.00131764177892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1:P3"/>
    <mergeCell ref="O6:P6"/>
    <mergeCell ref="B8:B9"/>
    <mergeCell ref="B10:B11"/>
    <mergeCell ref="B14:B15"/>
    <mergeCell ref="B12:B13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L40:P4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3" sqref="C23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52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45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" t="s">
        <v>44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5">
        <v>47266</v>
      </c>
      <c r="D8" s="16">
        <v>29764</v>
      </c>
      <c r="E8" s="16">
        <v>58166</v>
      </c>
      <c r="F8" s="16">
        <v>134885</v>
      </c>
      <c r="G8" s="17">
        <v>90483</v>
      </c>
      <c r="H8" s="17">
        <v>62770</v>
      </c>
      <c r="I8" s="18">
        <v>85283</v>
      </c>
      <c r="J8" s="18">
        <v>122464</v>
      </c>
      <c r="K8" s="18">
        <v>81036</v>
      </c>
      <c r="L8" s="19">
        <v>101302</v>
      </c>
      <c r="M8" s="16">
        <v>79952</v>
      </c>
      <c r="N8" s="20">
        <v>27828</v>
      </c>
      <c r="O8" s="21">
        <f aca="true" t="shared" si="0" ref="O8:O29">SUM(C8:N8)</f>
        <v>921199</v>
      </c>
      <c r="P8" s="22"/>
      <c r="R8" s="1" t="s">
        <v>27</v>
      </c>
    </row>
    <row r="9" spans="2:17" ht="15.75" customHeight="1">
      <c r="B9" s="309"/>
      <c r="C9" s="23">
        <v>41738</v>
      </c>
      <c r="D9" s="24">
        <v>30941</v>
      </c>
      <c r="E9" s="24">
        <v>51899</v>
      </c>
      <c r="F9" s="24">
        <v>114421</v>
      </c>
      <c r="G9" s="25">
        <v>85354</v>
      </c>
      <c r="H9" s="25">
        <v>62756</v>
      </c>
      <c r="I9" s="24">
        <v>78502</v>
      </c>
      <c r="J9" s="24">
        <v>124319</v>
      </c>
      <c r="K9" s="24">
        <v>82067</v>
      </c>
      <c r="L9" s="26">
        <v>101193</v>
      </c>
      <c r="M9" s="24">
        <v>79081</v>
      </c>
      <c r="N9" s="27">
        <v>35436</v>
      </c>
      <c r="O9" s="28">
        <f>SUM(C9:N9)</f>
        <v>887707</v>
      </c>
      <c r="P9" s="29">
        <f>O9/O8</f>
        <v>0.9636430347840151</v>
      </c>
      <c r="Q9" s="1" t="s">
        <v>27</v>
      </c>
    </row>
    <row r="10" spans="2:16" ht="15.75" customHeight="1">
      <c r="B10" s="308" t="s">
        <v>15</v>
      </c>
      <c r="C10" s="30">
        <v>40000</v>
      </c>
      <c r="D10" s="31">
        <v>31600</v>
      </c>
      <c r="E10" s="32">
        <v>39900</v>
      </c>
      <c r="F10" s="33">
        <v>34900</v>
      </c>
      <c r="G10" s="34">
        <v>41700</v>
      </c>
      <c r="H10" s="34">
        <v>36000</v>
      </c>
      <c r="I10" s="35">
        <v>46500</v>
      </c>
      <c r="J10" s="35">
        <v>66200</v>
      </c>
      <c r="K10" s="35">
        <v>49600</v>
      </c>
      <c r="L10" s="36">
        <v>52100</v>
      </c>
      <c r="M10" s="33">
        <v>51100</v>
      </c>
      <c r="N10" s="48">
        <v>45000</v>
      </c>
      <c r="O10" s="38">
        <f>SUM(C10:N10)</f>
        <v>534600</v>
      </c>
      <c r="P10" s="39"/>
    </row>
    <row r="11" spans="2:17" ht="15.75" customHeight="1">
      <c r="B11" s="309"/>
      <c r="C11" s="40">
        <v>40900</v>
      </c>
      <c r="D11" s="41">
        <v>30100</v>
      </c>
      <c r="E11" s="42">
        <v>35600</v>
      </c>
      <c r="F11" s="43">
        <v>35600</v>
      </c>
      <c r="G11" s="44">
        <v>40800</v>
      </c>
      <c r="H11" s="44">
        <v>36600</v>
      </c>
      <c r="I11" s="24">
        <v>45700</v>
      </c>
      <c r="J11" s="24">
        <v>65400</v>
      </c>
      <c r="K11" s="24">
        <v>48300</v>
      </c>
      <c r="L11" s="26">
        <v>50800</v>
      </c>
      <c r="M11" s="43">
        <v>50300</v>
      </c>
      <c r="N11" s="46">
        <v>45600</v>
      </c>
      <c r="O11" s="47">
        <f>SUM(C11:N11)</f>
        <v>525700</v>
      </c>
      <c r="P11" s="29">
        <f>O11/O10</f>
        <v>0.9833520389075945</v>
      </c>
      <c r="Q11" s="1" t="s">
        <v>27</v>
      </c>
    </row>
    <row r="12" spans="2:16" ht="15.75" customHeight="1">
      <c r="B12" s="298" t="s">
        <v>17</v>
      </c>
      <c r="C12" s="55">
        <v>6800</v>
      </c>
      <c r="D12" s="56">
        <v>6500</v>
      </c>
      <c r="E12" s="56">
        <v>5600</v>
      </c>
      <c r="F12" s="56">
        <v>27000</v>
      </c>
      <c r="G12" s="57">
        <v>64800</v>
      </c>
      <c r="H12" s="57">
        <v>57300</v>
      </c>
      <c r="I12" s="58">
        <v>91600</v>
      </c>
      <c r="J12" s="58">
        <v>104400</v>
      </c>
      <c r="K12" s="58">
        <v>71300</v>
      </c>
      <c r="L12" s="19">
        <v>71100</v>
      </c>
      <c r="M12" s="56">
        <v>14800</v>
      </c>
      <c r="N12" s="59">
        <v>4600</v>
      </c>
      <c r="O12" s="49">
        <f>SUM(C12:N12)</f>
        <v>525800</v>
      </c>
      <c r="P12" s="50"/>
    </row>
    <row r="13" spans="2:16" ht="15.75" customHeight="1">
      <c r="B13" s="299"/>
      <c r="C13" s="51">
        <v>6500</v>
      </c>
      <c r="D13" s="52">
        <v>6200</v>
      </c>
      <c r="E13" s="52">
        <v>5000</v>
      </c>
      <c r="F13" s="52">
        <v>70100</v>
      </c>
      <c r="G13" s="26">
        <v>56000</v>
      </c>
      <c r="H13" s="26">
        <v>61800</v>
      </c>
      <c r="I13" s="52">
        <v>93700</v>
      </c>
      <c r="J13" s="52">
        <v>104300</v>
      </c>
      <c r="K13" s="52">
        <v>54500</v>
      </c>
      <c r="L13" s="26">
        <v>84500</v>
      </c>
      <c r="M13" s="52">
        <v>11600</v>
      </c>
      <c r="N13" s="53">
        <v>4400</v>
      </c>
      <c r="O13" s="47">
        <f>SUM(C13:N13)</f>
        <v>558600</v>
      </c>
      <c r="P13" s="54">
        <f>O13/O12</f>
        <v>1.0623811335108406</v>
      </c>
    </row>
    <row r="14" spans="2:16" ht="15.75" customHeight="1">
      <c r="B14" s="308" t="s">
        <v>16</v>
      </c>
      <c r="C14" s="96">
        <v>49500</v>
      </c>
      <c r="D14" s="97">
        <v>35100</v>
      </c>
      <c r="E14" s="98">
        <v>48300</v>
      </c>
      <c r="F14" s="99">
        <v>47100</v>
      </c>
      <c r="G14" s="100">
        <v>53700</v>
      </c>
      <c r="H14" s="100">
        <v>42100</v>
      </c>
      <c r="I14" s="18">
        <v>49100</v>
      </c>
      <c r="J14" s="18">
        <v>84500</v>
      </c>
      <c r="K14" s="18">
        <v>51300</v>
      </c>
      <c r="L14" s="19">
        <v>67900</v>
      </c>
      <c r="M14" s="99">
        <v>61000</v>
      </c>
      <c r="N14" s="101">
        <v>54700</v>
      </c>
      <c r="O14" s="38">
        <f t="shared" si="0"/>
        <v>644300</v>
      </c>
      <c r="P14" s="39"/>
    </row>
    <row r="15" spans="2:18" ht="15.75" customHeight="1">
      <c r="B15" s="309"/>
      <c r="C15" s="40">
        <v>36200</v>
      </c>
      <c r="D15" s="41">
        <v>46800</v>
      </c>
      <c r="E15" s="42">
        <v>44200</v>
      </c>
      <c r="F15" s="43">
        <v>47200</v>
      </c>
      <c r="G15" s="44">
        <v>49400</v>
      </c>
      <c r="H15" s="44">
        <v>35100</v>
      </c>
      <c r="I15" s="24">
        <v>56800</v>
      </c>
      <c r="J15" s="24">
        <v>78800</v>
      </c>
      <c r="K15" s="24">
        <v>52200</v>
      </c>
      <c r="L15" s="26">
        <v>70400</v>
      </c>
      <c r="M15" s="43">
        <v>65700</v>
      </c>
      <c r="N15" s="46">
        <v>49200</v>
      </c>
      <c r="O15" s="47">
        <f t="shared" si="0"/>
        <v>632000</v>
      </c>
      <c r="P15" s="29">
        <f>O15/O14</f>
        <v>0.980909514201459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55">
        <v>1600</v>
      </c>
      <c r="D16" s="56">
        <v>1600</v>
      </c>
      <c r="E16" s="56">
        <v>1800</v>
      </c>
      <c r="F16" s="56">
        <v>1800</v>
      </c>
      <c r="G16" s="57">
        <v>6700</v>
      </c>
      <c r="H16" s="57">
        <v>4100</v>
      </c>
      <c r="I16" s="58">
        <v>15600</v>
      </c>
      <c r="J16" s="58">
        <v>18700</v>
      </c>
      <c r="K16" s="58">
        <v>11000</v>
      </c>
      <c r="L16" s="19">
        <v>10500</v>
      </c>
      <c r="M16" s="56">
        <v>1800</v>
      </c>
      <c r="N16" s="59">
        <v>1000</v>
      </c>
      <c r="O16" s="49">
        <f t="shared" si="0"/>
        <v>76200</v>
      </c>
      <c r="P16" s="50"/>
    </row>
    <row r="17" spans="2:16" ht="15.75" customHeight="1">
      <c r="B17" s="299"/>
      <c r="C17" s="51">
        <v>1400</v>
      </c>
      <c r="D17" s="52">
        <v>2800</v>
      </c>
      <c r="E17" s="52">
        <v>1600</v>
      </c>
      <c r="F17" s="52">
        <v>5100</v>
      </c>
      <c r="G17" s="26">
        <v>7100</v>
      </c>
      <c r="H17" s="26">
        <v>4600</v>
      </c>
      <c r="I17" s="52">
        <v>14300</v>
      </c>
      <c r="J17" s="52">
        <v>16600</v>
      </c>
      <c r="K17" s="52">
        <v>6900</v>
      </c>
      <c r="L17" s="26">
        <v>11100</v>
      </c>
      <c r="M17" s="52">
        <v>1000</v>
      </c>
      <c r="N17" s="53">
        <v>1000</v>
      </c>
      <c r="O17" s="47">
        <f t="shared" si="0"/>
        <v>73500</v>
      </c>
      <c r="P17" s="54">
        <f>O17/O16</f>
        <v>0.9645669291338582</v>
      </c>
    </row>
    <row r="18" spans="2:16" ht="15.75" customHeight="1">
      <c r="B18" s="308" t="s">
        <v>19</v>
      </c>
      <c r="C18" s="102">
        <v>6800</v>
      </c>
      <c r="D18" s="103">
        <v>6400</v>
      </c>
      <c r="E18" s="104">
        <v>7800</v>
      </c>
      <c r="F18" s="56">
        <v>8200</v>
      </c>
      <c r="G18" s="19">
        <v>10000</v>
      </c>
      <c r="H18" s="19">
        <v>8000</v>
      </c>
      <c r="I18" s="58">
        <v>9100</v>
      </c>
      <c r="J18" s="58">
        <v>12300</v>
      </c>
      <c r="K18" s="58">
        <v>9500</v>
      </c>
      <c r="L18" s="19">
        <v>9800</v>
      </c>
      <c r="M18" s="58">
        <v>9200</v>
      </c>
      <c r="N18" s="105">
        <v>6800</v>
      </c>
      <c r="O18" s="38">
        <f t="shared" si="0"/>
        <v>103900</v>
      </c>
      <c r="P18" s="60"/>
    </row>
    <row r="19" spans="2:16" ht="15.75" customHeight="1">
      <c r="B19" s="310"/>
      <c r="C19" s="61">
        <v>7200</v>
      </c>
      <c r="D19" s="62">
        <v>6400</v>
      </c>
      <c r="E19" s="63">
        <v>7200</v>
      </c>
      <c r="F19" s="52">
        <v>8700</v>
      </c>
      <c r="G19" s="52">
        <v>9400</v>
      </c>
      <c r="H19" s="64">
        <v>7900</v>
      </c>
      <c r="I19" s="65">
        <v>8800</v>
      </c>
      <c r="J19" s="65">
        <v>11400</v>
      </c>
      <c r="K19" s="65">
        <v>9200</v>
      </c>
      <c r="L19" s="64">
        <v>9900</v>
      </c>
      <c r="M19" s="65">
        <v>9200</v>
      </c>
      <c r="N19" s="67">
        <v>7800</v>
      </c>
      <c r="O19" s="47">
        <f t="shared" si="0"/>
        <v>103100</v>
      </c>
      <c r="P19" s="39">
        <f>O19/O18</f>
        <v>0.9923002887391723</v>
      </c>
    </row>
    <row r="20" spans="2:16" ht="15.75" customHeight="1">
      <c r="B20" s="308" t="s">
        <v>58</v>
      </c>
      <c r="C20" s="102">
        <v>1100</v>
      </c>
      <c r="D20" s="103">
        <v>900</v>
      </c>
      <c r="E20" s="104">
        <v>32700</v>
      </c>
      <c r="F20" s="58">
        <v>1400</v>
      </c>
      <c r="G20" s="19">
        <v>1900</v>
      </c>
      <c r="H20" s="36">
        <v>1200</v>
      </c>
      <c r="I20" s="106">
        <v>1500</v>
      </c>
      <c r="J20" s="106">
        <v>2100</v>
      </c>
      <c r="K20" s="106">
        <v>2700</v>
      </c>
      <c r="L20" s="36">
        <v>3700</v>
      </c>
      <c r="M20" s="74">
        <v>2600</v>
      </c>
      <c r="N20" s="107">
        <v>1300</v>
      </c>
      <c r="O20" s="38">
        <f t="shared" si="0"/>
        <v>53100</v>
      </c>
      <c r="P20" s="60"/>
    </row>
    <row r="21" spans="2:16" ht="15.75" customHeight="1">
      <c r="B21" s="309"/>
      <c r="C21" s="61">
        <v>900</v>
      </c>
      <c r="D21" s="62">
        <v>1200</v>
      </c>
      <c r="E21" s="63">
        <v>28900</v>
      </c>
      <c r="F21" s="52">
        <v>1300</v>
      </c>
      <c r="G21" s="26">
        <v>1200</v>
      </c>
      <c r="H21" s="26">
        <v>1100</v>
      </c>
      <c r="I21" s="63">
        <v>1800</v>
      </c>
      <c r="J21" s="63">
        <v>2300</v>
      </c>
      <c r="K21" s="63">
        <v>2400</v>
      </c>
      <c r="L21" s="26">
        <v>4000</v>
      </c>
      <c r="M21" s="52">
        <v>3300</v>
      </c>
      <c r="N21" s="53">
        <v>1500</v>
      </c>
      <c r="O21" s="47">
        <f t="shared" si="0"/>
        <v>49900</v>
      </c>
      <c r="P21" s="39">
        <f>O21/O20</f>
        <v>0.9397363465160076</v>
      </c>
    </row>
    <row r="22" spans="2:16" ht="15.75" customHeight="1">
      <c r="B22" s="304" t="s">
        <v>20</v>
      </c>
      <c r="C22" s="108">
        <v>700</v>
      </c>
      <c r="D22" s="109">
        <v>1000</v>
      </c>
      <c r="E22" s="106">
        <v>1100</v>
      </c>
      <c r="F22" s="74">
        <v>1700</v>
      </c>
      <c r="G22" s="36">
        <v>2500</v>
      </c>
      <c r="H22" s="36">
        <v>2900</v>
      </c>
      <c r="I22" s="106">
        <v>2200</v>
      </c>
      <c r="J22" s="106">
        <v>5600</v>
      </c>
      <c r="K22" s="106">
        <v>4100</v>
      </c>
      <c r="L22" s="36">
        <v>5400</v>
      </c>
      <c r="M22" s="74">
        <v>3500</v>
      </c>
      <c r="N22" s="107">
        <v>900</v>
      </c>
      <c r="O22" s="38">
        <f t="shared" si="0"/>
        <v>31600</v>
      </c>
      <c r="P22" s="60"/>
    </row>
    <row r="23" spans="2:16" ht="15.75" customHeight="1">
      <c r="B23" s="305"/>
      <c r="C23" s="61">
        <v>700</v>
      </c>
      <c r="D23" s="62">
        <v>1000</v>
      </c>
      <c r="E23" s="63">
        <v>1000</v>
      </c>
      <c r="F23" s="52">
        <v>1600</v>
      </c>
      <c r="G23" s="26">
        <v>2400</v>
      </c>
      <c r="H23" s="26">
        <v>2400</v>
      </c>
      <c r="I23" s="63">
        <v>2300</v>
      </c>
      <c r="J23" s="63">
        <v>4700</v>
      </c>
      <c r="K23" s="63">
        <v>3800</v>
      </c>
      <c r="L23" s="26">
        <v>5700</v>
      </c>
      <c r="M23" s="52">
        <v>3500</v>
      </c>
      <c r="N23" s="53">
        <v>900</v>
      </c>
      <c r="O23" s="47">
        <f t="shared" si="0"/>
        <v>30000</v>
      </c>
      <c r="P23" s="39">
        <f>O23/O22</f>
        <v>0.9493670886075949</v>
      </c>
    </row>
    <row r="24" spans="2:16" ht="15.75" customHeight="1">
      <c r="B24" s="304" t="s">
        <v>21</v>
      </c>
      <c r="C24" s="102">
        <v>14000</v>
      </c>
      <c r="D24" s="103">
        <v>14700</v>
      </c>
      <c r="E24" s="104">
        <v>12200</v>
      </c>
      <c r="F24" s="58">
        <v>1600</v>
      </c>
      <c r="G24" s="19">
        <v>6100</v>
      </c>
      <c r="H24" s="19">
        <v>2100</v>
      </c>
      <c r="I24" s="104">
        <v>6300</v>
      </c>
      <c r="J24" s="104">
        <v>14900</v>
      </c>
      <c r="K24" s="104">
        <v>4800</v>
      </c>
      <c r="L24" s="19">
        <v>7200</v>
      </c>
      <c r="M24" s="58">
        <v>3400</v>
      </c>
      <c r="N24" s="105">
        <v>6700</v>
      </c>
      <c r="O24" s="38">
        <f t="shared" si="0"/>
        <v>94000</v>
      </c>
      <c r="P24" s="60"/>
    </row>
    <row r="25" spans="2:16" ht="15.75" customHeight="1">
      <c r="B25" s="305"/>
      <c r="C25" s="61">
        <v>13000</v>
      </c>
      <c r="D25" s="62">
        <v>14900</v>
      </c>
      <c r="E25" s="63">
        <v>12700</v>
      </c>
      <c r="F25" s="52">
        <v>1600</v>
      </c>
      <c r="G25" s="26">
        <v>5300</v>
      </c>
      <c r="H25" s="26">
        <v>2200</v>
      </c>
      <c r="I25" s="63">
        <v>5200</v>
      </c>
      <c r="J25" s="63">
        <v>14300</v>
      </c>
      <c r="K25" s="63">
        <v>5100</v>
      </c>
      <c r="L25" s="26">
        <v>8500</v>
      </c>
      <c r="M25" s="52">
        <v>3800</v>
      </c>
      <c r="N25" s="53">
        <v>5000</v>
      </c>
      <c r="O25" s="68">
        <f t="shared" si="0"/>
        <v>91600</v>
      </c>
      <c r="P25" s="39">
        <f>O25/O24</f>
        <v>0.9744680851063829</v>
      </c>
    </row>
    <row r="26" spans="2:16" ht="15.75" customHeight="1">
      <c r="B26" s="304" t="s">
        <v>22</v>
      </c>
      <c r="C26" s="72">
        <v>4000</v>
      </c>
      <c r="D26" s="73">
        <v>2100</v>
      </c>
      <c r="E26" s="74">
        <v>3500</v>
      </c>
      <c r="F26" s="74">
        <v>55300</v>
      </c>
      <c r="G26" s="110">
        <v>209900</v>
      </c>
      <c r="H26" s="110">
        <v>120200</v>
      </c>
      <c r="I26" s="74">
        <v>167600</v>
      </c>
      <c r="J26" s="74">
        <v>250000</v>
      </c>
      <c r="K26" s="74">
        <v>173300</v>
      </c>
      <c r="L26" s="36">
        <v>191500</v>
      </c>
      <c r="M26" s="111">
        <v>46900</v>
      </c>
      <c r="N26" s="112">
        <v>1700</v>
      </c>
      <c r="O26" s="49">
        <f t="shared" si="0"/>
        <v>1226000</v>
      </c>
      <c r="P26" s="60"/>
    </row>
    <row r="27" spans="2:16" ht="15.75" customHeight="1">
      <c r="B27" s="305"/>
      <c r="C27" s="51">
        <v>2700</v>
      </c>
      <c r="D27" s="52">
        <v>2000</v>
      </c>
      <c r="E27" s="52">
        <v>3300</v>
      </c>
      <c r="F27" s="52">
        <v>66900</v>
      </c>
      <c r="G27" s="69">
        <v>196300</v>
      </c>
      <c r="H27" s="69">
        <v>119000</v>
      </c>
      <c r="I27" s="52">
        <v>177600</v>
      </c>
      <c r="J27" s="52">
        <v>255900</v>
      </c>
      <c r="K27" s="52">
        <v>158400</v>
      </c>
      <c r="L27" s="26">
        <v>209900</v>
      </c>
      <c r="M27" s="70">
        <v>44800</v>
      </c>
      <c r="N27" s="71">
        <v>1300</v>
      </c>
      <c r="O27" s="47">
        <f t="shared" si="0"/>
        <v>1238100</v>
      </c>
      <c r="P27" s="39">
        <f>O27/O26</f>
        <v>1.0098694942903752</v>
      </c>
    </row>
    <row r="28" spans="2:16" ht="15.75" customHeight="1">
      <c r="B28" s="304" t="s">
        <v>23</v>
      </c>
      <c r="C28" s="102">
        <v>42100</v>
      </c>
      <c r="D28" s="103">
        <v>46000</v>
      </c>
      <c r="E28" s="104">
        <v>27000</v>
      </c>
      <c r="F28" s="58">
        <v>5900</v>
      </c>
      <c r="G28" s="19">
        <v>14800</v>
      </c>
      <c r="H28" s="19">
        <v>17900</v>
      </c>
      <c r="I28" s="58">
        <v>48900</v>
      </c>
      <c r="J28" s="58">
        <v>135300</v>
      </c>
      <c r="K28" s="58">
        <v>51900</v>
      </c>
      <c r="L28" s="19">
        <v>38400</v>
      </c>
      <c r="M28" s="58">
        <v>30300</v>
      </c>
      <c r="N28" s="59">
        <v>22300</v>
      </c>
      <c r="O28" s="49">
        <f>SUM(C28:N28)</f>
        <v>480800</v>
      </c>
      <c r="P28" s="60"/>
    </row>
    <row r="29" spans="2:16" ht="15.75" customHeight="1">
      <c r="B29" s="305"/>
      <c r="C29" s="61">
        <v>41800</v>
      </c>
      <c r="D29" s="62">
        <v>45600</v>
      </c>
      <c r="E29" s="63">
        <v>25100</v>
      </c>
      <c r="F29" s="52">
        <v>6200</v>
      </c>
      <c r="G29" s="26">
        <v>13200</v>
      </c>
      <c r="H29" s="26">
        <v>15700</v>
      </c>
      <c r="I29" s="52">
        <v>49900</v>
      </c>
      <c r="J29" s="52">
        <v>137400</v>
      </c>
      <c r="K29" s="52">
        <v>48700</v>
      </c>
      <c r="L29" s="26">
        <v>41600</v>
      </c>
      <c r="M29" s="52">
        <v>26500</v>
      </c>
      <c r="N29" s="53">
        <v>18100</v>
      </c>
      <c r="O29" s="47">
        <f t="shared" si="0"/>
        <v>469800</v>
      </c>
      <c r="P29" s="29">
        <f>O29/O28</f>
        <v>0.9771214642262895</v>
      </c>
    </row>
    <row r="30" spans="2:16" ht="15.75" customHeight="1">
      <c r="B30" s="304" t="s">
        <v>24</v>
      </c>
      <c r="C30" s="72">
        <v>13600</v>
      </c>
      <c r="D30" s="73">
        <v>14100</v>
      </c>
      <c r="E30" s="74">
        <v>15300</v>
      </c>
      <c r="F30" s="74">
        <v>14600</v>
      </c>
      <c r="G30" s="36">
        <v>22300</v>
      </c>
      <c r="H30" s="36">
        <v>16400</v>
      </c>
      <c r="I30" s="74">
        <v>20600</v>
      </c>
      <c r="J30" s="74">
        <v>32200</v>
      </c>
      <c r="K30" s="74">
        <v>23400</v>
      </c>
      <c r="L30" s="36">
        <v>26700</v>
      </c>
      <c r="M30" s="74">
        <v>19600</v>
      </c>
      <c r="N30" s="75">
        <v>12200</v>
      </c>
      <c r="O30" s="49">
        <f aca="true" t="shared" si="1" ref="O30:O35">SUM(C30:N30)</f>
        <v>231000</v>
      </c>
      <c r="P30" s="60"/>
    </row>
    <row r="31" spans="2:16" ht="15.75" customHeight="1">
      <c r="B31" s="306"/>
      <c r="C31" s="51">
        <v>14200</v>
      </c>
      <c r="D31" s="52">
        <v>14100</v>
      </c>
      <c r="E31" s="52">
        <v>14900</v>
      </c>
      <c r="F31" s="52">
        <v>14700</v>
      </c>
      <c r="G31" s="26">
        <v>20300</v>
      </c>
      <c r="H31" s="52">
        <v>14800</v>
      </c>
      <c r="I31" s="52">
        <v>19300</v>
      </c>
      <c r="J31" s="52">
        <v>30900</v>
      </c>
      <c r="K31" s="52">
        <v>20700</v>
      </c>
      <c r="L31" s="26">
        <v>26000</v>
      </c>
      <c r="M31" s="52">
        <v>18300</v>
      </c>
      <c r="N31" s="53">
        <v>11300</v>
      </c>
      <c r="O31" s="47">
        <f t="shared" si="1"/>
        <v>219500</v>
      </c>
      <c r="P31" s="39">
        <f>O31/O30</f>
        <v>0.9502164502164502</v>
      </c>
    </row>
    <row r="32" spans="2:16" ht="15.75" customHeight="1">
      <c r="B32" s="298" t="s">
        <v>59</v>
      </c>
      <c r="C32" s="55">
        <v>9000</v>
      </c>
      <c r="D32" s="56">
        <v>6600</v>
      </c>
      <c r="E32" s="58">
        <v>11000</v>
      </c>
      <c r="F32" s="58">
        <v>11100</v>
      </c>
      <c r="G32" s="19">
        <v>13600</v>
      </c>
      <c r="H32" s="19">
        <v>10600</v>
      </c>
      <c r="I32" s="58">
        <v>13100</v>
      </c>
      <c r="J32" s="58">
        <v>15900</v>
      </c>
      <c r="K32" s="58">
        <v>9800</v>
      </c>
      <c r="L32" s="19">
        <v>10500</v>
      </c>
      <c r="M32" s="58">
        <v>6600</v>
      </c>
      <c r="N32" s="59">
        <v>9400</v>
      </c>
      <c r="O32" s="49">
        <f t="shared" si="1"/>
        <v>127200</v>
      </c>
      <c r="P32" s="60"/>
    </row>
    <row r="33" spans="2:16" ht="15.75" customHeight="1">
      <c r="B33" s="299"/>
      <c r="C33" s="51">
        <v>9900</v>
      </c>
      <c r="D33" s="52">
        <v>9000</v>
      </c>
      <c r="E33" s="52">
        <v>9900</v>
      </c>
      <c r="F33" s="52">
        <v>12300</v>
      </c>
      <c r="G33" s="26">
        <v>12700</v>
      </c>
      <c r="H33" s="26">
        <v>9900</v>
      </c>
      <c r="I33" s="52">
        <v>9700</v>
      </c>
      <c r="J33" s="52">
        <v>14900</v>
      </c>
      <c r="K33" s="52">
        <v>10500</v>
      </c>
      <c r="L33" s="26">
        <v>11500</v>
      </c>
      <c r="M33" s="52">
        <v>9900</v>
      </c>
      <c r="N33" s="53">
        <v>9500</v>
      </c>
      <c r="O33" s="47">
        <f t="shared" si="1"/>
        <v>129700</v>
      </c>
      <c r="P33" s="29">
        <f>O33/O32</f>
        <v>1.0196540880503144</v>
      </c>
    </row>
    <row r="34" spans="2:16" ht="15.75" customHeight="1">
      <c r="B34" s="311" t="s">
        <v>31</v>
      </c>
      <c r="C34" s="55">
        <v>6000</v>
      </c>
      <c r="D34" s="56">
        <v>6500</v>
      </c>
      <c r="E34" s="56">
        <v>6100</v>
      </c>
      <c r="F34" s="56">
        <v>6400</v>
      </c>
      <c r="G34" s="57">
        <v>6400</v>
      </c>
      <c r="H34" s="57">
        <v>4700</v>
      </c>
      <c r="I34" s="58">
        <v>5500</v>
      </c>
      <c r="J34" s="58">
        <v>7600</v>
      </c>
      <c r="K34" s="58">
        <v>6600</v>
      </c>
      <c r="L34" s="19">
        <v>6500</v>
      </c>
      <c r="M34" s="56">
        <v>5500</v>
      </c>
      <c r="N34" s="59">
        <v>5200</v>
      </c>
      <c r="O34" s="76">
        <f t="shared" si="1"/>
        <v>73000</v>
      </c>
      <c r="P34" s="39"/>
    </row>
    <row r="35" spans="2:16" ht="15.75" customHeight="1" thickBot="1">
      <c r="B35" s="312"/>
      <c r="C35" s="77">
        <v>6200</v>
      </c>
      <c r="D35" s="78">
        <v>5200</v>
      </c>
      <c r="E35" s="78">
        <v>5300</v>
      </c>
      <c r="F35" s="78">
        <v>5300</v>
      </c>
      <c r="G35" s="79">
        <v>5900</v>
      </c>
      <c r="H35" s="79">
        <v>4600</v>
      </c>
      <c r="I35" s="78">
        <v>4800</v>
      </c>
      <c r="J35" s="78">
        <v>6700</v>
      </c>
      <c r="K35" s="78">
        <v>5800</v>
      </c>
      <c r="L35" s="79">
        <v>5700</v>
      </c>
      <c r="M35" s="78">
        <v>4700</v>
      </c>
      <c r="N35" s="80">
        <v>5100</v>
      </c>
      <c r="O35" s="81">
        <f t="shared" si="1"/>
        <v>65300</v>
      </c>
      <c r="P35" s="82">
        <f>O35/O34</f>
        <v>0.8945205479452055</v>
      </c>
    </row>
    <row r="36" spans="2:17" ht="15.75" customHeight="1" thickTop="1">
      <c r="B36" s="302" t="s">
        <v>25</v>
      </c>
      <c r="C36" s="83">
        <f aca="true" t="shared" si="2" ref="C36:O37">SUM(C8,C10,C14,C12,C16,C18,C20,C22,C24,C26,C28,C30,C32,C34)</f>
        <v>242466</v>
      </c>
      <c r="D36" s="84">
        <f t="shared" si="2"/>
        <v>202864</v>
      </c>
      <c r="E36" s="84">
        <f t="shared" si="2"/>
        <v>270466</v>
      </c>
      <c r="F36" s="84">
        <f t="shared" si="2"/>
        <v>351885</v>
      </c>
      <c r="G36" s="84">
        <f t="shared" si="2"/>
        <v>544883</v>
      </c>
      <c r="H36" s="84">
        <f t="shared" si="2"/>
        <v>386270</v>
      </c>
      <c r="I36" s="84">
        <f t="shared" si="2"/>
        <v>562883</v>
      </c>
      <c r="J36" s="84">
        <f t="shared" si="2"/>
        <v>872164</v>
      </c>
      <c r="K36" s="84">
        <f t="shared" si="2"/>
        <v>550336</v>
      </c>
      <c r="L36" s="84">
        <f t="shared" si="2"/>
        <v>602602</v>
      </c>
      <c r="M36" s="84">
        <f t="shared" si="2"/>
        <v>336252</v>
      </c>
      <c r="N36" s="83">
        <f t="shared" si="2"/>
        <v>199628</v>
      </c>
      <c r="O36" s="85">
        <f t="shared" si="2"/>
        <v>5122699</v>
      </c>
      <c r="P36" s="39"/>
      <c r="Q36" s="1" t="s">
        <v>30</v>
      </c>
    </row>
    <row r="37" spans="2:16" ht="15.75" customHeight="1">
      <c r="B37" s="303"/>
      <c r="C37" s="86">
        <f t="shared" si="2"/>
        <v>223338</v>
      </c>
      <c r="D37" s="52">
        <f t="shared" si="2"/>
        <v>216241</v>
      </c>
      <c r="E37" s="52">
        <f t="shared" si="2"/>
        <v>246599</v>
      </c>
      <c r="F37" s="52">
        <f t="shared" si="2"/>
        <v>391021</v>
      </c>
      <c r="G37" s="52">
        <f t="shared" si="2"/>
        <v>505354</v>
      </c>
      <c r="H37" s="52">
        <f t="shared" si="2"/>
        <v>378456</v>
      </c>
      <c r="I37" s="52">
        <f t="shared" si="2"/>
        <v>568402</v>
      </c>
      <c r="J37" s="52">
        <f t="shared" si="2"/>
        <v>867919</v>
      </c>
      <c r="K37" s="52">
        <f t="shared" si="2"/>
        <v>508567</v>
      </c>
      <c r="L37" s="52">
        <f t="shared" si="2"/>
        <v>640793</v>
      </c>
      <c r="M37" s="52">
        <f t="shared" si="2"/>
        <v>331681</v>
      </c>
      <c r="N37" s="86">
        <f t="shared" si="2"/>
        <v>196136</v>
      </c>
      <c r="O37" s="51">
        <f t="shared" si="2"/>
        <v>5074507</v>
      </c>
      <c r="P37" s="29">
        <f>O37/O36</f>
        <v>0.990592459170449</v>
      </c>
    </row>
    <row r="38" spans="2:16" ht="18" customHeight="1" thickBot="1">
      <c r="B38" s="87" t="s">
        <v>26</v>
      </c>
      <c r="C38" s="88">
        <f>C37/C36</f>
        <v>0.9211105887010962</v>
      </c>
      <c r="D38" s="89">
        <f>D37/D36</f>
        <v>1.065940728764098</v>
      </c>
      <c r="E38" s="89">
        <f>E37/E36</f>
        <v>0.9117560063002373</v>
      </c>
      <c r="F38" s="89">
        <f aca="true" t="shared" si="3" ref="F38:L38">F37/F36</f>
        <v>1.1112181536581553</v>
      </c>
      <c r="G38" s="90">
        <f t="shared" si="3"/>
        <v>0.9274541507075831</v>
      </c>
      <c r="H38" s="90">
        <f t="shared" si="3"/>
        <v>0.9797706267636628</v>
      </c>
      <c r="I38" s="90">
        <f t="shared" si="3"/>
        <v>1.009804879522032</v>
      </c>
      <c r="J38" s="90">
        <f t="shared" si="3"/>
        <v>0.9951327961254993</v>
      </c>
      <c r="K38" s="90">
        <f t="shared" si="3"/>
        <v>0.924102729968601</v>
      </c>
      <c r="L38" s="90">
        <f t="shared" si="3"/>
        <v>1.0633768225130351</v>
      </c>
      <c r="M38" s="90">
        <f>M37/M36</f>
        <v>0.9864060288117246</v>
      </c>
      <c r="N38" s="91">
        <f>N37/N36</f>
        <v>0.9825074638828221</v>
      </c>
      <c r="O38" s="92">
        <f>O37/O36</f>
        <v>0.990592459170449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28:B29"/>
    <mergeCell ref="B30:B31"/>
    <mergeCell ref="B32:B33"/>
    <mergeCell ref="B34:B35"/>
    <mergeCell ref="B36:B37"/>
    <mergeCell ref="L40:P40"/>
    <mergeCell ref="B16:B17"/>
    <mergeCell ref="B18:B19"/>
    <mergeCell ref="B20:B21"/>
    <mergeCell ref="B22:B23"/>
    <mergeCell ref="B24:B25"/>
    <mergeCell ref="B26:B27"/>
    <mergeCell ref="B1:P3"/>
    <mergeCell ref="O6:P6"/>
    <mergeCell ref="B8:B9"/>
    <mergeCell ref="B10:B11"/>
    <mergeCell ref="B12:B13"/>
    <mergeCell ref="B14:B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32" sqref="K32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51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46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15" t="s">
        <v>47</v>
      </c>
      <c r="C6" s="31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5">
        <v>41738</v>
      </c>
      <c r="D8" s="16">
        <v>30941</v>
      </c>
      <c r="E8" s="16">
        <v>51899</v>
      </c>
      <c r="F8" s="16">
        <v>114421</v>
      </c>
      <c r="G8" s="17">
        <v>85354</v>
      </c>
      <c r="H8" s="17">
        <v>62756</v>
      </c>
      <c r="I8" s="18">
        <v>78502</v>
      </c>
      <c r="J8" s="18">
        <v>124319</v>
      </c>
      <c r="K8" s="18">
        <v>82067</v>
      </c>
      <c r="L8" s="19">
        <v>101193</v>
      </c>
      <c r="M8" s="16">
        <v>79081</v>
      </c>
      <c r="N8" s="20">
        <v>35436</v>
      </c>
      <c r="O8" s="21">
        <f aca="true" t="shared" si="0" ref="O8:O35">SUM(C8:N8)</f>
        <v>887707</v>
      </c>
      <c r="P8" s="22"/>
      <c r="R8" s="1" t="s">
        <v>27</v>
      </c>
    </row>
    <row r="9" spans="2:17" ht="15.75" customHeight="1">
      <c r="B9" s="309"/>
      <c r="C9" s="23">
        <v>43442</v>
      </c>
      <c r="D9" s="24">
        <v>33583</v>
      </c>
      <c r="E9" s="24">
        <v>58339</v>
      </c>
      <c r="F9" s="24">
        <v>141920</v>
      </c>
      <c r="G9" s="25">
        <v>103232</v>
      </c>
      <c r="H9" s="25">
        <v>63833</v>
      </c>
      <c r="I9" s="24">
        <v>80248</v>
      </c>
      <c r="J9" s="24">
        <v>118185</v>
      </c>
      <c r="K9" s="24">
        <v>82651</v>
      </c>
      <c r="L9" s="26">
        <v>76213</v>
      </c>
      <c r="M9" s="24">
        <v>79043</v>
      </c>
      <c r="N9" s="27">
        <v>31760</v>
      </c>
      <c r="O9" s="28">
        <f>SUM(C9:N9)</f>
        <v>912449</v>
      </c>
      <c r="P9" s="29">
        <f>O9/O8</f>
        <v>1.0278718090541137</v>
      </c>
      <c r="Q9" s="1" t="s">
        <v>27</v>
      </c>
    </row>
    <row r="10" spans="2:16" ht="15.75" customHeight="1">
      <c r="B10" s="308" t="s">
        <v>15</v>
      </c>
      <c r="C10" s="30">
        <v>40900</v>
      </c>
      <c r="D10" s="31">
        <v>30100</v>
      </c>
      <c r="E10" s="32">
        <v>35600</v>
      </c>
      <c r="F10" s="33">
        <v>35600</v>
      </c>
      <c r="G10" s="34">
        <v>40800</v>
      </c>
      <c r="H10" s="34">
        <v>36600</v>
      </c>
      <c r="I10" s="35">
        <v>45700</v>
      </c>
      <c r="J10" s="35">
        <v>65400</v>
      </c>
      <c r="K10" s="35">
        <v>48300</v>
      </c>
      <c r="L10" s="36">
        <v>50800</v>
      </c>
      <c r="M10" s="33">
        <v>50300</v>
      </c>
      <c r="N10" s="48">
        <v>45600</v>
      </c>
      <c r="O10" s="38">
        <f>SUM(C10:N10)</f>
        <v>525700</v>
      </c>
      <c r="P10" s="39"/>
    </row>
    <row r="11" spans="2:17" ht="15.75" customHeight="1">
      <c r="B11" s="309"/>
      <c r="C11" s="40">
        <v>39500</v>
      </c>
      <c r="D11" s="41">
        <v>33300</v>
      </c>
      <c r="E11" s="42">
        <v>42100</v>
      </c>
      <c r="F11" s="43">
        <v>39600</v>
      </c>
      <c r="G11" s="44">
        <v>40700</v>
      </c>
      <c r="H11" s="44">
        <v>35400</v>
      </c>
      <c r="I11" s="24">
        <v>43000</v>
      </c>
      <c r="J11" s="24">
        <v>62900</v>
      </c>
      <c r="K11" s="24">
        <v>44200</v>
      </c>
      <c r="L11" s="26">
        <v>42700</v>
      </c>
      <c r="M11" s="43">
        <v>48300</v>
      </c>
      <c r="N11" s="46">
        <v>44000</v>
      </c>
      <c r="O11" s="47">
        <f>SUM(C11:N11)</f>
        <v>515700</v>
      </c>
      <c r="P11" s="29">
        <f>O11/O10</f>
        <v>0.9809777439604337</v>
      </c>
      <c r="Q11" s="1" t="s">
        <v>27</v>
      </c>
    </row>
    <row r="12" spans="2:16" ht="15.75" customHeight="1">
      <c r="B12" s="298" t="s">
        <v>17</v>
      </c>
      <c r="C12" s="30">
        <v>6500</v>
      </c>
      <c r="D12" s="31">
        <v>6200</v>
      </c>
      <c r="E12" s="32">
        <v>5000</v>
      </c>
      <c r="F12" s="33">
        <v>70100</v>
      </c>
      <c r="G12" s="34">
        <v>56000</v>
      </c>
      <c r="H12" s="34">
        <v>61800</v>
      </c>
      <c r="I12" s="35">
        <v>93700</v>
      </c>
      <c r="J12" s="35">
        <v>104300</v>
      </c>
      <c r="K12" s="35">
        <v>54500</v>
      </c>
      <c r="L12" s="36">
        <v>84500</v>
      </c>
      <c r="M12" s="33">
        <v>11600</v>
      </c>
      <c r="N12" s="48">
        <v>4400</v>
      </c>
      <c r="O12" s="49">
        <f>SUM(C12:N12)</f>
        <v>558600</v>
      </c>
      <c r="P12" s="50"/>
    </row>
    <row r="13" spans="2:16" ht="15.75" customHeight="1">
      <c r="B13" s="299"/>
      <c r="C13" s="51">
        <v>5700</v>
      </c>
      <c r="D13" s="52">
        <v>5200</v>
      </c>
      <c r="E13" s="52">
        <v>5400</v>
      </c>
      <c r="F13" s="52">
        <v>54600</v>
      </c>
      <c r="G13" s="26">
        <v>70400</v>
      </c>
      <c r="H13" s="26">
        <v>48800</v>
      </c>
      <c r="I13" s="52">
        <v>63400</v>
      </c>
      <c r="J13" s="52">
        <v>95400</v>
      </c>
      <c r="K13" s="52">
        <v>68900</v>
      </c>
      <c r="L13" s="26">
        <v>53000</v>
      </c>
      <c r="M13" s="52">
        <v>17000</v>
      </c>
      <c r="N13" s="53">
        <v>4300</v>
      </c>
      <c r="O13" s="47">
        <f>SUM(C13:N13)</f>
        <v>492100</v>
      </c>
      <c r="P13" s="54">
        <f>O13/O12</f>
        <v>0.8809523809523809</v>
      </c>
    </row>
    <row r="14" spans="2:16" ht="15.75" customHeight="1">
      <c r="B14" s="308" t="s">
        <v>16</v>
      </c>
      <c r="C14" s="30">
        <v>36200</v>
      </c>
      <c r="D14" s="31">
        <v>46800</v>
      </c>
      <c r="E14" s="32">
        <v>44200</v>
      </c>
      <c r="F14" s="33">
        <v>47200</v>
      </c>
      <c r="G14" s="34">
        <v>49400</v>
      </c>
      <c r="H14" s="34">
        <v>35100</v>
      </c>
      <c r="I14" s="35">
        <v>56800</v>
      </c>
      <c r="J14" s="35">
        <v>78800</v>
      </c>
      <c r="K14" s="35">
        <v>52200</v>
      </c>
      <c r="L14" s="36">
        <v>70400</v>
      </c>
      <c r="M14" s="33">
        <v>65700</v>
      </c>
      <c r="N14" s="48">
        <v>49200</v>
      </c>
      <c r="O14" s="38">
        <f t="shared" si="0"/>
        <v>632000</v>
      </c>
      <c r="P14" s="39"/>
    </row>
    <row r="15" spans="2:18" ht="15.75" customHeight="1">
      <c r="B15" s="309"/>
      <c r="C15" s="40">
        <v>44000</v>
      </c>
      <c r="D15" s="41">
        <v>39000</v>
      </c>
      <c r="E15" s="42">
        <v>41700</v>
      </c>
      <c r="F15" s="43">
        <v>47600</v>
      </c>
      <c r="G15" s="44">
        <v>58300</v>
      </c>
      <c r="H15" s="44">
        <v>43300</v>
      </c>
      <c r="I15" s="24">
        <v>44400</v>
      </c>
      <c r="J15" s="24">
        <v>69300</v>
      </c>
      <c r="K15" s="24">
        <v>46600</v>
      </c>
      <c r="L15" s="26">
        <v>65700</v>
      </c>
      <c r="M15" s="43">
        <v>51900</v>
      </c>
      <c r="N15" s="46">
        <v>44200</v>
      </c>
      <c r="O15" s="47">
        <f t="shared" si="0"/>
        <v>596000</v>
      </c>
      <c r="P15" s="29">
        <f>O15/O14</f>
        <v>0.9430379746835443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55">
        <v>1400</v>
      </c>
      <c r="D16" s="56">
        <v>2800</v>
      </c>
      <c r="E16" s="56">
        <v>1600</v>
      </c>
      <c r="F16" s="56">
        <v>5100</v>
      </c>
      <c r="G16" s="57">
        <v>7100</v>
      </c>
      <c r="H16" s="57">
        <v>4600</v>
      </c>
      <c r="I16" s="58">
        <v>14300</v>
      </c>
      <c r="J16" s="58">
        <v>16600</v>
      </c>
      <c r="K16" s="58">
        <v>6900</v>
      </c>
      <c r="L16" s="19">
        <v>11100</v>
      </c>
      <c r="M16" s="56">
        <v>1000</v>
      </c>
      <c r="N16" s="59">
        <v>1000</v>
      </c>
      <c r="O16" s="49">
        <f t="shared" si="0"/>
        <v>73500</v>
      </c>
      <c r="P16" s="50"/>
    </row>
    <row r="17" spans="2:16" ht="15.75" customHeight="1">
      <c r="B17" s="299"/>
      <c r="C17" s="51">
        <v>1000</v>
      </c>
      <c r="D17" s="52">
        <v>1000</v>
      </c>
      <c r="E17" s="52">
        <v>1000</v>
      </c>
      <c r="F17" s="52">
        <v>3800</v>
      </c>
      <c r="G17" s="26">
        <v>9700</v>
      </c>
      <c r="H17" s="26">
        <v>3400</v>
      </c>
      <c r="I17" s="52">
        <v>10300</v>
      </c>
      <c r="J17" s="52">
        <v>14800</v>
      </c>
      <c r="K17" s="52">
        <v>7900</v>
      </c>
      <c r="L17" s="26">
        <v>5500</v>
      </c>
      <c r="M17" s="52">
        <v>2500</v>
      </c>
      <c r="N17" s="53">
        <v>1000</v>
      </c>
      <c r="O17" s="47">
        <f>SUM(C17:N17)</f>
        <v>61900</v>
      </c>
      <c r="P17" s="54">
        <f>O17/O16</f>
        <v>0.8421768707482993</v>
      </c>
    </row>
    <row r="18" spans="2:16" ht="15.75" customHeight="1">
      <c r="B18" s="308" t="s">
        <v>19</v>
      </c>
      <c r="C18" s="30">
        <v>7200</v>
      </c>
      <c r="D18" s="31">
        <v>6400</v>
      </c>
      <c r="E18" s="32">
        <v>7200</v>
      </c>
      <c r="F18" s="33">
        <v>8700</v>
      </c>
      <c r="G18" s="34">
        <v>9400</v>
      </c>
      <c r="H18" s="34">
        <v>7900</v>
      </c>
      <c r="I18" s="35">
        <v>8800</v>
      </c>
      <c r="J18" s="35">
        <v>11400</v>
      </c>
      <c r="K18" s="35">
        <v>9200</v>
      </c>
      <c r="L18" s="36">
        <v>9900</v>
      </c>
      <c r="M18" s="33">
        <v>9200</v>
      </c>
      <c r="N18" s="48">
        <v>7800</v>
      </c>
      <c r="O18" s="38">
        <f t="shared" si="0"/>
        <v>103100</v>
      </c>
      <c r="P18" s="60"/>
    </row>
    <row r="19" spans="2:16" ht="15.75" customHeight="1">
      <c r="B19" s="310"/>
      <c r="C19" s="61">
        <v>7100</v>
      </c>
      <c r="D19" s="62">
        <v>6600</v>
      </c>
      <c r="E19" s="63">
        <v>5500</v>
      </c>
      <c r="F19" s="52">
        <v>6600</v>
      </c>
      <c r="G19" s="52">
        <v>9500</v>
      </c>
      <c r="H19" s="64">
        <v>7800</v>
      </c>
      <c r="I19" s="65">
        <v>8100</v>
      </c>
      <c r="J19" s="65">
        <v>11200</v>
      </c>
      <c r="K19" s="65">
        <v>8900</v>
      </c>
      <c r="L19" s="64">
        <v>8200</v>
      </c>
      <c r="M19" s="65">
        <v>8200</v>
      </c>
      <c r="N19" s="67">
        <v>6700</v>
      </c>
      <c r="O19" s="47">
        <f t="shared" si="0"/>
        <v>94400</v>
      </c>
      <c r="P19" s="39">
        <f>O19/O18</f>
        <v>0.915615906886518</v>
      </c>
    </row>
    <row r="20" spans="2:16" ht="15.75" customHeight="1">
      <c r="B20" s="308" t="s">
        <v>58</v>
      </c>
      <c r="C20" s="30">
        <v>900</v>
      </c>
      <c r="D20" s="31">
        <v>1200</v>
      </c>
      <c r="E20" s="32">
        <v>28900</v>
      </c>
      <c r="F20" s="33">
        <v>1300</v>
      </c>
      <c r="G20" s="34">
        <v>1200</v>
      </c>
      <c r="H20" s="34">
        <v>1100</v>
      </c>
      <c r="I20" s="35">
        <v>1800</v>
      </c>
      <c r="J20" s="35">
        <v>2300</v>
      </c>
      <c r="K20" s="35">
        <v>2400</v>
      </c>
      <c r="L20" s="36">
        <v>4000</v>
      </c>
      <c r="M20" s="33">
        <v>3300</v>
      </c>
      <c r="N20" s="48">
        <v>1500</v>
      </c>
      <c r="O20" s="38">
        <f t="shared" si="0"/>
        <v>49900</v>
      </c>
      <c r="P20" s="60"/>
    </row>
    <row r="21" spans="2:16" ht="15.75" customHeight="1">
      <c r="B21" s="309"/>
      <c r="C21" s="61">
        <v>1000</v>
      </c>
      <c r="D21" s="62">
        <v>1100</v>
      </c>
      <c r="E21" s="63">
        <v>27400</v>
      </c>
      <c r="F21" s="52">
        <v>1400</v>
      </c>
      <c r="G21" s="26">
        <v>1600</v>
      </c>
      <c r="H21" s="26">
        <v>1200</v>
      </c>
      <c r="I21" s="63">
        <v>1900</v>
      </c>
      <c r="J21" s="63">
        <v>2700</v>
      </c>
      <c r="K21" s="63">
        <v>2300</v>
      </c>
      <c r="L21" s="26">
        <v>3500</v>
      </c>
      <c r="M21" s="52">
        <v>2100</v>
      </c>
      <c r="N21" s="53">
        <v>1300</v>
      </c>
      <c r="O21" s="47">
        <f t="shared" si="0"/>
        <v>47500</v>
      </c>
      <c r="P21" s="39">
        <f>O21/O20</f>
        <v>0.9519038076152304</v>
      </c>
    </row>
    <row r="22" spans="2:16" ht="15.75" customHeight="1">
      <c r="B22" s="304" t="s">
        <v>20</v>
      </c>
      <c r="C22" s="30">
        <v>700</v>
      </c>
      <c r="D22" s="31">
        <v>1000</v>
      </c>
      <c r="E22" s="32">
        <v>1000</v>
      </c>
      <c r="F22" s="33">
        <v>1600</v>
      </c>
      <c r="G22" s="34">
        <v>2400</v>
      </c>
      <c r="H22" s="34">
        <v>2400</v>
      </c>
      <c r="I22" s="35">
        <v>2300</v>
      </c>
      <c r="J22" s="35">
        <v>4700</v>
      </c>
      <c r="K22" s="35">
        <v>3800</v>
      </c>
      <c r="L22" s="36">
        <v>5700</v>
      </c>
      <c r="M22" s="33">
        <v>3500</v>
      </c>
      <c r="N22" s="48">
        <v>900</v>
      </c>
      <c r="O22" s="38">
        <f>SUM(C22:N22)</f>
        <v>30000</v>
      </c>
      <c r="P22" s="60"/>
    </row>
    <row r="23" spans="2:16" ht="15.75" customHeight="1">
      <c r="B23" s="305"/>
      <c r="C23" s="61">
        <v>700</v>
      </c>
      <c r="D23" s="62">
        <v>1100</v>
      </c>
      <c r="E23" s="63">
        <v>1100</v>
      </c>
      <c r="F23" s="52">
        <v>1800</v>
      </c>
      <c r="G23" s="26">
        <v>3900</v>
      </c>
      <c r="H23" s="26">
        <v>2600</v>
      </c>
      <c r="I23" s="63">
        <v>2300</v>
      </c>
      <c r="J23" s="63">
        <v>4500</v>
      </c>
      <c r="K23" s="63">
        <v>6000</v>
      </c>
      <c r="L23" s="26">
        <v>4100</v>
      </c>
      <c r="M23" s="52">
        <v>3500</v>
      </c>
      <c r="N23" s="53">
        <v>1000</v>
      </c>
      <c r="O23" s="47">
        <f t="shared" si="0"/>
        <v>32600</v>
      </c>
      <c r="P23" s="39">
        <f>O23/O22</f>
        <v>1.0866666666666667</v>
      </c>
    </row>
    <row r="24" spans="2:16" ht="15.75" customHeight="1">
      <c r="B24" s="304" t="s">
        <v>21</v>
      </c>
      <c r="C24" s="30">
        <v>13000</v>
      </c>
      <c r="D24" s="31">
        <v>14900</v>
      </c>
      <c r="E24" s="32">
        <v>12700</v>
      </c>
      <c r="F24" s="33">
        <v>1600</v>
      </c>
      <c r="G24" s="34">
        <v>5300</v>
      </c>
      <c r="H24" s="34">
        <v>2200</v>
      </c>
      <c r="I24" s="35">
        <v>5200</v>
      </c>
      <c r="J24" s="35">
        <v>14300</v>
      </c>
      <c r="K24" s="35">
        <v>5100</v>
      </c>
      <c r="L24" s="36">
        <v>8500</v>
      </c>
      <c r="M24" s="33">
        <v>3800</v>
      </c>
      <c r="N24" s="48">
        <v>5000</v>
      </c>
      <c r="O24" s="38">
        <f t="shared" si="0"/>
        <v>91600</v>
      </c>
      <c r="P24" s="60"/>
    </row>
    <row r="25" spans="2:16" ht="15.75" customHeight="1">
      <c r="B25" s="305"/>
      <c r="C25" s="61">
        <v>11400</v>
      </c>
      <c r="D25" s="62">
        <v>12200</v>
      </c>
      <c r="E25" s="63">
        <v>8400</v>
      </c>
      <c r="F25" s="52">
        <v>4500</v>
      </c>
      <c r="G25" s="26">
        <v>6700</v>
      </c>
      <c r="H25" s="26">
        <v>1900</v>
      </c>
      <c r="I25" s="63">
        <v>4700</v>
      </c>
      <c r="J25" s="63">
        <v>15200</v>
      </c>
      <c r="K25" s="63">
        <v>6100</v>
      </c>
      <c r="L25" s="26">
        <v>6300</v>
      </c>
      <c r="M25" s="52">
        <v>4700</v>
      </c>
      <c r="N25" s="53">
        <v>4100</v>
      </c>
      <c r="O25" s="68">
        <f t="shared" si="0"/>
        <v>86200</v>
      </c>
      <c r="P25" s="39">
        <f>O25/O24</f>
        <v>0.9410480349344978</v>
      </c>
    </row>
    <row r="26" spans="2:16" ht="15.75" customHeight="1">
      <c r="B26" s="304" t="s">
        <v>22</v>
      </c>
      <c r="C26" s="30">
        <v>2700</v>
      </c>
      <c r="D26" s="31">
        <v>2000</v>
      </c>
      <c r="E26" s="32">
        <v>3300</v>
      </c>
      <c r="F26" s="33">
        <v>66900</v>
      </c>
      <c r="G26" s="34">
        <v>196300</v>
      </c>
      <c r="H26" s="34">
        <v>119000</v>
      </c>
      <c r="I26" s="35">
        <v>177600</v>
      </c>
      <c r="J26" s="35">
        <v>255900</v>
      </c>
      <c r="K26" s="35">
        <v>158400</v>
      </c>
      <c r="L26" s="36">
        <v>209900</v>
      </c>
      <c r="M26" s="33">
        <v>44800</v>
      </c>
      <c r="N26" s="48">
        <v>1300</v>
      </c>
      <c r="O26" s="49">
        <f t="shared" si="0"/>
        <v>1238100</v>
      </c>
      <c r="P26" s="60"/>
    </row>
    <row r="27" spans="2:16" ht="15.75" customHeight="1">
      <c r="B27" s="305"/>
      <c r="C27" s="51">
        <v>5200</v>
      </c>
      <c r="D27" s="52">
        <v>1500</v>
      </c>
      <c r="E27" s="52">
        <v>4000</v>
      </c>
      <c r="F27" s="52">
        <v>63900</v>
      </c>
      <c r="G27" s="69">
        <v>197800</v>
      </c>
      <c r="H27" s="69">
        <v>120400</v>
      </c>
      <c r="I27" s="52">
        <v>174400</v>
      </c>
      <c r="J27" s="52">
        <v>253700</v>
      </c>
      <c r="K27" s="52">
        <v>177600</v>
      </c>
      <c r="L27" s="26">
        <v>183200</v>
      </c>
      <c r="M27" s="70">
        <v>57500</v>
      </c>
      <c r="N27" s="71">
        <v>1400</v>
      </c>
      <c r="O27" s="47">
        <f t="shared" si="0"/>
        <v>1240600</v>
      </c>
      <c r="P27" s="39">
        <f>O27/O26</f>
        <v>1.0020192230029885</v>
      </c>
    </row>
    <row r="28" spans="2:16" ht="15.75" customHeight="1">
      <c r="B28" s="304" t="s">
        <v>23</v>
      </c>
      <c r="C28" s="30">
        <v>41800</v>
      </c>
      <c r="D28" s="31">
        <v>45600</v>
      </c>
      <c r="E28" s="32">
        <v>25100</v>
      </c>
      <c r="F28" s="33">
        <v>6200</v>
      </c>
      <c r="G28" s="34">
        <v>13200</v>
      </c>
      <c r="H28" s="34">
        <v>15700</v>
      </c>
      <c r="I28" s="35">
        <v>49900</v>
      </c>
      <c r="J28" s="35">
        <v>137400</v>
      </c>
      <c r="K28" s="35">
        <v>48700</v>
      </c>
      <c r="L28" s="36">
        <v>41600</v>
      </c>
      <c r="M28" s="33">
        <v>26500</v>
      </c>
      <c r="N28" s="48">
        <v>18100</v>
      </c>
      <c r="O28" s="49">
        <f>SUM(C28:N28)</f>
        <v>469800</v>
      </c>
      <c r="P28" s="60"/>
    </row>
    <row r="29" spans="2:16" ht="15.75" customHeight="1">
      <c r="B29" s="305"/>
      <c r="C29" s="61">
        <v>37900</v>
      </c>
      <c r="D29" s="62">
        <v>49900</v>
      </c>
      <c r="E29" s="63">
        <v>20800</v>
      </c>
      <c r="F29" s="52">
        <v>6800</v>
      </c>
      <c r="G29" s="26">
        <v>15300</v>
      </c>
      <c r="H29" s="26">
        <v>16300</v>
      </c>
      <c r="I29" s="52">
        <v>43300</v>
      </c>
      <c r="J29" s="52">
        <v>137900</v>
      </c>
      <c r="K29" s="52">
        <v>50400</v>
      </c>
      <c r="L29" s="26">
        <v>31100</v>
      </c>
      <c r="M29" s="52">
        <v>28800</v>
      </c>
      <c r="N29" s="53">
        <v>14100</v>
      </c>
      <c r="O29" s="47">
        <f t="shared" si="0"/>
        <v>452600</v>
      </c>
      <c r="P29" s="29">
        <f>O29/O28</f>
        <v>0.9633886760323542</v>
      </c>
    </row>
    <row r="30" spans="2:16" ht="15.75" customHeight="1">
      <c r="B30" s="304" t="s">
        <v>24</v>
      </c>
      <c r="C30" s="72">
        <v>14200</v>
      </c>
      <c r="D30" s="73">
        <v>14100</v>
      </c>
      <c r="E30" s="74">
        <v>14900</v>
      </c>
      <c r="F30" s="74">
        <v>14700</v>
      </c>
      <c r="G30" s="36">
        <v>20300</v>
      </c>
      <c r="H30" s="36">
        <v>14800</v>
      </c>
      <c r="I30" s="74">
        <v>19300</v>
      </c>
      <c r="J30" s="74">
        <v>30900</v>
      </c>
      <c r="K30" s="74">
        <v>20700</v>
      </c>
      <c r="L30" s="36">
        <v>26000</v>
      </c>
      <c r="M30" s="74">
        <v>18300</v>
      </c>
      <c r="N30" s="75">
        <v>11300</v>
      </c>
      <c r="O30" s="49">
        <f t="shared" si="0"/>
        <v>219500</v>
      </c>
      <c r="P30" s="60"/>
    </row>
    <row r="31" spans="2:16" ht="15.75" customHeight="1">
      <c r="B31" s="306"/>
      <c r="C31" s="51">
        <v>13200</v>
      </c>
      <c r="D31" s="52">
        <v>13200</v>
      </c>
      <c r="E31" s="52">
        <v>16300</v>
      </c>
      <c r="F31" s="52">
        <v>17500</v>
      </c>
      <c r="G31" s="26">
        <v>23100</v>
      </c>
      <c r="H31" s="52">
        <v>18700</v>
      </c>
      <c r="I31" s="52">
        <v>22200</v>
      </c>
      <c r="J31" s="52">
        <v>35300</v>
      </c>
      <c r="K31" s="52">
        <v>24400</v>
      </c>
      <c r="L31" s="26">
        <v>25200</v>
      </c>
      <c r="M31" s="52">
        <v>21400</v>
      </c>
      <c r="N31" s="53">
        <v>10800</v>
      </c>
      <c r="O31" s="47">
        <f t="shared" si="0"/>
        <v>241300</v>
      </c>
      <c r="P31" s="39">
        <f>O31/O30</f>
        <v>1.0993166287015945</v>
      </c>
    </row>
    <row r="32" spans="2:16" ht="15.75" customHeight="1">
      <c r="B32" s="298" t="s">
        <v>59</v>
      </c>
      <c r="C32" s="55">
        <v>9900</v>
      </c>
      <c r="D32" s="56">
        <v>9000</v>
      </c>
      <c r="E32" s="58">
        <v>9900</v>
      </c>
      <c r="F32" s="58">
        <v>12300</v>
      </c>
      <c r="G32" s="19">
        <v>12700</v>
      </c>
      <c r="H32" s="19">
        <v>9900</v>
      </c>
      <c r="I32" s="58">
        <v>9700</v>
      </c>
      <c r="J32" s="58">
        <v>14900</v>
      </c>
      <c r="K32" s="58">
        <v>10500</v>
      </c>
      <c r="L32" s="19">
        <v>11500</v>
      </c>
      <c r="M32" s="58">
        <v>9900</v>
      </c>
      <c r="N32" s="59">
        <v>9500</v>
      </c>
      <c r="O32" s="49">
        <f t="shared" si="0"/>
        <v>129700</v>
      </c>
      <c r="P32" s="60"/>
    </row>
    <row r="33" spans="2:16" ht="15.75" customHeight="1">
      <c r="B33" s="299"/>
      <c r="C33" s="51">
        <v>8800</v>
      </c>
      <c r="D33" s="52">
        <v>9100</v>
      </c>
      <c r="E33" s="52">
        <v>10000</v>
      </c>
      <c r="F33" s="52">
        <v>13000</v>
      </c>
      <c r="G33" s="26">
        <v>15900</v>
      </c>
      <c r="H33" s="26">
        <v>11400</v>
      </c>
      <c r="I33" s="52">
        <v>11000</v>
      </c>
      <c r="J33" s="52">
        <v>15100</v>
      </c>
      <c r="K33" s="52">
        <v>9800</v>
      </c>
      <c r="L33" s="26">
        <v>10700</v>
      </c>
      <c r="M33" s="52">
        <v>10300</v>
      </c>
      <c r="N33" s="53">
        <v>8400</v>
      </c>
      <c r="O33" s="47">
        <f t="shared" si="0"/>
        <v>133500</v>
      </c>
      <c r="P33" s="29">
        <f>O33/O32</f>
        <v>1.0292983808789515</v>
      </c>
    </row>
    <row r="34" spans="2:16" ht="15.75" customHeight="1">
      <c r="B34" s="311" t="s">
        <v>31</v>
      </c>
      <c r="C34" s="55">
        <v>6200</v>
      </c>
      <c r="D34" s="56">
        <v>5200</v>
      </c>
      <c r="E34" s="56">
        <v>5300</v>
      </c>
      <c r="F34" s="56">
        <v>5300</v>
      </c>
      <c r="G34" s="57">
        <v>5900</v>
      </c>
      <c r="H34" s="57">
        <v>4600</v>
      </c>
      <c r="I34" s="58">
        <v>4800</v>
      </c>
      <c r="J34" s="58">
        <v>6700</v>
      </c>
      <c r="K34" s="58">
        <v>5800</v>
      </c>
      <c r="L34" s="19">
        <v>5700</v>
      </c>
      <c r="M34" s="56">
        <v>4700</v>
      </c>
      <c r="N34" s="59">
        <v>5100</v>
      </c>
      <c r="O34" s="76">
        <f t="shared" si="0"/>
        <v>65300</v>
      </c>
      <c r="P34" s="39"/>
    </row>
    <row r="35" spans="2:16" ht="15.75" customHeight="1" thickBot="1">
      <c r="B35" s="312"/>
      <c r="C35" s="77">
        <v>5700</v>
      </c>
      <c r="D35" s="78">
        <v>4600</v>
      </c>
      <c r="E35" s="78">
        <v>5700</v>
      </c>
      <c r="F35" s="78">
        <v>5900</v>
      </c>
      <c r="G35" s="79">
        <v>6400</v>
      </c>
      <c r="H35" s="79">
        <v>5000</v>
      </c>
      <c r="I35" s="78">
        <v>5200</v>
      </c>
      <c r="J35" s="78">
        <v>7100</v>
      </c>
      <c r="K35" s="78">
        <v>6000</v>
      </c>
      <c r="L35" s="79">
        <v>5500</v>
      </c>
      <c r="M35" s="78">
        <v>5100</v>
      </c>
      <c r="N35" s="80">
        <v>5100</v>
      </c>
      <c r="O35" s="81">
        <f t="shared" si="0"/>
        <v>67300</v>
      </c>
      <c r="P35" s="82">
        <f>O35/O34</f>
        <v>1.0306278713629402</v>
      </c>
    </row>
    <row r="36" spans="2:17" ht="15.75" customHeight="1" thickTop="1">
      <c r="B36" s="302" t="s">
        <v>25</v>
      </c>
      <c r="C36" s="83">
        <f aca="true" t="shared" si="1" ref="C36:N37">SUM(C8,C10,C14,C12,C16,C18,C20,C22,C24,C26,C28,C30,C32,C34)</f>
        <v>223338</v>
      </c>
      <c r="D36" s="84">
        <f t="shared" si="1"/>
        <v>216241</v>
      </c>
      <c r="E36" s="84">
        <f t="shared" si="1"/>
        <v>246599</v>
      </c>
      <c r="F36" s="84">
        <f t="shared" si="1"/>
        <v>391021</v>
      </c>
      <c r="G36" s="84">
        <f t="shared" si="1"/>
        <v>505354</v>
      </c>
      <c r="H36" s="84">
        <f t="shared" si="1"/>
        <v>378456</v>
      </c>
      <c r="I36" s="84">
        <f t="shared" si="1"/>
        <v>568402</v>
      </c>
      <c r="J36" s="84">
        <f t="shared" si="1"/>
        <v>867919</v>
      </c>
      <c r="K36" s="84">
        <f t="shared" si="1"/>
        <v>508567</v>
      </c>
      <c r="L36" s="84">
        <f t="shared" si="1"/>
        <v>640793</v>
      </c>
      <c r="M36" s="84">
        <f t="shared" si="1"/>
        <v>331681</v>
      </c>
      <c r="N36" s="83">
        <f t="shared" si="1"/>
        <v>196136</v>
      </c>
      <c r="O36" s="85">
        <f>SUM(O8,O10,O14,O12,O16,O18,O20,O22,O24,O26,O28,O30,O32,O34)</f>
        <v>5074507</v>
      </c>
      <c r="P36" s="39"/>
      <c r="Q36" s="1" t="s">
        <v>30</v>
      </c>
    </row>
    <row r="37" spans="2:16" ht="15.75" customHeight="1">
      <c r="B37" s="303"/>
      <c r="C37" s="86">
        <f t="shared" si="1"/>
        <v>224642</v>
      </c>
      <c r="D37" s="52">
        <f t="shared" si="1"/>
        <v>211383</v>
      </c>
      <c r="E37" s="52">
        <f t="shared" si="1"/>
        <v>247739</v>
      </c>
      <c r="F37" s="52">
        <f t="shared" si="1"/>
        <v>408920</v>
      </c>
      <c r="G37" s="52">
        <f t="shared" si="1"/>
        <v>562532</v>
      </c>
      <c r="H37" s="52">
        <f t="shared" si="1"/>
        <v>380033</v>
      </c>
      <c r="I37" s="52">
        <f t="shared" si="1"/>
        <v>514448</v>
      </c>
      <c r="J37" s="52">
        <f t="shared" si="1"/>
        <v>843285</v>
      </c>
      <c r="K37" s="52">
        <f t="shared" si="1"/>
        <v>541751</v>
      </c>
      <c r="L37" s="52">
        <f t="shared" si="1"/>
        <v>520913</v>
      </c>
      <c r="M37" s="52">
        <f t="shared" si="1"/>
        <v>340343</v>
      </c>
      <c r="N37" s="86">
        <f t="shared" si="1"/>
        <v>178160</v>
      </c>
      <c r="O37" s="51">
        <f>SUM(O9,O11,O15,O13,O17,O19,O21,O23,O25,O27,O29,O31,O33,O35)</f>
        <v>4974149</v>
      </c>
      <c r="P37" s="29">
        <f>O37/O36</f>
        <v>0.9802231034463053</v>
      </c>
    </row>
    <row r="38" spans="2:16" ht="18" customHeight="1" thickBot="1">
      <c r="B38" s="87" t="s">
        <v>26</v>
      </c>
      <c r="C38" s="88">
        <f>C37/C36</f>
        <v>1.0058386839677977</v>
      </c>
      <c r="D38" s="89">
        <f>D37/D36</f>
        <v>0.9775343251279822</v>
      </c>
      <c r="E38" s="89">
        <f>E37/E36</f>
        <v>1.0046228897927405</v>
      </c>
      <c r="F38" s="89">
        <f aca="true" t="shared" si="2" ref="F38:L38">F37/F36</f>
        <v>1.0457750351004167</v>
      </c>
      <c r="G38" s="90">
        <f t="shared" si="2"/>
        <v>1.1131444492375642</v>
      </c>
      <c r="H38" s="90">
        <f t="shared" si="2"/>
        <v>1.0041669308981758</v>
      </c>
      <c r="I38" s="90">
        <f t="shared" si="2"/>
        <v>0.9050777442725395</v>
      </c>
      <c r="J38" s="90">
        <f t="shared" si="2"/>
        <v>0.9716171670397814</v>
      </c>
      <c r="K38" s="90">
        <f t="shared" si="2"/>
        <v>1.065250006390505</v>
      </c>
      <c r="L38" s="90">
        <f t="shared" si="2"/>
        <v>0.8129193046740523</v>
      </c>
      <c r="M38" s="90">
        <f>M37/M36</f>
        <v>1.026115454307</v>
      </c>
      <c r="N38" s="91">
        <f>N37/N36</f>
        <v>0.9083493086429825</v>
      </c>
      <c r="O38" s="92">
        <f>O37/O36</f>
        <v>0.9802231034463053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9">
    <mergeCell ref="B1:P3"/>
    <mergeCell ref="O6:P6"/>
    <mergeCell ref="B8:B9"/>
    <mergeCell ref="B10:B11"/>
    <mergeCell ref="B12:B13"/>
    <mergeCell ref="B14:B15"/>
    <mergeCell ref="B6:C6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L40:P4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48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15" t="s">
        <v>61</v>
      </c>
      <c r="C6" s="31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5">
        <v>43442</v>
      </c>
      <c r="D8" s="16">
        <v>33583</v>
      </c>
      <c r="E8" s="16">
        <v>58339</v>
      </c>
      <c r="F8" s="16">
        <v>141920</v>
      </c>
      <c r="G8" s="17">
        <v>103232</v>
      </c>
      <c r="H8" s="17">
        <v>63833</v>
      </c>
      <c r="I8" s="18">
        <v>80248</v>
      </c>
      <c r="J8" s="18">
        <v>118185</v>
      </c>
      <c r="K8" s="18">
        <v>82651</v>
      </c>
      <c r="L8" s="19">
        <v>76213</v>
      </c>
      <c r="M8" s="16">
        <v>79043</v>
      </c>
      <c r="N8" s="20">
        <v>31760</v>
      </c>
      <c r="O8" s="21">
        <f aca="true" t="shared" si="0" ref="O8:O35">SUM(C8:N8)</f>
        <v>912449</v>
      </c>
      <c r="P8" s="22"/>
      <c r="R8" s="1" t="s">
        <v>27</v>
      </c>
    </row>
    <row r="9" spans="2:17" ht="15.75" customHeight="1">
      <c r="B9" s="309"/>
      <c r="C9" s="23">
        <v>47009</v>
      </c>
      <c r="D9" s="24">
        <v>34599</v>
      </c>
      <c r="E9" s="24">
        <v>35139</v>
      </c>
      <c r="F9" s="24">
        <v>14937</v>
      </c>
      <c r="G9" s="25">
        <v>0</v>
      </c>
      <c r="H9" s="25">
        <v>13018</v>
      </c>
      <c r="I9" s="24">
        <v>21795</v>
      </c>
      <c r="J9" s="24">
        <v>42126</v>
      </c>
      <c r="K9" s="24">
        <v>39828</v>
      </c>
      <c r="L9" s="26">
        <v>53716</v>
      </c>
      <c r="M9" s="24">
        <v>56134</v>
      </c>
      <c r="N9" s="27">
        <v>19600</v>
      </c>
      <c r="O9" s="28">
        <f>SUM(C9:N9)</f>
        <v>377901</v>
      </c>
      <c r="P9" s="29">
        <f>O9/O8</f>
        <v>0.4141612298331194</v>
      </c>
      <c r="Q9" s="1" t="s">
        <v>27</v>
      </c>
    </row>
    <row r="10" spans="2:16" ht="15.75" customHeight="1">
      <c r="B10" s="308" t="s">
        <v>15</v>
      </c>
      <c r="C10" s="30">
        <v>39500</v>
      </c>
      <c r="D10" s="31">
        <v>33300</v>
      </c>
      <c r="E10" s="32">
        <v>42100</v>
      </c>
      <c r="F10" s="33">
        <v>39600</v>
      </c>
      <c r="G10" s="34">
        <v>40700</v>
      </c>
      <c r="H10" s="34">
        <v>35400</v>
      </c>
      <c r="I10" s="35">
        <v>43000</v>
      </c>
      <c r="J10" s="35">
        <v>62900</v>
      </c>
      <c r="K10" s="35">
        <v>44200</v>
      </c>
      <c r="L10" s="36">
        <v>42700</v>
      </c>
      <c r="M10" s="33">
        <v>48300</v>
      </c>
      <c r="N10" s="48">
        <v>44000</v>
      </c>
      <c r="O10" s="38">
        <f>SUM(C10:N10)</f>
        <v>515700</v>
      </c>
      <c r="P10" s="39"/>
    </row>
    <row r="11" spans="2:17" ht="15.75" customHeight="1">
      <c r="B11" s="309"/>
      <c r="C11" s="40">
        <v>40000</v>
      </c>
      <c r="D11" s="41">
        <v>33900</v>
      </c>
      <c r="E11" s="42">
        <v>15400</v>
      </c>
      <c r="F11" s="43">
        <v>3200</v>
      </c>
      <c r="G11" s="44">
        <v>6300</v>
      </c>
      <c r="H11" s="44">
        <v>16100</v>
      </c>
      <c r="I11" s="24">
        <v>27600</v>
      </c>
      <c r="J11" s="24">
        <v>33400</v>
      </c>
      <c r="K11" s="24">
        <v>32800</v>
      </c>
      <c r="L11" s="45">
        <v>40200</v>
      </c>
      <c r="M11" s="43">
        <v>44200</v>
      </c>
      <c r="N11" s="46">
        <v>33800</v>
      </c>
      <c r="O11" s="47">
        <f>SUM(C11:N11)</f>
        <v>326900</v>
      </c>
      <c r="P11" s="29">
        <f>O11/O10</f>
        <v>0.6338956757804926</v>
      </c>
      <c r="Q11" s="1" t="s">
        <v>27</v>
      </c>
    </row>
    <row r="12" spans="2:16" ht="15.75" customHeight="1">
      <c r="B12" s="298" t="s">
        <v>17</v>
      </c>
      <c r="C12" s="30">
        <v>5700</v>
      </c>
      <c r="D12" s="31">
        <v>5200</v>
      </c>
      <c r="E12" s="32">
        <v>5400</v>
      </c>
      <c r="F12" s="33">
        <v>54600</v>
      </c>
      <c r="G12" s="34">
        <v>70400</v>
      </c>
      <c r="H12" s="34">
        <v>48800</v>
      </c>
      <c r="I12" s="35">
        <v>63400</v>
      </c>
      <c r="J12" s="35">
        <v>95400</v>
      </c>
      <c r="K12" s="35">
        <v>68900</v>
      </c>
      <c r="L12" s="36">
        <v>53000</v>
      </c>
      <c r="M12" s="33">
        <v>17000</v>
      </c>
      <c r="N12" s="48">
        <v>4300</v>
      </c>
      <c r="O12" s="49">
        <f>SUM(C12:N12)</f>
        <v>492100</v>
      </c>
      <c r="P12" s="50"/>
    </row>
    <row r="13" spans="2:16" ht="15.75" customHeight="1">
      <c r="B13" s="299"/>
      <c r="C13" s="51">
        <v>6100</v>
      </c>
      <c r="D13" s="52">
        <v>5700</v>
      </c>
      <c r="E13" s="52">
        <v>3400</v>
      </c>
      <c r="F13" s="52">
        <v>0</v>
      </c>
      <c r="G13" s="26">
        <v>900</v>
      </c>
      <c r="H13" s="26">
        <v>25800</v>
      </c>
      <c r="I13" s="52">
        <v>23900</v>
      </c>
      <c r="J13" s="52">
        <v>77600</v>
      </c>
      <c r="K13" s="52">
        <v>61400</v>
      </c>
      <c r="L13" s="26">
        <v>72600</v>
      </c>
      <c r="M13" s="52">
        <v>13500</v>
      </c>
      <c r="N13" s="53">
        <v>4400</v>
      </c>
      <c r="O13" s="47">
        <f>SUM(C13:N13)</f>
        <v>295300</v>
      </c>
      <c r="P13" s="54">
        <f>O13/O12</f>
        <v>0.6000812842918106</v>
      </c>
    </row>
    <row r="14" spans="2:16" ht="15.75" customHeight="1">
      <c r="B14" s="308" t="s">
        <v>16</v>
      </c>
      <c r="C14" s="30">
        <v>44000</v>
      </c>
      <c r="D14" s="31">
        <v>39000</v>
      </c>
      <c r="E14" s="32">
        <v>41700</v>
      </c>
      <c r="F14" s="33">
        <v>47600</v>
      </c>
      <c r="G14" s="34">
        <v>58300</v>
      </c>
      <c r="H14" s="34">
        <v>43300</v>
      </c>
      <c r="I14" s="35">
        <v>44400</v>
      </c>
      <c r="J14" s="35">
        <v>69300</v>
      </c>
      <c r="K14" s="35">
        <v>46600</v>
      </c>
      <c r="L14" s="36">
        <v>65700</v>
      </c>
      <c r="M14" s="33">
        <v>51900</v>
      </c>
      <c r="N14" s="48">
        <v>44200</v>
      </c>
      <c r="O14" s="38">
        <f t="shared" si="0"/>
        <v>596000</v>
      </c>
      <c r="P14" s="39"/>
    </row>
    <row r="15" spans="2:18" ht="15.75" customHeight="1">
      <c r="B15" s="309"/>
      <c r="C15" s="40">
        <v>38800</v>
      </c>
      <c r="D15" s="41">
        <v>44400</v>
      </c>
      <c r="E15" s="42">
        <v>21100</v>
      </c>
      <c r="F15" s="43">
        <v>3800</v>
      </c>
      <c r="G15" s="44">
        <v>7700</v>
      </c>
      <c r="H15" s="44">
        <v>13600</v>
      </c>
      <c r="I15" s="24">
        <v>23100</v>
      </c>
      <c r="J15" s="24">
        <v>33400</v>
      </c>
      <c r="K15" s="24">
        <v>30300</v>
      </c>
      <c r="L15" s="45">
        <v>47800</v>
      </c>
      <c r="M15" s="43">
        <v>51600</v>
      </c>
      <c r="N15" s="46">
        <v>34600</v>
      </c>
      <c r="O15" s="47">
        <f t="shared" si="0"/>
        <v>350200</v>
      </c>
      <c r="P15" s="29">
        <f>O15/O14</f>
        <v>0.5875838926174497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55">
        <v>1000</v>
      </c>
      <c r="D16" s="56">
        <v>1000</v>
      </c>
      <c r="E16" s="56">
        <v>1000</v>
      </c>
      <c r="F16" s="56">
        <v>3800</v>
      </c>
      <c r="G16" s="57">
        <v>9700</v>
      </c>
      <c r="H16" s="57">
        <v>3400</v>
      </c>
      <c r="I16" s="58">
        <v>10300</v>
      </c>
      <c r="J16" s="58">
        <v>14800</v>
      </c>
      <c r="K16" s="58">
        <v>7900</v>
      </c>
      <c r="L16" s="19">
        <v>5500</v>
      </c>
      <c r="M16" s="56">
        <v>2500</v>
      </c>
      <c r="N16" s="59">
        <v>1000</v>
      </c>
      <c r="O16" s="49">
        <f t="shared" si="0"/>
        <v>61900</v>
      </c>
      <c r="P16" s="50"/>
    </row>
    <row r="17" spans="2:16" ht="15.75" customHeight="1">
      <c r="B17" s="299"/>
      <c r="C17" s="51">
        <v>1300</v>
      </c>
      <c r="D17" s="52">
        <v>1100</v>
      </c>
      <c r="E17" s="52">
        <v>700</v>
      </c>
      <c r="F17" s="52">
        <v>0</v>
      </c>
      <c r="G17" s="26">
        <v>0</v>
      </c>
      <c r="H17" s="26">
        <v>4000</v>
      </c>
      <c r="I17" s="52">
        <v>4600</v>
      </c>
      <c r="J17" s="52">
        <v>12700</v>
      </c>
      <c r="K17" s="52">
        <v>8200</v>
      </c>
      <c r="L17" s="26">
        <v>10800</v>
      </c>
      <c r="M17" s="52">
        <v>1600</v>
      </c>
      <c r="N17" s="53">
        <v>1000</v>
      </c>
      <c r="O17" s="47">
        <f t="shared" si="0"/>
        <v>46000</v>
      </c>
      <c r="P17" s="54">
        <f>O17/O16</f>
        <v>0.7431340872374798</v>
      </c>
    </row>
    <row r="18" spans="2:16" ht="15.75" customHeight="1">
      <c r="B18" s="308" t="s">
        <v>19</v>
      </c>
      <c r="C18" s="30">
        <v>7100</v>
      </c>
      <c r="D18" s="31">
        <v>6600</v>
      </c>
      <c r="E18" s="32">
        <v>5500</v>
      </c>
      <c r="F18" s="33">
        <v>6600</v>
      </c>
      <c r="G18" s="34">
        <v>9500</v>
      </c>
      <c r="H18" s="34">
        <v>7800</v>
      </c>
      <c r="I18" s="35">
        <v>8100</v>
      </c>
      <c r="J18" s="35">
        <v>11200</v>
      </c>
      <c r="K18" s="35">
        <v>8900</v>
      </c>
      <c r="L18" s="36">
        <v>8200</v>
      </c>
      <c r="M18" s="33">
        <v>8200</v>
      </c>
      <c r="N18" s="48">
        <v>6700</v>
      </c>
      <c r="O18" s="38">
        <f t="shared" si="0"/>
        <v>94400</v>
      </c>
      <c r="P18" s="60"/>
    </row>
    <row r="19" spans="2:16" ht="15.75" customHeight="1">
      <c r="B19" s="310"/>
      <c r="C19" s="61">
        <v>7000</v>
      </c>
      <c r="D19" s="62">
        <v>7200</v>
      </c>
      <c r="E19" s="63">
        <v>3400</v>
      </c>
      <c r="F19" s="52">
        <v>600</v>
      </c>
      <c r="G19" s="52">
        <v>2100</v>
      </c>
      <c r="H19" s="64">
        <v>6400</v>
      </c>
      <c r="I19" s="65">
        <v>6700</v>
      </c>
      <c r="J19" s="65">
        <v>10100</v>
      </c>
      <c r="K19" s="65">
        <v>9600</v>
      </c>
      <c r="L19" s="66">
        <v>10000</v>
      </c>
      <c r="M19" s="65">
        <v>10000</v>
      </c>
      <c r="N19" s="67">
        <v>8600</v>
      </c>
      <c r="O19" s="47">
        <f t="shared" si="0"/>
        <v>81700</v>
      </c>
      <c r="P19" s="39">
        <f>O19/O18</f>
        <v>0.8654661016949152</v>
      </c>
    </row>
    <row r="20" spans="2:16" ht="15.75" customHeight="1">
      <c r="B20" s="308" t="s">
        <v>58</v>
      </c>
      <c r="C20" s="30">
        <v>1000</v>
      </c>
      <c r="D20" s="31">
        <v>1100</v>
      </c>
      <c r="E20" s="32">
        <v>27400</v>
      </c>
      <c r="F20" s="33">
        <v>1400</v>
      </c>
      <c r="G20" s="34">
        <v>1600</v>
      </c>
      <c r="H20" s="34">
        <v>1200</v>
      </c>
      <c r="I20" s="35">
        <v>1900</v>
      </c>
      <c r="J20" s="35">
        <v>2700</v>
      </c>
      <c r="K20" s="35">
        <v>2300</v>
      </c>
      <c r="L20" s="36">
        <v>3500</v>
      </c>
      <c r="M20" s="33">
        <v>2100</v>
      </c>
      <c r="N20" s="48">
        <v>1300</v>
      </c>
      <c r="O20" s="38">
        <f t="shared" si="0"/>
        <v>47500</v>
      </c>
      <c r="P20" s="60"/>
    </row>
    <row r="21" spans="2:16" ht="15.75" customHeight="1">
      <c r="B21" s="309"/>
      <c r="C21" s="61">
        <v>900</v>
      </c>
      <c r="D21" s="62">
        <v>1100</v>
      </c>
      <c r="E21" s="63">
        <v>300</v>
      </c>
      <c r="F21" s="52">
        <v>40</v>
      </c>
      <c r="G21" s="26">
        <v>200</v>
      </c>
      <c r="H21" s="26">
        <v>600</v>
      </c>
      <c r="I21" s="63">
        <v>900</v>
      </c>
      <c r="J21" s="63">
        <v>1400</v>
      </c>
      <c r="K21" s="63">
        <v>1400</v>
      </c>
      <c r="L21" s="26">
        <v>3300</v>
      </c>
      <c r="M21" s="52">
        <v>2500</v>
      </c>
      <c r="N21" s="53">
        <v>700</v>
      </c>
      <c r="O21" s="47">
        <f t="shared" si="0"/>
        <v>13340</v>
      </c>
      <c r="P21" s="39">
        <f>O21/O20</f>
        <v>0.2808421052631579</v>
      </c>
    </row>
    <row r="22" spans="2:16" ht="15.75" customHeight="1">
      <c r="B22" s="304" t="s">
        <v>20</v>
      </c>
      <c r="C22" s="30">
        <v>700</v>
      </c>
      <c r="D22" s="31">
        <v>1100</v>
      </c>
      <c r="E22" s="32">
        <v>1100</v>
      </c>
      <c r="F22" s="33">
        <v>1800</v>
      </c>
      <c r="G22" s="34">
        <v>3900</v>
      </c>
      <c r="H22" s="34">
        <v>2600</v>
      </c>
      <c r="I22" s="35">
        <v>2300</v>
      </c>
      <c r="J22" s="35">
        <v>4500</v>
      </c>
      <c r="K22" s="35">
        <v>6000</v>
      </c>
      <c r="L22" s="36">
        <v>4100</v>
      </c>
      <c r="M22" s="33">
        <v>3500</v>
      </c>
      <c r="N22" s="48">
        <v>1000</v>
      </c>
      <c r="O22" s="38">
        <f t="shared" si="0"/>
        <v>32600</v>
      </c>
      <c r="P22" s="60"/>
    </row>
    <row r="23" spans="2:16" ht="15.75" customHeight="1">
      <c r="B23" s="305"/>
      <c r="C23" s="61">
        <v>800</v>
      </c>
      <c r="D23" s="62">
        <v>1000</v>
      </c>
      <c r="E23" s="63">
        <v>900</v>
      </c>
      <c r="F23" s="52">
        <v>300</v>
      </c>
      <c r="G23" s="26">
        <v>1200</v>
      </c>
      <c r="H23" s="26">
        <v>1400</v>
      </c>
      <c r="I23" s="63">
        <v>1300</v>
      </c>
      <c r="J23" s="63">
        <v>3300</v>
      </c>
      <c r="K23" s="63">
        <v>2300</v>
      </c>
      <c r="L23" s="26">
        <v>4400</v>
      </c>
      <c r="M23" s="52">
        <v>3600</v>
      </c>
      <c r="N23" s="53">
        <v>1000</v>
      </c>
      <c r="O23" s="47">
        <f t="shared" si="0"/>
        <v>21500</v>
      </c>
      <c r="P23" s="39">
        <f>O23/O22</f>
        <v>0.6595092024539877</v>
      </c>
    </row>
    <row r="24" spans="2:16" ht="15.75" customHeight="1">
      <c r="B24" s="304" t="s">
        <v>21</v>
      </c>
      <c r="C24" s="30">
        <v>11400</v>
      </c>
      <c r="D24" s="31">
        <v>12200</v>
      </c>
      <c r="E24" s="32">
        <v>8400</v>
      </c>
      <c r="F24" s="33">
        <v>4500</v>
      </c>
      <c r="G24" s="34">
        <v>6700</v>
      </c>
      <c r="H24" s="34">
        <v>1900</v>
      </c>
      <c r="I24" s="35">
        <v>4700</v>
      </c>
      <c r="J24" s="35">
        <v>15200</v>
      </c>
      <c r="K24" s="35">
        <v>6100</v>
      </c>
      <c r="L24" s="36">
        <v>6300</v>
      </c>
      <c r="M24" s="33">
        <v>4700</v>
      </c>
      <c r="N24" s="48">
        <v>4100</v>
      </c>
      <c r="O24" s="38">
        <f t="shared" si="0"/>
        <v>86200</v>
      </c>
      <c r="P24" s="60"/>
    </row>
    <row r="25" spans="2:16" ht="15.75" customHeight="1">
      <c r="B25" s="305"/>
      <c r="C25" s="61">
        <v>10600</v>
      </c>
      <c r="D25" s="62">
        <v>12600</v>
      </c>
      <c r="E25" s="63">
        <v>9000</v>
      </c>
      <c r="F25" s="52">
        <v>500</v>
      </c>
      <c r="G25" s="26">
        <v>700</v>
      </c>
      <c r="H25" s="26">
        <v>1900</v>
      </c>
      <c r="I25" s="63">
        <v>2400</v>
      </c>
      <c r="J25" s="63">
        <v>7100</v>
      </c>
      <c r="K25" s="63">
        <v>5000</v>
      </c>
      <c r="L25" s="26">
        <v>7700</v>
      </c>
      <c r="M25" s="52">
        <v>5000</v>
      </c>
      <c r="N25" s="53">
        <v>3800</v>
      </c>
      <c r="O25" s="68">
        <f t="shared" si="0"/>
        <v>66300</v>
      </c>
      <c r="P25" s="39">
        <f>O25/O24</f>
        <v>0.7691415313225058</v>
      </c>
    </row>
    <row r="26" spans="2:16" ht="15.75" customHeight="1">
      <c r="B26" s="304" t="s">
        <v>22</v>
      </c>
      <c r="C26" s="30">
        <v>5200</v>
      </c>
      <c r="D26" s="31">
        <v>1500</v>
      </c>
      <c r="E26" s="32">
        <v>4000</v>
      </c>
      <c r="F26" s="33">
        <v>63900</v>
      </c>
      <c r="G26" s="34">
        <v>197800</v>
      </c>
      <c r="H26" s="34">
        <v>120400</v>
      </c>
      <c r="I26" s="35">
        <v>174400</v>
      </c>
      <c r="J26" s="35">
        <v>253700</v>
      </c>
      <c r="K26" s="35">
        <v>177600</v>
      </c>
      <c r="L26" s="36">
        <v>183200</v>
      </c>
      <c r="M26" s="33">
        <v>57500</v>
      </c>
      <c r="N26" s="48">
        <v>1400</v>
      </c>
      <c r="O26" s="49">
        <f t="shared" si="0"/>
        <v>1240600</v>
      </c>
      <c r="P26" s="60"/>
    </row>
    <row r="27" spans="2:16" ht="15.75" customHeight="1">
      <c r="B27" s="305"/>
      <c r="C27" s="51">
        <v>1300</v>
      </c>
      <c r="D27" s="52">
        <v>2300</v>
      </c>
      <c r="E27" s="52">
        <v>800</v>
      </c>
      <c r="F27" s="52">
        <v>500</v>
      </c>
      <c r="G27" s="69">
        <v>2900</v>
      </c>
      <c r="H27" s="69">
        <v>13900</v>
      </c>
      <c r="I27" s="52">
        <v>20500</v>
      </c>
      <c r="J27" s="52">
        <v>101300</v>
      </c>
      <c r="K27" s="52">
        <v>91800</v>
      </c>
      <c r="L27" s="26">
        <v>146700</v>
      </c>
      <c r="M27" s="70">
        <v>44500</v>
      </c>
      <c r="N27" s="71">
        <v>700</v>
      </c>
      <c r="O27" s="47">
        <f t="shared" si="0"/>
        <v>427200</v>
      </c>
      <c r="P27" s="39">
        <f>O27/O26</f>
        <v>0.3443495083024343</v>
      </c>
    </row>
    <row r="28" spans="2:16" ht="15.75" customHeight="1">
      <c r="B28" s="304" t="s">
        <v>23</v>
      </c>
      <c r="C28" s="30">
        <v>37900</v>
      </c>
      <c r="D28" s="31">
        <v>49900</v>
      </c>
      <c r="E28" s="32">
        <v>20800</v>
      </c>
      <c r="F28" s="33">
        <v>6800</v>
      </c>
      <c r="G28" s="34">
        <v>15300</v>
      </c>
      <c r="H28" s="34">
        <v>16300</v>
      </c>
      <c r="I28" s="35">
        <v>43300</v>
      </c>
      <c r="J28" s="35">
        <v>137900</v>
      </c>
      <c r="K28" s="35">
        <v>50400</v>
      </c>
      <c r="L28" s="36">
        <v>31100</v>
      </c>
      <c r="M28" s="33">
        <v>28800</v>
      </c>
      <c r="N28" s="48">
        <v>14100</v>
      </c>
      <c r="O28" s="49">
        <f>SUM(C28:N28)</f>
        <v>452600</v>
      </c>
      <c r="P28" s="60"/>
    </row>
    <row r="29" spans="2:16" ht="15.75" customHeight="1">
      <c r="B29" s="305"/>
      <c r="C29" s="61">
        <v>33500</v>
      </c>
      <c r="D29" s="62">
        <v>48200</v>
      </c>
      <c r="E29" s="63">
        <v>15100</v>
      </c>
      <c r="F29" s="52">
        <v>300</v>
      </c>
      <c r="G29" s="26">
        <v>500</v>
      </c>
      <c r="H29" s="26">
        <v>8000</v>
      </c>
      <c r="I29" s="52">
        <v>16800</v>
      </c>
      <c r="J29" s="52">
        <v>75100</v>
      </c>
      <c r="K29" s="52">
        <v>40100</v>
      </c>
      <c r="L29" s="26">
        <v>32800</v>
      </c>
      <c r="M29" s="52">
        <v>27300</v>
      </c>
      <c r="N29" s="53">
        <v>13000</v>
      </c>
      <c r="O29" s="47">
        <f t="shared" si="0"/>
        <v>310700</v>
      </c>
      <c r="P29" s="29">
        <f>O29/O28</f>
        <v>0.6864781263809103</v>
      </c>
    </row>
    <row r="30" spans="2:16" ht="15.75" customHeight="1">
      <c r="B30" s="304" t="s">
        <v>24</v>
      </c>
      <c r="C30" s="72">
        <v>13200</v>
      </c>
      <c r="D30" s="73">
        <v>13200</v>
      </c>
      <c r="E30" s="74">
        <v>16300</v>
      </c>
      <c r="F30" s="74">
        <v>17500</v>
      </c>
      <c r="G30" s="36">
        <v>23100</v>
      </c>
      <c r="H30" s="36">
        <v>18700</v>
      </c>
      <c r="I30" s="74">
        <v>22200</v>
      </c>
      <c r="J30" s="74">
        <v>35300</v>
      </c>
      <c r="K30" s="74">
        <v>24400</v>
      </c>
      <c r="L30" s="36">
        <v>25200</v>
      </c>
      <c r="M30" s="74">
        <v>21400</v>
      </c>
      <c r="N30" s="75">
        <v>10800</v>
      </c>
      <c r="O30" s="49">
        <f t="shared" si="0"/>
        <v>241300</v>
      </c>
      <c r="P30" s="60"/>
    </row>
    <row r="31" spans="2:16" ht="15.75" customHeight="1">
      <c r="B31" s="306"/>
      <c r="C31" s="51">
        <v>13000</v>
      </c>
      <c r="D31" s="52">
        <v>15000</v>
      </c>
      <c r="E31" s="52">
        <v>7800</v>
      </c>
      <c r="F31" s="52">
        <v>1300</v>
      </c>
      <c r="G31" s="26">
        <v>1000</v>
      </c>
      <c r="H31" s="52">
        <v>6000</v>
      </c>
      <c r="I31" s="52">
        <v>8300</v>
      </c>
      <c r="J31" s="52">
        <v>18300</v>
      </c>
      <c r="K31" s="52">
        <v>16000</v>
      </c>
      <c r="L31" s="26">
        <v>21300</v>
      </c>
      <c r="M31" s="52">
        <v>19100</v>
      </c>
      <c r="N31" s="53">
        <v>10200</v>
      </c>
      <c r="O31" s="47">
        <f t="shared" si="0"/>
        <v>137300</v>
      </c>
      <c r="P31" s="39">
        <f>O31/O30</f>
        <v>0.5690012432656444</v>
      </c>
    </row>
    <row r="32" spans="2:16" ht="15.75" customHeight="1">
      <c r="B32" s="298" t="s">
        <v>59</v>
      </c>
      <c r="C32" s="55">
        <v>8800</v>
      </c>
      <c r="D32" s="56">
        <v>9100</v>
      </c>
      <c r="E32" s="58">
        <v>10000</v>
      </c>
      <c r="F32" s="58">
        <v>13000</v>
      </c>
      <c r="G32" s="19">
        <v>15900</v>
      </c>
      <c r="H32" s="19">
        <v>11400</v>
      </c>
      <c r="I32" s="58">
        <v>11000</v>
      </c>
      <c r="J32" s="58">
        <v>15100</v>
      </c>
      <c r="K32" s="58">
        <v>9800</v>
      </c>
      <c r="L32" s="19">
        <v>10700</v>
      </c>
      <c r="M32" s="58">
        <v>10300</v>
      </c>
      <c r="N32" s="59">
        <v>8400</v>
      </c>
      <c r="O32" s="49">
        <f t="shared" si="0"/>
        <v>133500</v>
      </c>
      <c r="P32" s="60"/>
    </row>
    <row r="33" spans="2:16" ht="15.75" customHeight="1">
      <c r="B33" s="299"/>
      <c r="C33" s="51">
        <v>9500</v>
      </c>
      <c r="D33" s="52">
        <v>9000</v>
      </c>
      <c r="E33" s="52">
        <v>800</v>
      </c>
      <c r="F33" s="52">
        <v>700</v>
      </c>
      <c r="G33" s="26">
        <v>800</v>
      </c>
      <c r="H33" s="26">
        <v>4000</v>
      </c>
      <c r="I33" s="52">
        <v>5300</v>
      </c>
      <c r="J33" s="52">
        <v>6300</v>
      </c>
      <c r="K33" s="52">
        <v>5200</v>
      </c>
      <c r="L33" s="26">
        <v>6100</v>
      </c>
      <c r="M33" s="52">
        <v>6600</v>
      </c>
      <c r="N33" s="53">
        <v>4600</v>
      </c>
      <c r="O33" s="47">
        <f t="shared" si="0"/>
        <v>58900</v>
      </c>
      <c r="P33" s="29">
        <f>O33/O32</f>
        <v>0.4411985018726592</v>
      </c>
    </row>
    <row r="34" spans="2:16" ht="15.75" customHeight="1">
      <c r="B34" s="311" t="s">
        <v>31</v>
      </c>
      <c r="C34" s="55">
        <v>5700</v>
      </c>
      <c r="D34" s="56">
        <v>4600</v>
      </c>
      <c r="E34" s="56">
        <v>5700</v>
      </c>
      <c r="F34" s="56">
        <v>5900</v>
      </c>
      <c r="G34" s="57">
        <v>6400</v>
      </c>
      <c r="H34" s="57">
        <v>5000</v>
      </c>
      <c r="I34" s="58">
        <v>5200</v>
      </c>
      <c r="J34" s="58">
        <v>7100</v>
      </c>
      <c r="K34" s="58">
        <v>6000</v>
      </c>
      <c r="L34" s="19">
        <v>5500</v>
      </c>
      <c r="M34" s="56">
        <v>5100</v>
      </c>
      <c r="N34" s="59">
        <v>5100</v>
      </c>
      <c r="O34" s="76">
        <f t="shared" si="0"/>
        <v>67300</v>
      </c>
      <c r="P34" s="39"/>
    </row>
    <row r="35" spans="2:16" ht="15.75" customHeight="1" thickBot="1">
      <c r="B35" s="312"/>
      <c r="C35" s="77">
        <v>5900</v>
      </c>
      <c r="D35" s="78">
        <v>5600</v>
      </c>
      <c r="E35" s="78">
        <v>600</v>
      </c>
      <c r="F35" s="78">
        <v>0</v>
      </c>
      <c r="G35" s="79">
        <v>0</v>
      </c>
      <c r="H35" s="79">
        <v>2300</v>
      </c>
      <c r="I35" s="78">
        <v>2200</v>
      </c>
      <c r="J35" s="78">
        <v>3000</v>
      </c>
      <c r="K35" s="78">
        <v>3600</v>
      </c>
      <c r="L35" s="79">
        <v>4000</v>
      </c>
      <c r="M35" s="78">
        <v>2900</v>
      </c>
      <c r="N35" s="80">
        <v>2900</v>
      </c>
      <c r="O35" s="81">
        <f t="shared" si="0"/>
        <v>33000</v>
      </c>
      <c r="P35" s="82">
        <f>O35/O34</f>
        <v>0.4903417533432392</v>
      </c>
    </row>
    <row r="36" spans="2:17" ht="15.75" customHeight="1" thickTop="1">
      <c r="B36" s="302" t="s">
        <v>25</v>
      </c>
      <c r="C36" s="83">
        <f aca="true" t="shared" si="1" ref="C36:O37">SUM(C8,C10,C14,C12,C16,C18,C20,C22,C24,C26,C28,C30,C32,C34)</f>
        <v>224642</v>
      </c>
      <c r="D36" s="84">
        <f t="shared" si="1"/>
        <v>211383</v>
      </c>
      <c r="E36" s="84">
        <f t="shared" si="1"/>
        <v>247739</v>
      </c>
      <c r="F36" s="84">
        <f t="shared" si="1"/>
        <v>408920</v>
      </c>
      <c r="G36" s="84">
        <f t="shared" si="1"/>
        <v>562532</v>
      </c>
      <c r="H36" s="84">
        <f t="shared" si="1"/>
        <v>380033</v>
      </c>
      <c r="I36" s="84">
        <f t="shared" si="1"/>
        <v>514448</v>
      </c>
      <c r="J36" s="84">
        <f t="shared" si="1"/>
        <v>843285</v>
      </c>
      <c r="K36" s="84">
        <f t="shared" si="1"/>
        <v>541751</v>
      </c>
      <c r="L36" s="84">
        <f t="shared" si="1"/>
        <v>520913</v>
      </c>
      <c r="M36" s="84">
        <f t="shared" si="1"/>
        <v>340343</v>
      </c>
      <c r="N36" s="83">
        <f t="shared" si="1"/>
        <v>178160</v>
      </c>
      <c r="O36" s="85">
        <f t="shared" si="1"/>
        <v>4974149</v>
      </c>
      <c r="P36" s="39"/>
      <c r="Q36" s="1" t="s">
        <v>30</v>
      </c>
    </row>
    <row r="37" spans="2:16" ht="15.75" customHeight="1">
      <c r="B37" s="303"/>
      <c r="C37" s="86">
        <f t="shared" si="1"/>
        <v>215709</v>
      </c>
      <c r="D37" s="52">
        <f t="shared" si="1"/>
        <v>221699</v>
      </c>
      <c r="E37" s="52">
        <f t="shared" si="1"/>
        <v>114439</v>
      </c>
      <c r="F37" s="52">
        <f t="shared" si="1"/>
        <v>26177</v>
      </c>
      <c r="G37" s="52">
        <f t="shared" si="1"/>
        <v>24300</v>
      </c>
      <c r="H37" s="52">
        <f t="shared" si="1"/>
        <v>117018</v>
      </c>
      <c r="I37" s="52">
        <f t="shared" si="1"/>
        <v>165395</v>
      </c>
      <c r="J37" s="52">
        <f t="shared" si="1"/>
        <v>425126</v>
      </c>
      <c r="K37" s="52">
        <f t="shared" si="1"/>
        <v>347528</v>
      </c>
      <c r="L37" s="52">
        <f t="shared" si="1"/>
        <v>461416</v>
      </c>
      <c r="M37" s="52">
        <f t="shared" si="1"/>
        <v>288534</v>
      </c>
      <c r="N37" s="86">
        <f t="shared" si="1"/>
        <v>138900</v>
      </c>
      <c r="O37" s="51">
        <f t="shared" si="1"/>
        <v>2546241</v>
      </c>
      <c r="P37" s="29">
        <f>O37/O36</f>
        <v>0.5118947984871381</v>
      </c>
    </row>
    <row r="38" spans="2:16" ht="18" customHeight="1" thickBot="1">
      <c r="B38" s="87" t="s">
        <v>26</v>
      </c>
      <c r="C38" s="88">
        <f>C37/C36</f>
        <v>0.9602345064591662</v>
      </c>
      <c r="D38" s="89">
        <f>D37/D36</f>
        <v>1.0488024107898932</v>
      </c>
      <c r="E38" s="89">
        <f>E37/E36</f>
        <v>0.4619337286418368</v>
      </c>
      <c r="F38" s="89">
        <f aca="true" t="shared" si="2" ref="F38:L38">F37/F36</f>
        <v>0.06401496625256774</v>
      </c>
      <c r="G38" s="90">
        <f t="shared" si="2"/>
        <v>0.04319754253980218</v>
      </c>
      <c r="H38" s="90">
        <f t="shared" si="2"/>
        <v>0.3079153652445972</v>
      </c>
      <c r="I38" s="90">
        <f t="shared" si="2"/>
        <v>0.32149993779740615</v>
      </c>
      <c r="J38" s="90">
        <f t="shared" si="2"/>
        <v>0.5041308691604854</v>
      </c>
      <c r="K38" s="90">
        <f t="shared" si="2"/>
        <v>0.641490278744294</v>
      </c>
      <c r="L38" s="90">
        <f t="shared" si="2"/>
        <v>0.8857832305970479</v>
      </c>
      <c r="M38" s="90">
        <f>M37/M36</f>
        <v>0.8477741572472476</v>
      </c>
      <c r="N38" s="91">
        <f>N37/N36</f>
        <v>0.7796362819937135</v>
      </c>
      <c r="O38" s="92">
        <f>O37/O36</f>
        <v>0.5118947984871381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300"/>
      <c r="M40" s="301"/>
      <c r="N40" s="301"/>
      <c r="O40" s="301"/>
      <c r="P40" s="30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9">
    <mergeCell ref="L40:P40"/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B1:P3"/>
    <mergeCell ref="B6:C6"/>
    <mergeCell ref="O6:P6"/>
    <mergeCell ref="B8:B9"/>
    <mergeCell ref="B10:B11"/>
    <mergeCell ref="B12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" sqref="B7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49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62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15" t="s">
        <v>63</v>
      </c>
      <c r="C6" s="31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15">
        <v>47009</v>
      </c>
      <c r="D8" s="16">
        <v>34599</v>
      </c>
      <c r="E8" s="16">
        <v>35139</v>
      </c>
      <c r="F8" s="16">
        <v>14937</v>
      </c>
      <c r="G8" s="17">
        <v>0</v>
      </c>
      <c r="H8" s="17">
        <v>13018</v>
      </c>
      <c r="I8" s="18">
        <v>21795</v>
      </c>
      <c r="J8" s="18">
        <v>42126</v>
      </c>
      <c r="K8" s="18">
        <v>39828</v>
      </c>
      <c r="L8" s="19">
        <v>53716</v>
      </c>
      <c r="M8" s="16">
        <v>56134</v>
      </c>
      <c r="N8" s="20">
        <v>19600</v>
      </c>
      <c r="O8" s="21">
        <f aca="true" t="shared" si="0" ref="O8:O35">SUM(C8:N8)</f>
        <v>377901</v>
      </c>
      <c r="P8" s="22"/>
      <c r="R8" s="1" t="s">
        <v>27</v>
      </c>
    </row>
    <row r="9" spans="2:17" ht="15.75" customHeight="1">
      <c r="B9" s="309"/>
      <c r="C9" s="23">
        <v>9375</v>
      </c>
      <c r="D9" s="24">
        <v>11699</v>
      </c>
      <c r="E9" s="24">
        <v>29203</v>
      </c>
      <c r="F9" s="24">
        <v>39999</v>
      </c>
      <c r="G9" s="25">
        <v>30443</v>
      </c>
      <c r="H9" s="25">
        <v>16899</v>
      </c>
      <c r="I9" s="24">
        <v>33398</v>
      </c>
      <c r="J9" s="24">
        <v>44343</v>
      </c>
      <c r="K9" s="24">
        <v>22207</v>
      </c>
      <c r="L9" s="26">
        <v>55327</v>
      </c>
      <c r="M9" s="24">
        <v>66216</v>
      </c>
      <c r="N9" s="27">
        <v>25687</v>
      </c>
      <c r="O9" s="28">
        <f>SUM(C9:N9)</f>
        <v>384796</v>
      </c>
      <c r="P9" s="29">
        <f>O9/O8</f>
        <v>1.0182455193291364</v>
      </c>
      <c r="Q9" s="1" t="s">
        <v>27</v>
      </c>
    </row>
    <row r="10" spans="2:16" ht="15.75" customHeight="1">
      <c r="B10" s="308" t="s">
        <v>15</v>
      </c>
      <c r="C10" s="30">
        <v>40000</v>
      </c>
      <c r="D10" s="31">
        <v>33900</v>
      </c>
      <c r="E10" s="32">
        <v>15400</v>
      </c>
      <c r="F10" s="33">
        <v>3200</v>
      </c>
      <c r="G10" s="34">
        <v>6300</v>
      </c>
      <c r="H10" s="34">
        <v>16100</v>
      </c>
      <c r="I10" s="35">
        <v>27600</v>
      </c>
      <c r="J10" s="35">
        <v>33400</v>
      </c>
      <c r="K10" s="35">
        <v>32800</v>
      </c>
      <c r="L10" s="36">
        <v>40200</v>
      </c>
      <c r="M10" s="33">
        <v>44200</v>
      </c>
      <c r="N10" s="37">
        <v>33800</v>
      </c>
      <c r="O10" s="38">
        <f>SUM(C10:N10)</f>
        <v>326900</v>
      </c>
      <c r="P10" s="39"/>
    </row>
    <row r="11" spans="2:17" ht="15.75" customHeight="1">
      <c r="B11" s="309"/>
      <c r="C11" s="40">
        <v>17300</v>
      </c>
      <c r="D11" s="41">
        <v>14900</v>
      </c>
      <c r="E11" s="42">
        <v>26800</v>
      </c>
      <c r="F11" s="43">
        <v>22200</v>
      </c>
      <c r="G11" s="44">
        <v>22100</v>
      </c>
      <c r="H11" s="44">
        <v>16700</v>
      </c>
      <c r="I11" s="24">
        <v>30500</v>
      </c>
      <c r="J11" s="24">
        <v>37200</v>
      </c>
      <c r="K11" s="24">
        <v>23500</v>
      </c>
      <c r="L11" s="45">
        <v>37100</v>
      </c>
      <c r="M11" s="43">
        <v>40300</v>
      </c>
      <c r="N11" s="46">
        <v>39400</v>
      </c>
      <c r="O11" s="47">
        <f>SUM(C11:N11)</f>
        <v>328000</v>
      </c>
      <c r="P11" s="29">
        <f>O11/O10</f>
        <v>1.00336494340777</v>
      </c>
      <c r="Q11" s="1" t="s">
        <v>27</v>
      </c>
    </row>
    <row r="12" spans="2:16" ht="15.75" customHeight="1">
      <c r="B12" s="298" t="s">
        <v>17</v>
      </c>
      <c r="C12" s="30">
        <v>6100</v>
      </c>
      <c r="D12" s="31">
        <v>5700</v>
      </c>
      <c r="E12" s="32">
        <v>3400</v>
      </c>
      <c r="F12" s="33">
        <v>0</v>
      </c>
      <c r="G12" s="34">
        <v>900</v>
      </c>
      <c r="H12" s="34">
        <v>25800</v>
      </c>
      <c r="I12" s="35">
        <v>23900</v>
      </c>
      <c r="J12" s="35">
        <v>77600</v>
      </c>
      <c r="K12" s="35">
        <v>61400</v>
      </c>
      <c r="L12" s="36">
        <v>72600</v>
      </c>
      <c r="M12" s="33">
        <v>13500</v>
      </c>
      <c r="N12" s="48">
        <v>4400</v>
      </c>
      <c r="O12" s="49">
        <f>SUM(C12:N12)</f>
        <v>295300</v>
      </c>
      <c r="P12" s="50"/>
    </row>
    <row r="13" spans="2:16" ht="15.75" customHeight="1">
      <c r="B13" s="299"/>
      <c r="C13" s="51">
        <v>2300</v>
      </c>
      <c r="D13" s="52">
        <v>3200</v>
      </c>
      <c r="E13" s="52">
        <v>4500</v>
      </c>
      <c r="F13" s="52">
        <v>5300</v>
      </c>
      <c r="G13" s="26">
        <v>27400</v>
      </c>
      <c r="H13" s="26">
        <v>29100</v>
      </c>
      <c r="I13" s="52">
        <v>66000</v>
      </c>
      <c r="J13" s="52">
        <v>38000</v>
      </c>
      <c r="K13" s="52">
        <v>45600</v>
      </c>
      <c r="L13" s="26">
        <v>62900</v>
      </c>
      <c r="M13" s="52">
        <v>12600</v>
      </c>
      <c r="N13" s="53">
        <v>3700</v>
      </c>
      <c r="O13" s="47">
        <f>SUM(C13:N13)</f>
        <v>300600</v>
      </c>
      <c r="P13" s="54">
        <f>O13/O12</f>
        <v>1.0179478496444294</v>
      </c>
    </row>
    <row r="14" spans="2:16" ht="15.75" customHeight="1">
      <c r="B14" s="308" t="s">
        <v>16</v>
      </c>
      <c r="C14" s="30">
        <v>38800</v>
      </c>
      <c r="D14" s="31">
        <v>44400</v>
      </c>
      <c r="E14" s="32">
        <v>21100</v>
      </c>
      <c r="F14" s="33">
        <v>3800</v>
      </c>
      <c r="G14" s="34">
        <v>7700</v>
      </c>
      <c r="H14" s="34">
        <v>13600</v>
      </c>
      <c r="I14" s="35">
        <v>23100</v>
      </c>
      <c r="J14" s="35">
        <v>33400</v>
      </c>
      <c r="K14" s="35">
        <v>30300</v>
      </c>
      <c r="L14" s="36">
        <v>47800</v>
      </c>
      <c r="M14" s="33">
        <v>51600</v>
      </c>
      <c r="N14" s="37">
        <v>34600</v>
      </c>
      <c r="O14" s="38">
        <f t="shared" si="0"/>
        <v>350200</v>
      </c>
      <c r="P14" s="39"/>
    </row>
    <row r="15" spans="2:18" ht="15.75" customHeight="1">
      <c r="B15" s="309"/>
      <c r="C15" s="40">
        <v>18200</v>
      </c>
      <c r="D15" s="41">
        <v>15900</v>
      </c>
      <c r="E15" s="42">
        <v>29900</v>
      </c>
      <c r="F15" s="43">
        <v>50100</v>
      </c>
      <c r="G15" s="44">
        <v>25100</v>
      </c>
      <c r="H15" s="44">
        <v>16900</v>
      </c>
      <c r="I15" s="24">
        <v>29100</v>
      </c>
      <c r="J15" s="24">
        <v>37200</v>
      </c>
      <c r="K15" s="24">
        <v>25500</v>
      </c>
      <c r="L15" s="45">
        <v>46600</v>
      </c>
      <c r="M15" s="43">
        <v>68700</v>
      </c>
      <c r="N15" s="46">
        <v>46800</v>
      </c>
      <c r="O15" s="47">
        <f t="shared" si="0"/>
        <v>410000</v>
      </c>
      <c r="P15" s="29">
        <f>O15/O14</f>
        <v>1.1707595659623073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55">
        <v>1300</v>
      </c>
      <c r="D16" s="56">
        <v>1100</v>
      </c>
      <c r="E16" s="56">
        <v>700</v>
      </c>
      <c r="F16" s="56">
        <v>0</v>
      </c>
      <c r="G16" s="57">
        <v>0</v>
      </c>
      <c r="H16" s="57">
        <v>4000</v>
      </c>
      <c r="I16" s="58">
        <v>4600</v>
      </c>
      <c r="J16" s="58">
        <v>12700</v>
      </c>
      <c r="K16" s="58">
        <v>8200</v>
      </c>
      <c r="L16" s="19">
        <v>10800</v>
      </c>
      <c r="M16" s="56">
        <v>1600</v>
      </c>
      <c r="N16" s="59">
        <v>1000</v>
      </c>
      <c r="O16" s="49">
        <f t="shared" si="0"/>
        <v>46000</v>
      </c>
      <c r="P16" s="50"/>
    </row>
    <row r="17" spans="2:16" ht="15.75" customHeight="1">
      <c r="B17" s="299"/>
      <c r="C17" s="51">
        <v>1800</v>
      </c>
      <c r="D17" s="52">
        <v>2100</v>
      </c>
      <c r="E17" s="52">
        <v>1100</v>
      </c>
      <c r="F17" s="52">
        <v>200</v>
      </c>
      <c r="G17" s="26">
        <v>1800</v>
      </c>
      <c r="H17" s="26">
        <v>1100</v>
      </c>
      <c r="I17" s="52">
        <v>3800</v>
      </c>
      <c r="J17" s="52">
        <v>3200</v>
      </c>
      <c r="K17" s="52">
        <v>5100</v>
      </c>
      <c r="L17" s="26">
        <v>4900</v>
      </c>
      <c r="M17" s="52">
        <v>400</v>
      </c>
      <c r="N17" s="53">
        <v>1100</v>
      </c>
      <c r="O17" s="47">
        <f t="shared" si="0"/>
        <v>26600</v>
      </c>
      <c r="P17" s="54">
        <f>O17/O16</f>
        <v>0.5782608695652174</v>
      </c>
    </row>
    <row r="18" spans="2:16" ht="15.75" customHeight="1">
      <c r="B18" s="308" t="s">
        <v>19</v>
      </c>
      <c r="C18" s="30">
        <v>7000</v>
      </c>
      <c r="D18" s="31">
        <v>7200</v>
      </c>
      <c r="E18" s="32">
        <v>3400</v>
      </c>
      <c r="F18" s="33">
        <v>600</v>
      </c>
      <c r="G18" s="34">
        <v>2100</v>
      </c>
      <c r="H18" s="34">
        <v>6400</v>
      </c>
      <c r="I18" s="35">
        <v>6700</v>
      </c>
      <c r="J18" s="35">
        <v>10100</v>
      </c>
      <c r="K18" s="35">
        <v>9600</v>
      </c>
      <c r="L18" s="36">
        <v>10000</v>
      </c>
      <c r="M18" s="33">
        <v>10000</v>
      </c>
      <c r="N18" s="37">
        <v>8600</v>
      </c>
      <c r="O18" s="38">
        <f t="shared" si="0"/>
        <v>81700</v>
      </c>
      <c r="P18" s="60"/>
    </row>
    <row r="19" spans="2:16" ht="15.75" customHeight="1">
      <c r="B19" s="310"/>
      <c r="C19" s="61">
        <v>4600</v>
      </c>
      <c r="D19" s="62">
        <v>5300</v>
      </c>
      <c r="E19" s="63">
        <v>7400</v>
      </c>
      <c r="F19" s="52">
        <v>5400</v>
      </c>
      <c r="G19" s="52">
        <v>6900</v>
      </c>
      <c r="H19" s="64">
        <v>6300</v>
      </c>
      <c r="I19" s="65">
        <v>6700</v>
      </c>
      <c r="J19" s="65">
        <v>7300</v>
      </c>
      <c r="K19" s="65">
        <v>6800</v>
      </c>
      <c r="L19" s="66">
        <v>8200</v>
      </c>
      <c r="M19" s="65">
        <v>8300</v>
      </c>
      <c r="N19" s="67">
        <v>6500</v>
      </c>
      <c r="O19" s="47">
        <f t="shared" si="0"/>
        <v>79700</v>
      </c>
      <c r="P19" s="39">
        <f>O19/O18</f>
        <v>0.9755201958384333</v>
      </c>
    </row>
    <row r="20" spans="2:16" ht="15.75" customHeight="1">
      <c r="B20" s="308" t="s">
        <v>58</v>
      </c>
      <c r="C20" s="30">
        <v>900</v>
      </c>
      <c r="D20" s="31">
        <v>1100</v>
      </c>
      <c r="E20" s="32">
        <v>300</v>
      </c>
      <c r="F20" s="33">
        <v>40</v>
      </c>
      <c r="G20" s="34">
        <v>200</v>
      </c>
      <c r="H20" s="34">
        <v>600</v>
      </c>
      <c r="I20" s="35">
        <v>900</v>
      </c>
      <c r="J20" s="35">
        <v>1400</v>
      </c>
      <c r="K20" s="35">
        <v>1400</v>
      </c>
      <c r="L20" s="36">
        <v>3300</v>
      </c>
      <c r="M20" s="33">
        <v>2500</v>
      </c>
      <c r="N20" s="48">
        <v>700</v>
      </c>
      <c r="O20" s="38">
        <f t="shared" si="0"/>
        <v>13340</v>
      </c>
      <c r="P20" s="60"/>
    </row>
    <row r="21" spans="2:16" ht="15.75" customHeight="1">
      <c r="B21" s="309"/>
      <c r="C21" s="61">
        <v>300</v>
      </c>
      <c r="D21" s="62">
        <v>600</v>
      </c>
      <c r="E21" s="63">
        <v>1100</v>
      </c>
      <c r="F21" s="52">
        <v>600</v>
      </c>
      <c r="G21" s="26">
        <v>1400</v>
      </c>
      <c r="H21" s="26">
        <v>900</v>
      </c>
      <c r="I21" s="63">
        <v>1300</v>
      </c>
      <c r="J21" s="63">
        <v>1500</v>
      </c>
      <c r="K21" s="63">
        <v>1600</v>
      </c>
      <c r="L21" s="26">
        <v>3000</v>
      </c>
      <c r="M21" s="52">
        <v>1900</v>
      </c>
      <c r="N21" s="53">
        <v>1300</v>
      </c>
      <c r="O21" s="47">
        <f t="shared" si="0"/>
        <v>15500</v>
      </c>
      <c r="P21" s="39">
        <f>O21/O20</f>
        <v>1.1619190404797601</v>
      </c>
    </row>
    <row r="22" spans="2:16" ht="15.75" customHeight="1">
      <c r="B22" s="304" t="s">
        <v>20</v>
      </c>
      <c r="C22" s="30">
        <v>800</v>
      </c>
      <c r="D22" s="31">
        <v>1000</v>
      </c>
      <c r="E22" s="32">
        <v>900</v>
      </c>
      <c r="F22" s="33">
        <v>300</v>
      </c>
      <c r="G22" s="34">
        <v>1200</v>
      </c>
      <c r="H22" s="34">
        <v>1400</v>
      </c>
      <c r="I22" s="35">
        <v>1300</v>
      </c>
      <c r="J22" s="35">
        <v>3300</v>
      </c>
      <c r="K22" s="35">
        <v>2300</v>
      </c>
      <c r="L22" s="36">
        <v>4400</v>
      </c>
      <c r="M22" s="33">
        <v>3600</v>
      </c>
      <c r="N22" s="48">
        <v>1000</v>
      </c>
      <c r="O22" s="38">
        <f t="shared" si="0"/>
        <v>21500</v>
      </c>
      <c r="P22" s="60"/>
    </row>
    <row r="23" spans="2:16" ht="15.75" customHeight="1">
      <c r="B23" s="305"/>
      <c r="C23" s="61">
        <v>300</v>
      </c>
      <c r="D23" s="62">
        <v>700</v>
      </c>
      <c r="E23" s="63">
        <v>1000</v>
      </c>
      <c r="F23" s="52">
        <v>1100</v>
      </c>
      <c r="G23" s="26">
        <v>2300</v>
      </c>
      <c r="H23" s="26">
        <v>1800</v>
      </c>
      <c r="I23" s="63">
        <v>1700</v>
      </c>
      <c r="J23" s="63">
        <v>2400</v>
      </c>
      <c r="K23" s="63">
        <v>2000</v>
      </c>
      <c r="L23" s="26">
        <v>4500</v>
      </c>
      <c r="M23" s="52">
        <v>2600</v>
      </c>
      <c r="N23" s="53">
        <v>900</v>
      </c>
      <c r="O23" s="47">
        <f t="shared" si="0"/>
        <v>21300</v>
      </c>
      <c r="P23" s="39">
        <f>O23/O22</f>
        <v>0.9906976744186047</v>
      </c>
    </row>
    <row r="24" spans="2:16" ht="15.75" customHeight="1">
      <c r="B24" s="304" t="s">
        <v>21</v>
      </c>
      <c r="C24" s="30">
        <v>10600</v>
      </c>
      <c r="D24" s="31">
        <v>12600</v>
      </c>
      <c r="E24" s="32">
        <v>9000</v>
      </c>
      <c r="F24" s="33">
        <v>500</v>
      </c>
      <c r="G24" s="34">
        <v>700</v>
      </c>
      <c r="H24" s="34">
        <v>1900</v>
      </c>
      <c r="I24" s="35">
        <v>2400</v>
      </c>
      <c r="J24" s="35">
        <v>7100</v>
      </c>
      <c r="K24" s="35">
        <v>5000</v>
      </c>
      <c r="L24" s="36">
        <v>7700</v>
      </c>
      <c r="M24" s="33">
        <v>5000</v>
      </c>
      <c r="N24" s="48">
        <v>3800</v>
      </c>
      <c r="O24" s="38">
        <f t="shared" si="0"/>
        <v>66300</v>
      </c>
      <c r="P24" s="60"/>
    </row>
    <row r="25" spans="2:16" ht="15.75" customHeight="1">
      <c r="B25" s="305"/>
      <c r="C25" s="61">
        <v>9300</v>
      </c>
      <c r="D25" s="62">
        <v>10700</v>
      </c>
      <c r="E25" s="63">
        <v>7700</v>
      </c>
      <c r="F25" s="52">
        <v>1900</v>
      </c>
      <c r="G25" s="26">
        <v>4600</v>
      </c>
      <c r="H25" s="26">
        <v>2300</v>
      </c>
      <c r="I25" s="63">
        <v>5700</v>
      </c>
      <c r="J25" s="63">
        <v>6500</v>
      </c>
      <c r="K25" s="63">
        <v>3600</v>
      </c>
      <c r="L25" s="26">
        <v>7900</v>
      </c>
      <c r="M25" s="52">
        <v>3200</v>
      </c>
      <c r="N25" s="53">
        <v>3600</v>
      </c>
      <c r="O25" s="68">
        <f t="shared" si="0"/>
        <v>67000</v>
      </c>
      <c r="P25" s="39">
        <f>O25/O24</f>
        <v>1.0105580693815988</v>
      </c>
    </row>
    <row r="26" spans="2:16" ht="15.75" customHeight="1">
      <c r="B26" s="304" t="s">
        <v>22</v>
      </c>
      <c r="C26" s="30">
        <v>1300</v>
      </c>
      <c r="D26" s="31">
        <v>2300</v>
      </c>
      <c r="E26" s="32">
        <v>800</v>
      </c>
      <c r="F26" s="33">
        <v>500</v>
      </c>
      <c r="G26" s="34">
        <v>2900</v>
      </c>
      <c r="H26" s="34">
        <v>13900</v>
      </c>
      <c r="I26" s="35">
        <v>20500</v>
      </c>
      <c r="J26" s="35">
        <v>101300</v>
      </c>
      <c r="K26" s="35">
        <v>91800</v>
      </c>
      <c r="L26" s="36">
        <v>146700</v>
      </c>
      <c r="M26" s="33">
        <v>44500</v>
      </c>
      <c r="N26" s="37">
        <v>700</v>
      </c>
      <c r="O26" s="49">
        <f t="shared" si="0"/>
        <v>427200</v>
      </c>
      <c r="P26" s="60"/>
    </row>
    <row r="27" spans="2:16" ht="15.75" customHeight="1">
      <c r="B27" s="305"/>
      <c r="C27" s="51">
        <v>800</v>
      </c>
      <c r="D27" s="52">
        <v>1400</v>
      </c>
      <c r="E27" s="52">
        <v>1400</v>
      </c>
      <c r="F27" s="52">
        <v>9000</v>
      </c>
      <c r="G27" s="69">
        <v>43100</v>
      </c>
      <c r="H27" s="69">
        <v>29400</v>
      </c>
      <c r="I27" s="52">
        <v>88000</v>
      </c>
      <c r="J27" s="52">
        <v>93800</v>
      </c>
      <c r="K27" s="52">
        <v>74900</v>
      </c>
      <c r="L27" s="26">
        <v>140600</v>
      </c>
      <c r="M27" s="70">
        <v>34200</v>
      </c>
      <c r="N27" s="71">
        <v>500</v>
      </c>
      <c r="O27" s="47">
        <f t="shared" si="0"/>
        <v>517100</v>
      </c>
      <c r="P27" s="39">
        <f>O27/O26</f>
        <v>1.210440074906367</v>
      </c>
    </row>
    <row r="28" spans="2:16" ht="15.75" customHeight="1">
      <c r="B28" s="304" t="s">
        <v>23</v>
      </c>
      <c r="C28" s="30">
        <v>33500</v>
      </c>
      <c r="D28" s="31">
        <v>48200</v>
      </c>
      <c r="E28" s="32">
        <v>15100</v>
      </c>
      <c r="F28" s="33">
        <v>300</v>
      </c>
      <c r="G28" s="34">
        <v>500</v>
      </c>
      <c r="H28" s="34">
        <v>8000</v>
      </c>
      <c r="I28" s="35">
        <v>16800</v>
      </c>
      <c r="J28" s="35">
        <v>75100</v>
      </c>
      <c r="K28" s="35">
        <v>40100</v>
      </c>
      <c r="L28" s="36">
        <v>32800</v>
      </c>
      <c r="M28" s="33">
        <v>27300</v>
      </c>
      <c r="N28" s="48">
        <v>13000</v>
      </c>
      <c r="O28" s="49">
        <f>SUM(C28:N28)</f>
        <v>310700</v>
      </c>
      <c r="P28" s="60"/>
    </row>
    <row r="29" spans="2:16" ht="15.75" customHeight="1">
      <c r="B29" s="305"/>
      <c r="C29" s="61">
        <v>21100</v>
      </c>
      <c r="D29" s="62">
        <v>23900</v>
      </c>
      <c r="E29" s="63">
        <v>13900</v>
      </c>
      <c r="F29" s="52">
        <v>1400</v>
      </c>
      <c r="G29" s="26">
        <v>3100</v>
      </c>
      <c r="H29" s="26">
        <v>6900</v>
      </c>
      <c r="I29" s="52">
        <v>38200</v>
      </c>
      <c r="J29" s="52">
        <v>57100</v>
      </c>
      <c r="K29" s="52">
        <v>26900</v>
      </c>
      <c r="L29" s="26">
        <v>35600</v>
      </c>
      <c r="M29" s="52">
        <v>17100</v>
      </c>
      <c r="N29" s="53">
        <v>14400</v>
      </c>
      <c r="O29" s="47">
        <f t="shared" si="0"/>
        <v>259600</v>
      </c>
      <c r="P29" s="29">
        <f>O29/O28</f>
        <v>0.8355326681686515</v>
      </c>
    </row>
    <row r="30" spans="2:16" ht="15.75" customHeight="1">
      <c r="B30" s="304" t="s">
        <v>24</v>
      </c>
      <c r="C30" s="72">
        <v>13000</v>
      </c>
      <c r="D30" s="73">
        <v>15000</v>
      </c>
      <c r="E30" s="74">
        <v>7800</v>
      </c>
      <c r="F30" s="74">
        <v>1300</v>
      </c>
      <c r="G30" s="36">
        <v>1000</v>
      </c>
      <c r="H30" s="36">
        <v>6000</v>
      </c>
      <c r="I30" s="74">
        <v>8300</v>
      </c>
      <c r="J30" s="74">
        <v>18300</v>
      </c>
      <c r="K30" s="74">
        <v>16000</v>
      </c>
      <c r="L30" s="36">
        <v>21300</v>
      </c>
      <c r="M30" s="74">
        <v>19100</v>
      </c>
      <c r="N30" s="75">
        <v>10200</v>
      </c>
      <c r="O30" s="49">
        <f t="shared" si="0"/>
        <v>137300</v>
      </c>
      <c r="P30" s="60"/>
    </row>
    <row r="31" spans="2:16" ht="15.75" customHeight="1">
      <c r="B31" s="306"/>
      <c r="C31" s="51">
        <v>4000</v>
      </c>
      <c r="D31" s="52">
        <v>3700</v>
      </c>
      <c r="E31" s="52">
        <v>7700</v>
      </c>
      <c r="F31" s="52">
        <v>5800</v>
      </c>
      <c r="G31" s="26">
        <v>9000</v>
      </c>
      <c r="H31" s="52">
        <v>6900</v>
      </c>
      <c r="I31" s="52">
        <v>12000</v>
      </c>
      <c r="J31" s="52">
        <v>11600</v>
      </c>
      <c r="K31" s="52">
        <v>11700</v>
      </c>
      <c r="L31" s="26">
        <v>16200</v>
      </c>
      <c r="M31" s="52">
        <v>15000</v>
      </c>
      <c r="N31" s="53">
        <v>9800</v>
      </c>
      <c r="O31" s="47">
        <f t="shared" si="0"/>
        <v>113400</v>
      </c>
      <c r="P31" s="39">
        <f>O31/O30</f>
        <v>0.8259286234522942</v>
      </c>
    </row>
    <row r="32" spans="2:16" ht="15.75" customHeight="1">
      <c r="B32" s="298" t="s">
        <v>59</v>
      </c>
      <c r="C32" s="55">
        <v>9500</v>
      </c>
      <c r="D32" s="56">
        <v>9000</v>
      </c>
      <c r="E32" s="58">
        <v>800</v>
      </c>
      <c r="F32" s="58">
        <v>700</v>
      </c>
      <c r="G32" s="19">
        <v>800</v>
      </c>
      <c r="H32" s="19">
        <v>4000</v>
      </c>
      <c r="I32" s="58">
        <v>5300</v>
      </c>
      <c r="J32" s="58">
        <v>6300</v>
      </c>
      <c r="K32" s="58">
        <v>5200</v>
      </c>
      <c r="L32" s="19">
        <v>6100</v>
      </c>
      <c r="M32" s="58">
        <v>6600</v>
      </c>
      <c r="N32" s="59">
        <v>4600</v>
      </c>
      <c r="O32" s="49">
        <f t="shared" si="0"/>
        <v>58900</v>
      </c>
      <c r="P32" s="60"/>
    </row>
    <row r="33" spans="2:16" ht="15.75" customHeight="1">
      <c r="B33" s="299"/>
      <c r="C33" s="51">
        <v>4300</v>
      </c>
      <c r="D33" s="52">
        <v>4100</v>
      </c>
      <c r="E33" s="52">
        <v>5400</v>
      </c>
      <c r="F33" s="52">
        <v>5200</v>
      </c>
      <c r="G33" s="26">
        <v>5700</v>
      </c>
      <c r="H33" s="26">
        <v>4100</v>
      </c>
      <c r="I33" s="52">
        <v>5400</v>
      </c>
      <c r="J33" s="52">
        <v>5400</v>
      </c>
      <c r="K33" s="52">
        <v>2600</v>
      </c>
      <c r="L33" s="26">
        <v>6100</v>
      </c>
      <c r="M33" s="52">
        <v>6300</v>
      </c>
      <c r="N33" s="53">
        <v>6400</v>
      </c>
      <c r="O33" s="47">
        <f t="shared" si="0"/>
        <v>61000</v>
      </c>
      <c r="P33" s="29">
        <f>O33/O32</f>
        <v>1.035653650254669</v>
      </c>
    </row>
    <row r="34" spans="2:16" ht="15.75" customHeight="1">
      <c r="B34" s="311" t="s">
        <v>31</v>
      </c>
      <c r="C34" s="55">
        <v>5900</v>
      </c>
      <c r="D34" s="56">
        <v>5600</v>
      </c>
      <c r="E34" s="56">
        <v>600</v>
      </c>
      <c r="F34" s="56">
        <v>0</v>
      </c>
      <c r="G34" s="57">
        <v>0</v>
      </c>
      <c r="H34" s="57">
        <v>2300</v>
      </c>
      <c r="I34" s="58">
        <v>2200</v>
      </c>
      <c r="J34" s="58">
        <v>3000</v>
      </c>
      <c r="K34" s="58">
        <v>3600</v>
      </c>
      <c r="L34" s="19">
        <v>4000</v>
      </c>
      <c r="M34" s="56">
        <v>2900</v>
      </c>
      <c r="N34" s="59">
        <v>2900</v>
      </c>
      <c r="O34" s="76">
        <f t="shared" si="0"/>
        <v>33000</v>
      </c>
      <c r="P34" s="39"/>
    </row>
    <row r="35" spans="2:16" ht="15.75" customHeight="1" thickBot="1">
      <c r="B35" s="312"/>
      <c r="C35" s="77">
        <v>3100</v>
      </c>
      <c r="D35" s="78">
        <v>3300</v>
      </c>
      <c r="E35" s="78">
        <v>3400</v>
      </c>
      <c r="F35" s="78">
        <v>3600</v>
      </c>
      <c r="G35" s="79">
        <v>4300</v>
      </c>
      <c r="H35" s="79">
        <v>3500</v>
      </c>
      <c r="I35" s="78">
        <v>4200</v>
      </c>
      <c r="J35" s="78">
        <v>2500</v>
      </c>
      <c r="K35" s="78">
        <v>2900</v>
      </c>
      <c r="L35" s="79">
        <v>4900</v>
      </c>
      <c r="M35" s="78">
        <v>3700</v>
      </c>
      <c r="N35" s="80">
        <v>4200</v>
      </c>
      <c r="O35" s="81">
        <f t="shared" si="0"/>
        <v>43600</v>
      </c>
      <c r="P35" s="82">
        <f>O35/O34</f>
        <v>1.3212121212121213</v>
      </c>
    </row>
    <row r="36" spans="2:17" ht="15.75" customHeight="1" thickTop="1">
      <c r="B36" s="302" t="s">
        <v>25</v>
      </c>
      <c r="C36" s="83">
        <f aca="true" t="shared" si="1" ref="C36:O37">SUM(C8,C10,C14,C12,C16,C18,C20,C22,C24,C26,C28,C30,C32,C34)</f>
        <v>215709</v>
      </c>
      <c r="D36" s="84">
        <f t="shared" si="1"/>
        <v>221699</v>
      </c>
      <c r="E36" s="84">
        <f t="shared" si="1"/>
        <v>114439</v>
      </c>
      <c r="F36" s="84">
        <f t="shared" si="1"/>
        <v>26177</v>
      </c>
      <c r="G36" s="84">
        <f t="shared" si="1"/>
        <v>24300</v>
      </c>
      <c r="H36" s="84">
        <f t="shared" si="1"/>
        <v>117018</v>
      </c>
      <c r="I36" s="84">
        <f t="shared" si="1"/>
        <v>165395</v>
      </c>
      <c r="J36" s="84">
        <f t="shared" si="1"/>
        <v>425126</v>
      </c>
      <c r="K36" s="84">
        <f t="shared" si="1"/>
        <v>347528</v>
      </c>
      <c r="L36" s="84">
        <f t="shared" si="1"/>
        <v>461416</v>
      </c>
      <c r="M36" s="84">
        <f t="shared" si="1"/>
        <v>288534</v>
      </c>
      <c r="N36" s="83">
        <f t="shared" si="1"/>
        <v>138900</v>
      </c>
      <c r="O36" s="85">
        <f t="shared" si="1"/>
        <v>2546241</v>
      </c>
      <c r="P36" s="39"/>
      <c r="Q36" s="1" t="s">
        <v>30</v>
      </c>
    </row>
    <row r="37" spans="2:16" ht="15.75" customHeight="1">
      <c r="B37" s="303"/>
      <c r="C37" s="86">
        <f t="shared" si="1"/>
        <v>96775</v>
      </c>
      <c r="D37" s="52">
        <f t="shared" si="1"/>
        <v>101499</v>
      </c>
      <c r="E37" s="52">
        <f t="shared" si="1"/>
        <v>140503</v>
      </c>
      <c r="F37" s="52">
        <f t="shared" si="1"/>
        <v>151799</v>
      </c>
      <c r="G37" s="52">
        <f t="shared" si="1"/>
        <v>187243</v>
      </c>
      <c r="H37" s="52">
        <f t="shared" si="1"/>
        <v>142799</v>
      </c>
      <c r="I37" s="52">
        <f t="shared" si="1"/>
        <v>325998</v>
      </c>
      <c r="J37" s="52">
        <f t="shared" si="1"/>
        <v>348043</v>
      </c>
      <c r="K37" s="52">
        <f t="shared" si="1"/>
        <v>254907</v>
      </c>
      <c r="L37" s="52">
        <f t="shared" si="1"/>
        <v>433827</v>
      </c>
      <c r="M37" s="52">
        <f t="shared" si="1"/>
        <v>280516</v>
      </c>
      <c r="N37" s="86">
        <f t="shared" si="1"/>
        <v>164287</v>
      </c>
      <c r="O37" s="51">
        <f t="shared" si="1"/>
        <v>2628196</v>
      </c>
      <c r="P37" s="29">
        <f>O37/O36</f>
        <v>1.0321866626136331</v>
      </c>
    </row>
    <row r="38" spans="2:16" ht="18" customHeight="1" thickBot="1">
      <c r="B38" s="87" t="s">
        <v>26</v>
      </c>
      <c r="C38" s="88">
        <f>C37/C36</f>
        <v>0.448636820902234</v>
      </c>
      <c r="D38" s="89">
        <f>D37/D36</f>
        <v>0.45782344530196345</v>
      </c>
      <c r="E38" s="89">
        <f>E37/E36</f>
        <v>1.2277545242443573</v>
      </c>
      <c r="F38" s="89">
        <f aca="true" t="shared" si="2" ref="F38:L38">F37/F36</f>
        <v>5.798945639301677</v>
      </c>
      <c r="G38" s="90">
        <f t="shared" si="2"/>
        <v>7.705473251028806</v>
      </c>
      <c r="H38" s="90">
        <f t="shared" si="2"/>
        <v>1.2203165324992735</v>
      </c>
      <c r="I38" s="90">
        <f t="shared" si="2"/>
        <v>1.9710269355180023</v>
      </c>
      <c r="J38" s="90">
        <f t="shared" si="2"/>
        <v>0.8186819907509774</v>
      </c>
      <c r="K38" s="90">
        <f t="shared" si="2"/>
        <v>0.7334862226928478</v>
      </c>
      <c r="L38" s="90">
        <f t="shared" si="2"/>
        <v>0.9402079685143124</v>
      </c>
      <c r="M38" s="90">
        <f>M37/M36</f>
        <v>0.9722112472013696</v>
      </c>
      <c r="N38" s="91">
        <f>N37/N36</f>
        <v>1.1827717782577394</v>
      </c>
      <c r="O38" s="92">
        <f>O37/O36</f>
        <v>1.0321866626136331</v>
      </c>
      <c r="P38" s="93"/>
    </row>
    <row r="39" spans="3:14" ht="13.5"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"/>
      <c r="N40" s="1"/>
      <c r="P40" s="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B1:P3"/>
    <mergeCell ref="B6:C6"/>
    <mergeCell ref="O6:P6"/>
    <mergeCell ref="B8:B9"/>
    <mergeCell ref="B10:B11"/>
    <mergeCell ref="B12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zoomScale="85" zoomScaleNormal="85" zoomScalePageLayoutView="0" workbookViewId="0" topLeftCell="A1">
      <pane xSplit="2" ySplit="7" topLeftCell="C8" activePane="bottomRight" state="frozen"/>
      <selection pane="topLeft" activeCell="K42" sqref="K42"/>
      <selection pane="topRight" activeCell="K42" sqref="K42"/>
      <selection pane="bottomLeft" activeCell="K42" sqref="K42"/>
      <selection pane="bottomRight" activeCell="D11" sqref="D11"/>
    </sheetView>
  </sheetViews>
  <sheetFormatPr defaultColWidth="9.00390625" defaultRowHeight="13.5"/>
  <cols>
    <col min="1" max="1" width="4.00390625" style="1" customWidth="1"/>
    <col min="2" max="2" width="13.625" style="3" customWidth="1"/>
    <col min="3" max="5" width="9.125" style="3" bestFit="1" customWidth="1"/>
    <col min="6" max="11" width="9.125" style="3" customWidth="1"/>
    <col min="12" max="13" width="9.125" style="3" bestFit="1" customWidth="1"/>
    <col min="14" max="14" width="9.125" style="3" customWidth="1"/>
    <col min="15" max="15" width="11.00390625" style="1" customWidth="1"/>
    <col min="16" max="16" width="7.00390625" style="3" customWidth="1"/>
    <col min="17" max="16384" width="9.00390625" style="1" customWidth="1"/>
  </cols>
  <sheetData>
    <row r="1" spans="2:16" ht="8.25" customHeight="1">
      <c r="B1" s="307" t="s">
        <v>57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</row>
    <row r="2" spans="2:16" ht="12" customHeight="1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</row>
    <row r="3" spans="2:16" ht="12" customHeight="1"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</row>
    <row r="4" spans="2:16" ht="12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16" ht="12" customHeight="1">
      <c r="B5" s="3" t="s">
        <v>64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2:16" ht="12" customHeight="1" thickBot="1">
      <c r="B6" s="315" t="s">
        <v>65</v>
      </c>
      <c r="C6" s="315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314" t="s">
        <v>39</v>
      </c>
      <c r="P6" s="314"/>
    </row>
    <row r="7" spans="2:16" ht="18" customHeight="1" thickBot="1">
      <c r="B7" s="6" t="s">
        <v>6</v>
      </c>
      <c r="C7" s="7" t="s">
        <v>7</v>
      </c>
      <c r="D7" s="8" t="s">
        <v>8</v>
      </c>
      <c r="E7" s="8" t="s">
        <v>9</v>
      </c>
      <c r="F7" s="9" t="s">
        <v>10</v>
      </c>
      <c r="G7" s="10" t="s">
        <v>11</v>
      </c>
      <c r="H7" s="9" t="s">
        <v>34</v>
      </c>
      <c r="I7" s="9" t="s">
        <v>0</v>
      </c>
      <c r="J7" s="9" t="s">
        <v>1</v>
      </c>
      <c r="K7" s="9" t="s">
        <v>2</v>
      </c>
      <c r="L7" s="9" t="s">
        <v>3</v>
      </c>
      <c r="M7" s="9" t="s">
        <v>4</v>
      </c>
      <c r="N7" s="11" t="s">
        <v>5</v>
      </c>
      <c r="O7" s="12" t="s">
        <v>12</v>
      </c>
      <c r="P7" s="13" t="s">
        <v>13</v>
      </c>
    </row>
    <row r="8" spans="1:18" ht="15.75" customHeight="1" thickTop="1">
      <c r="A8" s="14"/>
      <c r="B8" s="313" t="s">
        <v>14</v>
      </c>
      <c r="C8" s="292">
        <v>9375</v>
      </c>
      <c r="D8" s="116">
        <v>11699</v>
      </c>
      <c r="E8" s="293">
        <v>29203</v>
      </c>
      <c r="F8" s="116">
        <v>39999</v>
      </c>
      <c r="G8" s="293">
        <v>30443</v>
      </c>
      <c r="H8" s="293">
        <v>16899</v>
      </c>
      <c r="I8" s="116">
        <v>33398</v>
      </c>
      <c r="J8" s="116">
        <v>44343</v>
      </c>
      <c r="K8" s="293">
        <v>22207</v>
      </c>
      <c r="L8" s="159">
        <v>55327</v>
      </c>
      <c r="M8" s="116">
        <v>66216</v>
      </c>
      <c r="N8" s="294">
        <v>25687</v>
      </c>
      <c r="O8" s="119">
        <f aca="true" t="shared" si="0" ref="O8:O35">SUM(C8:N8)</f>
        <v>384796</v>
      </c>
      <c r="P8" s="22"/>
      <c r="R8" s="1" t="s">
        <v>27</v>
      </c>
    </row>
    <row r="9" spans="2:17" ht="15.75" customHeight="1">
      <c r="B9" s="309"/>
      <c r="C9" s="162">
        <v>24241</v>
      </c>
      <c r="D9" s="163">
        <v>12535</v>
      </c>
      <c r="E9" s="163">
        <v>32614</v>
      </c>
      <c r="F9" s="163">
        <v>75586</v>
      </c>
      <c r="G9" s="164">
        <v>74389</v>
      </c>
      <c r="H9" s="164">
        <v>57079</v>
      </c>
      <c r="I9" s="163">
        <v>56270</v>
      </c>
      <c r="J9" s="163">
        <v>96098</v>
      </c>
      <c r="K9" s="163">
        <v>58324</v>
      </c>
      <c r="L9" s="165">
        <v>75594</v>
      </c>
      <c r="M9" s="163">
        <v>69227</v>
      </c>
      <c r="N9" s="166">
        <v>32605</v>
      </c>
      <c r="O9" s="167">
        <f t="shared" si="0"/>
        <v>664562</v>
      </c>
      <c r="P9" s="29">
        <f>O9/O8</f>
        <v>1.7270501772367697</v>
      </c>
      <c r="Q9" s="1" t="s">
        <v>27</v>
      </c>
    </row>
    <row r="10" spans="2:16" ht="15.75" customHeight="1">
      <c r="B10" s="308" t="s">
        <v>15</v>
      </c>
      <c r="C10" s="129">
        <v>17300</v>
      </c>
      <c r="D10" s="130">
        <v>14900</v>
      </c>
      <c r="E10" s="121">
        <v>26800</v>
      </c>
      <c r="F10" s="210">
        <v>22200</v>
      </c>
      <c r="G10" s="209">
        <v>22100</v>
      </c>
      <c r="H10" s="213">
        <v>16700</v>
      </c>
      <c r="I10" s="125">
        <v>30500</v>
      </c>
      <c r="J10" s="116">
        <v>37200</v>
      </c>
      <c r="K10" s="116">
        <v>23500</v>
      </c>
      <c r="L10" s="117">
        <v>37100</v>
      </c>
      <c r="M10" s="213">
        <v>40300</v>
      </c>
      <c r="N10" s="211">
        <v>39400</v>
      </c>
      <c r="O10" s="128">
        <f t="shared" si="0"/>
        <v>328000</v>
      </c>
      <c r="P10" s="39"/>
    </row>
    <row r="11" spans="2:17" ht="15.75" customHeight="1">
      <c r="B11" s="309"/>
      <c r="C11" s="168">
        <v>26900</v>
      </c>
      <c r="D11" s="169">
        <v>19400</v>
      </c>
      <c r="E11" s="170">
        <v>27500</v>
      </c>
      <c r="F11" s="171">
        <v>28800</v>
      </c>
      <c r="G11" s="171">
        <v>34700</v>
      </c>
      <c r="H11" s="172">
        <v>28400</v>
      </c>
      <c r="I11" s="163">
        <v>34500</v>
      </c>
      <c r="J11" s="163">
        <v>31400</v>
      </c>
      <c r="K11" s="163">
        <v>50900</v>
      </c>
      <c r="L11" s="295">
        <v>41300</v>
      </c>
      <c r="M11" s="171">
        <v>40800</v>
      </c>
      <c r="N11" s="173">
        <v>39700</v>
      </c>
      <c r="O11" s="174">
        <f t="shared" si="0"/>
        <v>404300</v>
      </c>
      <c r="P11" s="29">
        <f>O11/O10</f>
        <v>1.2326219512195122</v>
      </c>
      <c r="Q11" s="1" t="s">
        <v>27</v>
      </c>
    </row>
    <row r="12" spans="2:16" ht="15.75" customHeight="1">
      <c r="B12" s="298" t="s">
        <v>17</v>
      </c>
      <c r="C12" s="120">
        <v>2300</v>
      </c>
      <c r="D12" s="121">
        <v>3200</v>
      </c>
      <c r="E12" s="122">
        <v>4500</v>
      </c>
      <c r="F12" s="123">
        <v>5300</v>
      </c>
      <c r="G12" s="124">
        <v>27400</v>
      </c>
      <c r="H12" s="124">
        <v>29100</v>
      </c>
      <c r="I12" s="125">
        <v>66000</v>
      </c>
      <c r="J12" s="125">
        <v>38000</v>
      </c>
      <c r="K12" s="125">
        <v>45600</v>
      </c>
      <c r="L12" s="126">
        <v>62900</v>
      </c>
      <c r="M12" s="123">
        <v>12600</v>
      </c>
      <c r="N12" s="127">
        <v>3700</v>
      </c>
      <c r="O12" s="140">
        <f t="shared" si="0"/>
        <v>300600</v>
      </c>
      <c r="P12" s="50"/>
    </row>
    <row r="13" spans="2:16" ht="15.75" customHeight="1">
      <c r="B13" s="299"/>
      <c r="C13" s="175">
        <v>5000</v>
      </c>
      <c r="D13" s="176">
        <v>4700</v>
      </c>
      <c r="E13" s="176">
        <v>3900</v>
      </c>
      <c r="F13" s="176">
        <v>24900</v>
      </c>
      <c r="G13" s="165">
        <v>53500</v>
      </c>
      <c r="H13" s="165">
        <v>45900</v>
      </c>
      <c r="I13" s="176">
        <v>70700</v>
      </c>
      <c r="J13" s="176">
        <v>60500</v>
      </c>
      <c r="K13" s="176">
        <v>40200</v>
      </c>
      <c r="L13" s="165">
        <v>71600</v>
      </c>
      <c r="M13" s="176">
        <v>10200</v>
      </c>
      <c r="N13" s="177">
        <v>4600</v>
      </c>
      <c r="O13" s="174">
        <f t="shared" si="0"/>
        <v>395700</v>
      </c>
      <c r="P13" s="54">
        <f>O13/O12</f>
        <v>1.316367265469062</v>
      </c>
    </row>
    <row r="14" spans="2:16" ht="15.75" customHeight="1">
      <c r="B14" s="308" t="s">
        <v>16</v>
      </c>
      <c r="C14" s="120">
        <v>18200</v>
      </c>
      <c r="D14" s="121">
        <v>15900</v>
      </c>
      <c r="E14" s="122">
        <v>29900</v>
      </c>
      <c r="F14" s="123">
        <v>50100</v>
      </c>
      <c r="G14" s="124">
        <v>25100</v>
      </c>
      <c r="H14" s="124">
        <v>16900</v>
      </c>
      <c r="I14" s="125">
        <v>29100</v>
      </c>
      <c r="J14" s="125">
        <v>37200</v>
      </c>
      <c r="K14" s="125">
        <v>25500</v>
      </c>
      <c r="L14" s="126">
        <v>46600</v>
      </c>
      <c r="M14" s="123">
        <v>68700</v>
      </c>
      <c r="N14" s="214">
        <v>46800</v>
      </c>
      <c r="O14" s="128">
        <f t="shared" si="0"/>
        <v>410000</v>
      </c>
      <c r="P14" s="39"/>
    </row>
    <row r="15" spans="2:18" ht="15.75" customHeight="1">
      <c r="B15" s="309"/>
      <c r="C15" s="168">
        <v>41000</v>
      </c>
      <c r="D15" s="169">
        <v>20600</v>
      </c>
      <c r="E15" s="170">
        <v>33100</v>
      </c>
      <c r="F15" s="171">
        <v>33400</v>
      </c>
      <c r="G15" s="172">
        <v>43700</v>
      </c>
      <c r="H15" s="172">
        <v>34900</v>
      </c>
      <c r="I15" s="163">
        <v>36000</v>
      </c>
      <c r="J15" s="163">
        <v>73300</v>
      </c>
      <c r="K15" s="163">
        <v>41700</v>
      </c>
      <c r="L15" s="296">
        <v>56500</v>
      </c>
      <c r="M15" s="171">
        <v>56700</v>
      </c>
      <c r="N15" s="173">
        <v>73900</v>
      </c>
      <c r="O15" s="174">
        <f t="shared" si="0"/>
        <v>544800</v>
      </c>
      <c r="P15" s="29">
        <f>O15/O14</f>
        <v>1.3287804878048781</v>
      </c>
      <c r="Q15" s="1" t="s">
        <v>27</v>
      </c>
      <c r="R15" s="1" t="s">
        <v>27</v>
      </c>
    </row>
    <row r="16" spans="2:16" ht="15.75" customHeight="1">
      <c r="B16" s="298" t="s">
        <v>18</v>
      </c>
      <c r="C16" s="135">
        <v>1800</v>
      </c>
      <c r="D16" s="136">
        <v>2100</v>
      </c>
      <c r="E16" s="136">
        <v>1100</v>
      </c>
      <c r="F16" s="136">
        <v>200</v>
      </c>
      <c r="G16" s="137">
        <v>1800</v>
      </c>
      <c r="H16" s="137">
        <v>1100</v>
      </c>
      <c r="I16" s="138">
        <v>3800</v>
      </c>
      <c r="J16" s="138">
        <v>3200</v>
      </c>
      <c r="K16" s="138">
        <v>5100</v>
      </c>
      <c r="L16" s="117">
        <v>4900</v>
      </c>
      <c r="M16" s="136">
        <v>400</v>
      </c>
      <c r="N16" s="139">
        <v>1100</v>
      </c>
      <c r="O16" s="140">
        <f t="shared" si="0"/>
        <v>26600</v>
      </c>
      <c r="P16" s="50"/>
    </row>
    <row r="17" spans="2:16" ht="15.75" customHeight="1">
      <c r="B17" s="299"/>
      <c r="C17" s="175">
        <v>1300</v>
      </c>
      <c r="D17" s="176">
        <v>1700</v>
      </c>
      <c r="E17" s="176">
        <v>700</v>
      </c>
      <c r="F17" s="176">
        <v>3600</v>
      </c>
      <c r="G17" s="165">
        <v>7100</v>
      </c>
      <c r="H17" s="165">
        <v>4800</v>
      </c>
      <c r="I17" s="176">
        <v>8400</v>
      </c>
      <c r="J17" s="176">
        <v>8700</v>
      </c>
      <c r="K17" s="176">
        <v>4900</v>
      </c>
      <c r="L17" s="165">
        <v>7800</v>
      </c>
      <c r="M17" s="176">
        <v>2300</v>
      </c>
      <c r="N17" s="177">
        <v>900</v>
      </c>
      <c r="O17" s="174">
        <f t="shared" si="0"/>
        <v>52200</v>
      </c>
      <c r="P17" s="54">
        <f>O17/O16</f>
        <v>1.962406015037594</v>
      </c>
    </row>
    <row r="18" spans="2:16" ht="15.75" customHeight="1">
      <c r="B18" s="308" t="s">
        <v>19</v>
      </c>
      <c r="C18" s="120">
        <v>4600</v>
      </c>
      <c r="D18" s="121">
        <v>5300</v>
      </c>
      <c r="E18" s="122">
        <v>7400</v>
      </c>
      <c r="F18" s="123">
        <v>5400</v>
      </c>
      <c r="G18" s="124">
        <v>6900</v>
      </c>
      <c r="H18" s="124">
        <v>6300</v>
      </c>
      <c r="I18" s="125">
        <v>6700</v>
      </c>
      <c r="J18" s="125">
        <v>7300</v>
      </c>
      <c r="K18" s="125">
        <v>6800</v>
      </c>
      <c r="L18" s="126">
        <v>8200</v>
      </c>
      <c r="M18" s="123">
        <v>8300</v>
      </c>
      <c r="N18" s="214">
        <v>6500</v>
      </c>
      <c r="O18" s="128">
        <f t="shared" si="0"/>
        <v>79700</v>
      </c>
      <c r="P18" s="60"/>
    </row>
    <row r="19" spans="2:16" ht="15.75" customHeight="1">
      <c r="B19" s="310"/>
      <c r="C19" s="178">
        <v>5900</v>
      </c>
      <c r="D19" s="179">
        <v>4400</v>
      </c>
      <c r="E19" s="180">
        <v>6600</v>
      </c>
      <c r="F19" s="176">
        <v>6100</v>
      </c>
      <c r="G19" s="176">
        <v>8600</v>
      </c>
      <c r="H19" s="181">
        <v>7200</v>
      </c>
      <c r="I19" s="182">
        <v>6900</v>
      </c>
      <c r="J19" s="182">
        <v>8700</v>
      </c>
      <c r="K19" s="182">
        <v>6900</v>
      </c>
      <c r="L19" s="297">
        <v>7300</v>
      </c>
      <c r="M19" s="182">
        <v>6400</v>
      </c>
      <c r="N19" s="183">
        <v>6500</v>
      </c>
      <c r="O19" s="174">
        <f t="shared" si="0"/>
        <v>81500</v>
      </c>
      <c r="P19" s="39">
        <f>O19/O18</f>
        <v>1.0225846925972397</v>
      </c>
    </row>
    <row r="20" spans="2:16" ht="15.75" customHeight="1">
      <c r="B20" s="308" t="s">
        <v>58</v>
      </c>
      <c r="C20" s="120">
        <v>300</v>
      </c>
      <c r="D20" s="121">
        <v>600</v>
      </c>
      <c r="E20" s="122">
        <v>1100</v>
      </c>
      <c r="F20" s="123">
        <v>600</v>
      </c>
      <c r="G20" s="124">
        <v>1400</v>
      </c>
      <c r="H20" s="124">
        <v>900</v>
      </c>
      <c r="I20" s="125">
        <v>1300</v>
      </c>
      <c r="J20" s="125">
        <v>1500</v>
      </c>
      <c r="K20" s="125">
        <v>1600</v>
      </c>
      <c r="L20" s="126">
        <v>3000</v>
      </c>
      <c r="M20" s="123">
        <v>1900</v>
      </c>
      <c r="N20" s="127">
        <v>1300</v>
      </c>
      <c r="O20" s="128">
        <f t="shared" si="0"/>
        <v>15500</v>
      </c>
      <c r="P20" s="60"/>
    </row>
    <row r="21" spans="2:16" ht="15.75" customHeight="1">
      <c r="B21" s="309"/>
      <c r="C21" s="178">
        <v>700</v>
      </c>
      <c r="D21" s="179">
        <v>500</v>
      </c>
      <c r="E21" s="180">
        <v>1100</v>
      </c>
      <c r="F21" s="176">
        <v>1000</v>
      </c>
      <c r="G21" s="165">
        <v>1600</v>
      </c>
      <c r="H21" s="165">
        <v>1100</v>
      </c>
      <c r="I21" s="180">
        <v>1200</v>
      </c>
      <c r="J21" s="180">
        <v>2000</v>
      </c>
      <c r="K21" s="180">
        <v>2400</v>
      </c>
      <c r="L21" s="165">
        <v>2800</v>
      </c>
      <c r="M21" s="176">
        <v>2200</v>
      </c>
      <c r="N21" s="177">
        <v>1200</v>
      </c>
      <c r="O21" s="174">
        <f t="shared" si="0"/>
        <v>17800</v>
      </c>
      <c r="P21" s="39">
        <f>O21/O20</f>
        <v>1.1483870967741936</v>
      </c>
    </row>
    <row r="22" spans="2:16" ht="15.75" customHeight="1">
      <c r="B22" s="304" t="s">
        <v>20</v>
      </c>
      <c r="C22" s="120">
        <v>300</v>
      </c>
      <c r="D22" s="121">
        <v>700</v>
      </c>
      <c r="E22" s="122">
        <v>1000</v>
      </c>
      <c r="F22" s="123">
        <v>1100</v>
      </c>
      <c r="G22" s="124">
        <v>2300</v>
      </c>
      <c r="H22" s="124">
        <v>1800</v>
      </c>
      <c r="I22" s="125">
        <v>1700</v>
      </c>
      <c r="J22" s="125">
        <v>2400</v>
      </c>
      <c r="K22" s="125">
        <v>2000</v>
      </c>
      <c r="L22" s="126">
        <v>4500</v>
      </c>
      <c r="M22" s="123">
        <v>2600</v>
      </c>
      <c r="N22" s="127">
        <v>900</v>
      </c>
      <c r="O22" s="128">
        <f t="shared" si="0"/>
        <v>21300</v>
      </c>
      <c r="P22" s="60"/>
    </row>
    <row r="23" spans="2:16" ht="15.75" customHeight="1">
      <c r="B23" s="305"/>
      <c r="C23" s="178">
        <v>500</v>
      </c>
      <c r="D23" s="179">
        <v>800</v>
      </c>
      <c r="E23" s="180">
        <v>1200</v>
      </c>
      <c r="F23" s="176">
        <v>1500</v>
      </c>
      <c r="G23" s="165">
        <v>3000</v>
      </c>
      <c r="H23" s="165">
        <v>2200</v>
      </c>
      <c r="I23" s="180">
        <v>2000</v>
      </c>
      <c r="J23" s="180">
        <v>3400</v>
      </c>
      <c r="K23" s="180">
        <v>2600</v>
      </c>
      <c r="L23" s="165">
        <v>5600</v>
      </c>
      <c r="M23" s="176">
        <v>3100</v>
      </c>
      <c r="N23" s="177">
        <v>1100</v>
      </c>
      <c r="O23" s="174">
        <f t="shared" si="0"/>
        <v>27000</v>
      </c>
      <c r="P23" s="39">
        <f>O23/O22</f>
        <v>1.267605633802817</v>
      </c>
    </row>
    <row r="24" spans="2:16" ht="15.75" customHeight="1">
      <c r="B24" s="304" t="s">
        <v>21</v>
      </c>
      <c r="C24" s="120">
        <v>9300</v>
      </c>
      <c r="D24" s="121">
        <v>10700</v>
      </c>
      <c r="E24" s="122">
        <v>7700</v>
      </c>
      <c r="F24" s="123">
        <v>1900</v>
      </c>
      <c r="G24" s="124">
        <v>4600</v>
      </c>
      <c r="H24" s="124">
        <v>2300</v>
      </c>
      <c r="I24" s="125">
        <v>5700</v>
      </c>
      <c r="J24" s="125">
        <v>6500</v>
      </c>
      <c r="K24" s="125">
        <v>3600</v>
      </c>
      <c r="L24" s="126">
        <v>7900</v>
      </c>
      <c r="M24" s="123">
        <v>3200</v>
      </c>
      <c r="N24" s="127">
        <v>3600</v>
      </c>
      <c r="O24" s="128">
        <f t="shared" si="0"/>
        <v>67000</v>
      </c>
      <c r="P24" s="60"/>
    </row>
    <row r="25" spans="2:16" ht="15.75" customHeight="1">
      <c r="B25" s="305"/>
      <c r="C25" s="178">
        <v>13300</v>
      </c>
      <c r="D25" s="179">
        <v>11500</v>
      </c>
      <c r="E25" s="180">
        <v>10200</v>
      </c>
      <c r="F25" s="176">
        <v>2800</v>
      </c>
      <c r="G25" s="165">
        <v>6300</v>
      </c>
      <c r="H25" s="165">
        <v>2900</v>
      </c>
      <c r="I25" s="180">
        <v>6300</v>
      </c>
      <c r="J25" s="180">
        <v>17600</v>
      </c>
      <c r="K25" s="180">
        <v>5400</v>
      </c>
      <c r="L25" s="165">
        <v>10200</v>
      </c>
      <c r="M25" s="176">
        <v>5400</v>
      </c>
      <c r="N25" s="177">
        <v>3500</v>
      </c>
      <c r="O25" s="184">
        <f t="shared" si="0"/>
        <v>95400</v>
      </c>
      <c r="P25" s="39">
        <f>O25/O24</f>
        <v>1.4238805970149253</v>
      </c>
    </row>
    <row r="26" spans="2:16" ht="15.75" customHeight="1">
      <c r="B26" s="304" t="s">
        <v>22</v>
      </c>
      <c r="C26" s="120">
        <v>800</v>
      </c>
      <c r="D26" s="121">
        <v>1400</v>
      </c>
      <c r="E26" s="122">
        <v>1400</v>
      </c>
      <c r="F26" s="123">
        <v>9000</v>
      </c>
      <c r="G26" s="124">
        <v>43100</v>
      </c>
      <c r="H26" s="124">
        <v>29400</v>
      </c>
      <c r="I26" s="125">
        <v>88000</v>
      </c>
      <c r="J26" s="125">
        <v>93800</v>
      </c>
      <c r="K26" s="125">
        <v>74900</v>
      </c>
      <c r="L26" s="126">
        <v>140600</v>
      </c>
      <c r="M26" s="123">
        <v>34200</v>
      </c>
      <c r="N26" s="214">
        <v>500</v>
      </c>
      <c r="O26" s="140">
        <f t="shared" si="0"/>
        <v>517100</v>
      </c>
      <c r="P26" s="60"/>
    </row>
    <row r="27" spans="2:16" ht="15.75" customHeight="1">
      <c r="B27" s="305"/>
      <c r="C27" s="175">
        <v>600</v>
      </c>
      <c r="D27" s="176">
        <v>700</v>
      </c>
      <c r="E27" s="176">
        <v>300</v>
      </c>
      <c r="F27" s="176">
        <v>17200</v>
      </c>
      <c r="G27" s="185">
        <v>123700</v>
      </c>
      <c r="H27" s="185">
        <v>79400</v>
      </c>
      <c r="I27" s="176">
        <v>120300</v>
      </c>
      <c r="J27" s="176">
        <v>176500</v>
      </c>
      <c r="K27" s="176">
        <v>120000</v>
      </c>
      <c r="L27" s="165">
        <v>185700</v>
      </c>
      <c r="M27" s="186">
        <v>48500</v>
      </c>
      <c r="N27" s="187">
        <v>500</v>
      </c>
      <c r="O27" s="174">
        <f t="shared" si="0"/>
        <v>873400</v>
      </c>
      <c r="P27" s="39">
        <f>O27/O26</f>
        <v>1.6890350029007928</v>
      </c>
    </row>
    <row r="28" spans="2:16" ht="15.75" customHeight="1">
      <c r="B28" s="304" t="s">
        <v>23</v>
      </c>
      <c r="C28" s="120">
        <v>21100</v>
      </c>
      <c r="D28" s="121">
        <v>23900</v>
      </c>
      <c r="E28" s="122">
        <v>13900</v>
      </c>
      <c r="F28" s="123">
        <v>1400</v>
      </c>
      <c r="G28" s="124">
        <v>3100</v>
      </c>
      <c r="H28" s="124">
        <v>6900</v>
      </c>
      <c r="I28" s="125">
        <v>38200</v>
      </c>
      <c r="J28" s="125">
        <v>57100</v>
      </c>
      <c r="K28" s="125">
        <v>26900</v>
      </c>
      <c r="L28" s="126">
        <v>35600</v>
      </c>
      <c r="M28" s="123">
        <v>17100</v>
      </c>
      <c r="N28" s="127">
        <v>14400</v>
      </c>
      <c r="O28" s="140">
        <f>SUM(C28:N28)</f>
        <v>259600</v>
      </c>
      <c r="P28" s="60"/>
    </row>
    <row r="29" spans="2:16" ht="15.75" customHeight="1">
      <c r="B29" s="305"/>
      <c r="C29" s="178">
        <v>29000</v>
      </c>
      <c r="D29" s="179">
        <v>23800</v>
      </c>
      <c r="E29" s="180">
        <v>14000</v>
      </c>
      <c r="F29" s="176">
        <v>1400</v>
      </c>
      <c r="G29" s="165">
        <v>4600</v>
      </c>
      <c r="H29" s="165">
        <v>9700</v>
      </c>
      <c r="I29" s="176">
        <v>44800</v>
      </c>
      <c r="J29" s="176">
        <v>90200</v>
      </c>
      <c r="K29" s="176">
        <v>40600</v>
      </c>
      <c r="L29" s="165">
        <v>35600</v>
      </c>
      <c r="M29" s="176">
        <v>15100</v>
      </c>
      <c r="N29" s="177">
        <v>13100</v>
      </c>
      <c r="O29" s="174">
        <f t="shared" si="0"/>
        <v>321900</v>
      </c>
      <c r="P29" s="29">
        <f>O29/O28</f>
        <v>1.239984591679507</v>
      </c>
    </row>
    <row r="30" spans="2:16" ht="15.75" customHeight="1">
      <c r="B30" s="304" t="s">
        <v>24</v>
      </c>
      <c r="C30" s="152">
        <v>4000</v>
      </c>
      <c r="D30" s="151">
        <v>3700</v>
      </c>
      <c r="E30" s="147">
        <v>7700</v>
      </c>
      <c r="F30" s="147">
        <v>5800</v>
      </c>
      <c r="G30" s="126">
        <v>9000</v>
      </c>
      <c r="H30" s="126">
        <v>6900</v>
      </c>
      <c r="I30" s="147">
        <v>12000</v>
      </c>
      <c r="J30" s="147">
        <v>11600</v>
      </c>
      <c r="K30" s="147">
        <v>11700</v>
      </c>
      <c r="L30" s="126">
        <v>16200</v>
      </c>
      <c r="M30" s="147">
        <v>15000</v>
      </c>
      <c r="N30" s="156">
        <v>9800</v>
      </c>
      <c r="O30" s="140">
        <f t="shared" si="0"/>
        <v>113400</v>
      </c>
      <c r="P30" s="60"/>
    </row>
    <row r="31" spans="2:16" ht="15.75" customHeight="1">
      <c r="B31" s="306"/>
      <c r="C31" s="175">
        <v>7300</v>
      </c>
      <c r="D31" s="176">
        <v>5600</v>
      </c>
      <c r="E31" s="176">
        <v>7700</v>
      </c>
      <c r="F31" s="176">
        <v>9200</v>
      </c>
      <c r="G31" s="165">
        <v>19200</v>
      </c>
      <c r="H31" s="176">
        <v>13100</v>
      </c>
      <c r="I31" s="176">
        <v>16200</v>
      </c>
      <c r="J31" s="176">
        <v>22900</v>
      </c>
      <c r="K31" s="176">
        <v>16600</v>
      </c>
      <c r="L31" s="165">
        <v>21100</v>
      </c>
      <c r="M31" s="176">
        <v>16600</v>
      </c>
      <c r="N31" s="177">
        <v>10200</v>
      </c>
      <c r="O31" s="174">
        <f t="shared" si="0"/>
        <v>165700</v>
      </c>
      <c r="P31" s="39">
        <f>O31/O30</f>
        <v>1.4611992945326278</v>
      </c>
    </row>
    <row r="32" spans="2:16" ht="15.75" customHeight="1">
      <c r="B32" s="298" t="s">
        <v>59</v>
      </c>
      <c r="C32" s="135">
        <v>4300</v>
      </c>
      <c r="D32" s="136">
        <v>4100</v>
      </c>
      <c r="E32" s="138">
        <v>5400</v>
      </c>
      <c r="F32" s="138">
        <v>5200</v>
      </c>
      <c r="G32" s="117">
        <v>5700</v>
      </c>
      <c r="H32" s="117">
        <v>4100</v>
      </c>
      <c r="I32" s="138">
        <v>5400</v>
      </c>
      <c r="J32" s="138">
        <v>5400</v>
      </c>
      <c r="K32" s="138">
        <v>2600</v>
      </c>
      <c r="L32" s="117">
        <v>6100</v>
      </c>
      <c r="M32" s="138">
        <v>6300</v>
      </c>
      <c r="N32" s="139">
        <v>6400</v>
      </c>
      <c r="O32" s="140">
        <f t="shared" si="0"/>
        <v>61000</v>
      </c>
      <c r="P32" s="60"/>
    </row>
    <row r="33" spans="2:16" ht="15.75" customHeight="1">
      <c r="B33" s="299"/>
      <c r="C33" s="175">
        <v>5000</v>
      </c>
      <c r="D33" s="176">
        <v>3500</v>
      </c>
      <c r="E33" s="176">
        <v>5200</v>
      </c>
      <c r="F33" s="176">
        <v>6800</v>
      </c>
      <c r="G33" s="165">
        <v>9100</v>
      </c>
      <c r="H33" s="165">
        <v>6500</v>
      </c>
      <c r="I33" s="176">
        <v>7300</v>
      </c>
      <c r="J33" s="176">
        <v>7400</v>
      </c>
      <c r="K33" s="176">
        <v>6700</v>
      </c>
      <c r="L33" s="165">
        <v>8000</v>
      </c>
      <c r="M33" s="176">
        <v>8000</v>
      </c>
      <c r="N33" s="177">
        <v>6500</v>
      </c>
      <c r="O33" s="174">
        <f t="shared" si="0"/>
        <v>80000</v>
      </c>
      <c r="P33" s="29">
        <f>O33/O32</f>
        <v>1.3114754098360655</v>
      </c>
    </row>
    <row r="34" spans="2:16" ht="15.75" customHeight="1">
      <c r="B34" s="311" t="s">
        <v>31</v>
      </c>
      <c r="C34" s="135">
        <v>3100</v>
      </c>
      <c r="D34" s="136">
        <v>3300</v>
      </c>
      <c r="E34" s="136">
        <v>3400</v>
      </c>
      <c r="F34" s="136">
        <v>3600</v>
      </c>
      <c r="G34" s="137">
        <v>4300</v>
      </c>
      <c r="H34" s="137">
        <v>3500</v>
      </c>
      <c r="I34" s="138">
        <v>4200</v>
      </c>
      <c r="J34" s="138">
        <v>2500</v>
      </c>
      <c r="K34" s="138">
        <v>2900</v>
      </c>
      <c r="L34" s="117">
        <v>4900</v>
      </c>
      <c r="M34" s="136">
        <v>3700</v>
      </c>
      <c r="N34" s="139">
        <v>4200</v>
      </c>
      <c r="O34" s="157">
        <f t="shared" si="0"/>
        <v>43600</v>
      </c>
      <c r="P34" s="39"/>
    </row>
    <row r="35" spans="2:16" ht="15.75" customHeight="1" thickBot="1">
      <c r="B35" s="312"/>
      <c r="C35" s="188">
        <v>4200</v>
      </c>
      <c r="D35" s="189">
        <v>3400</v>
      </c>
      <c r="E35" s="189">
        <v>4000</v>
      </c>
      <c r="F35" s="189">
        <v>3400</v>
      </c>
      <c r="G35" s="190">
        <v>4300</v>
      </c>
      <c r="H35" s="190">
        <v>3300</v>
      </c>
      <c r="I35" s="189">
        <v>3800</v>
      </c>
      <c r="J35" s="189">
        <v>4800</v>
      </c>
      <c r="K35" s="189">
        <v>4100</v>
      </c>
      <c r="L35" s="190">
        <v>4800</v>
      </c>
      <c r="M35" s="189">
        <v>3700</v>
      </c>
      <c r="N35" s="191">
        <v>3500</v>
      </c>
      <c r="O35" s="192">
        <f t="shared" si="0"/>
        <v>47300</v>
      </c>
      <c r="P35" s="82">
        <f>O35/O34</f>
        <v>1.084862385321101</v>
      </c>
    </row>
    <row r="36" spans="2:17" ht="15.75" customHeight="1" thickTop="1">
      <c r="B36" s="302" t="s">
        <v>25</v>
      </c>
      <c r="C36" s="158">
        <f aca="true" t="shared" si="1" ref="C36:O37">SUM(C8,C10,C14,C12,C16,C18,C20,C22,C24,C26,C28,C30,C32,C34)</f>
        <v>96775</v>
      </c>
      <c r="D36" s="159">
        <f t="shared" si="1"/>
        <v>101499</v>
      </c>
      <c r="E36" s="159">
        <f t="shared" si="1"/>
        <v>140503</v>
      </c>
      <c r="F36" s="159">
        <f t="shared" si="1"/>
        <v>151799</v>
      </c>
      <c r="G36" s="159">
        <f t="shared" si="1"/>
        <v>187243</v>
      </c>
      <c r="H36" s="159">
        <f t="shared" si="1"/>
        <v>142799</v>
      </c>
      <c r="I36" s="159">
        <f t="shared" si="1"/>
        <v>325998</v>
      </c>
      <c r="J36" s="159">
        <f t="shared" si="1"/>
        <v>348043</v>
      </c>
      <c r="K36" s="159">
        <f t="shared" si="1"/>
        <v>254907</v>
      </c>
      <c r="L36" s="159">
        <f t="shared" si="1"/>
        <v>433827</v>
      </c>
      <c r="M36" s="159">
        <f t="shared" si="1"/>
        <v>280516</v>
      </c>
      <c r="N36" s="158">
        <f t="shared" si="1"/>
        <v>164287</v>
      </c>
      <c r="O36" s="160">
        <f t="shared" si="1"/>
        <v>2628196</v>
      </c>
      <c r="P36" s="39"/>
      <c r="Q36" s="1" t="s">
        <v>30</v>
      </c>
    </row>
    <row r="37" spans="2:16" ht="15.75" customHeight="1">
      <c r="B37" s="303"/>
      <c r="C37" s="193">
        <f t="shared" si="1"/>
        <v>164941</v>
      </c>
      <c r="D37" s="176">
        <f t="shared" si="1"/>
        <v>113135</v>
      </c>
      <c r="E37" s="176">
        <f t="shared" si="1"/>
        <v>148114</v>
      </c>
      <c r="F37" s="176">
        <f t="shared" si="1"/>
        <v>215686</v>
      </c>
      <c r="G37" s="176">
        <f t="shared" si="1"/>
        <v>393789</v>
      </c>
      <c r="H37" s="176">
        <f t="shared" si="1"/>
        <v>296479</v>
      </c>
      <c r="I37" s="176">
        <f t="shared" si="1"/>
        <v>414670</v>
      </c>
      <c r="J37" s="176">
        <f t="shared" si="1"/>
        <v>603498</v>
      </c>
      <c r="K37" s="176">
        <f t="shared" si="1"/>
        <v>401324</v>
      </c>
      <c r="L37" s="176">
        <f t="shared" si="1"/>
        <v>533894</v>
      </c>
      <c r="M37" s="176">
        <f t="shared" si="1"/>
        <v>288227</v>
      </c>
      <c r="N37" s="193">
        <f t="shared" si="1"/>
        <v>197805</v>
      </c>
      <c r="O37" s="175">
        <f t="shared" si="1"/>
        <v>3771562</v>
      </c>
      <c r="P37" s="29">
        <f>O37/O36</f>
        <v>1.4350383304745917</v>
      </c>
    </row>
    <row r="38" spans="2:16" ht="18" customHeight="1" thickBot="1">
      <c r="B38" s="87" t="s">
        <v>26</v>
      </c>
      <c r="C38" s="88">
        <f>C37/C36</f>
        <v>1.704376130198915</v>
      </c>
      <c r="D38" s="89">
        <f>D37/D36</f>
        <v>1.1146415235618086</v>
      </c>
      <c r="E38" s="89">
        <f>E37/E36</f>
        <v>1.0541696618577538</v>
      </c>
      <c r="F38" s="89">
        <f aca="true" t="shared" si="2" ref="F38:L38">F37/F36</f>
        <v>1.4208657501037556</v>
      </c>
      <c r="G38" s="90">
        <f t="shared" si="2"/>
        <v>2.103090636232062</v>
      </c>
      <c r="H38" s="90">
        <f t="shared" si="2"/>
        <v>2.076198012591125</v>
      </c>
      <c r="I38" s="90">
        <f t="shared" si="2"/>
        <v>1.272001668721894</v>
      </c>
      <c r="J38" s="90">
        <f t="shared" si="2"/>
        <v>1.7339753995914298</v>
      </c>
      <c r="K38" s="90">
        <f t="shared" si="2"/>
        <v>1.5743937985225984</v>
      </c>
      <c r="L38" s="90">
        <f t="shared" si="2"/>
        <v>1.2306610699656775</v>
      </c>
      <c r="M38" s="90">
        <f>M37/M36</f>
        <v>1.027488628099645</v>
      </c>
      <c r="N38" s="91">
        <f>N37/N36</f>
        <v>1.2040210120094712</v>
      </c>
      <c r="O38" s="92">
        <f>O37/O36</f>
        <v>1.4350383304745917</v>
      </c>
      <c r="P38" s="93"/>
    </row>
    <row r="39" spans="2:14" ht="13.5">
      <c r="B39" s="3" t="s">
        <v>66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</row>
    <row r="40" spans="3:16" ht="13.5"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1"/>
      <c r="N40" s="1"/>
      <c r="P40" s="1"/>
    </row>
    <row r="41" spans="3:14" ht="13.5">
      <c r="C41" s="95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</row>
  </sheetData>
  <sheetProtection/>
  <mergeCells count="18">
    <mergeCell ref="B26:B27"/>
    <mergeCell ref="B28:B29"/>
    <mergeCell ref="B30:B31"/>
    <mergeCell ref="B32:B33"/>
    <mergeCell ref="B34:B35"/>
    <mergeCell ref="B36:B37"/>
    <mergeCell ref="B14:B15"/>
    <mergeCell ref="B16:B17"/>
    <mergeCell ref="B18:B19"/>
    <mergeCell ref="B20:B21"/>
    <mergeCell ref="B22:B23"/>
    <mergeCell ref="B24:B25"/>
    <mergeCell ref="B1:P3"/>
    <mergeCell ref="B6:C6"/>
    <mergeCell ref="O6:P6"/>
    <mergeCell ref="B8:B9"/>
    <mergeCell ref="B10:B11"/>
    <mergeCell ref="B12:B1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MATSUMOTO_TOGO</dc:creator>
  <cp:keywords/>
  <dc:description/>
  <cp:lastModifiedBy>市江　瑠衣</cp:lastModifiedBy>
  <cp:lastPrinted>2023-03-28T02:26:13Z</cp:lastPrinted>
  <dcterms:created xsi:type="dcterms:W3CDTF">1997-01-08T22:48:59Z</dcterms:created>
  <dcterms:modified xsi:type="dcterms:W3CDTF">2024-03-19T02:36:15Z</dcterms:modified>
  <cp:category/>
  <cp:version/>
  <cp:contentType/>
  <cp:contentStatus/>
</cp:coreProperties>
</file>