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tabRatio="74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AM39" i="10"/>
  <c r="U39" i="10"/>
  <c r="C39" i="10"/>
  <c r="AM38" i="10"/>
  <c r="U38" i="10"/>
  <c r="C38" i="10"/>
  <c r="C37" i="10"/>
  <c r="C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BE34" i="10" s="1"/>
  <c r="BE35" i="10" s="1"/>
  <c r="BE36" i="10" s="1"/>
  <c r="BE37" i="10" s="1"/>
  <c r="BE38" i="10" s="1"/>
  <c r="BE39" i="10" s="1"/>
  <c r="AM34" i="10"/>
  <c r="AM35" i="10" s="1"/>
  <c r="AM36" i="10" s="1"/>
  <c r="AM37" i="10" s="1"/>
  <c r="BW34" i="10" l="1"/>
  <c r="BW35" i="10" s="1"/>
  <c r="BW36" i="10" s="1"/>
  <c r="BW37" i="10" s="1"/>
  <c r="BW38" i="10" s="1"/>
  <c r="BW39" i="10" s="1"/>
  <c r="BW40" i="10" s="1"/>
  <c r="BW41" i="10" s="1"/>
  <c r="BW42" i="10" s="1"/>
  <c r="BW43"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<sst xmlns="http://schemas.openxmlformats.org/spreadsheetml/2006/main" count="1190" uniqueCount="648">
  <si>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</si>
  <si>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</si>
  <si>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</si>
  <si>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</si>
  <si>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</si>
  <si>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</si>
  <si>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</si>
  <si>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</si>
  <si>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</si>
  <si>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</si>
  <si>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</si>
  <si>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</si>
  <si>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</si>
  <si>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</si>
  <si>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</si>
  <si>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</si>
  <si>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</si>
  <si>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</si>
  <si>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</si>
  <si>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</si>
  <si>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</si>
  <si>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</si>
  <si>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</si>
  <si>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</si>
  <si>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</si>
  <si>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</si>
  <si>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</si>
  <si>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</si>
  <si>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</si>
  <si>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</si>
  <si>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</si>
  <si>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</si>
  <si>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</si>
  <si>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</si>
  <si>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</si>
  <si>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</si>
  <si>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</si>
  <si>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</si>
  <si>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</si>
  <si>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</si>
  <si>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</si>
  <si>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</si>
  <si>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</si>
  <si>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</si>
  <si>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</si>
  <si>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</si>
  <si>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</si>
  <si>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</si>
  <si>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</si>
  <si>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</si>
  <si>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</si>
  <si>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</si>
  <si>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</si>
  <si>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</si>
  <si>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</si>
  <si>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</si>
  <si>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</si>
  <si>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</si>
  <si>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</si>
  <si>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</si>
  <si>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</si>
  <si>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</si>
  <si>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</si>
  <si>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</si>
  <si>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</si>
  <si>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</si>
  <si>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</si>
  <si>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</si>
  <si>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</si>
  <si>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</si>
  <si>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</si>
  <si>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</si>
  <si>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</si>
  <si>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</si>
  <si>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</si>
  <si>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</si>
  <si>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</si>
  <si>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</si>
  <si>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</si>
  <si>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</si>
  <si>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</si>
  <si>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</si>
  <si>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</si>
  <si>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</si>
  <si>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</si>
  <si>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施行時特例市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</si>
  <si>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</si>
  <si>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</si>
  <si>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</si>
  <si>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</si>
  <si>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</si>
  <si>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</si>
  <si>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</si>
  <si>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</si>
  <si>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</si>
  <si>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</si>
  <si>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</si>
  <si>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</si>
  <si>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松本市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</si>
  <si>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</si>
  <si>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</si>
  <si>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</si>
  <si>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</si>
  <si>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</si>
  <si>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</si>
  <si>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</si>
  <si>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</si>
  <si>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</si>
  <si>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</si>
  <si>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</si>
  <si>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</si>
  <si>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</si>
  <si>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</si>
  <si>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</si>
  <si>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</si>
  <si>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</si>
  <si>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</si>
  <si>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</si>
  <si>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</si>
  <si>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</si>
  <si>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</si>
  <si>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</si>
  <si>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</si>
  <si>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</si>
  <si>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</si>
  <si>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</si>
  <si>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</si>
  <si>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</si>
  <si>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</si>
  <si>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</si>
  <si>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</si>
  <si>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</si>
  <si>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</si>
  <si>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</si>
  <si>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</si>
  <si>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</si>
  <si>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</si>
  <si>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</si>
  <si>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</si>
  <si>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</si>
  <si>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</si>
  <si>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</si>
  <si>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</si>
  <si>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</si>
  <si>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</si>
  <si>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</si>
  <si>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</si>
  <si>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</si>
  <si>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</si>
  <si>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</si>
  <si>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</si>
  <si>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</si>
  <si>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</si>
  <si>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</si>
  <si>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</si>
  <si>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</si>
  <si>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</si>
  <si>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</si>
  <si>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</si>
  <si>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</si>
  <si>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</si>
  <si>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</si>
  <si>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</si>
  <si>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</si>
  <si>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</si>
  <si>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</si>
  <si>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</si>
  <si>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</si>
  <si>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</si>
  <si>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</si>
  <si>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</si>
  <si>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</si>
  <si>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</si>
  <si>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</si>
  <si>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</si>
  <si>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</si>
  <si>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</si>
  <si>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</si>
  <si>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</si>
  <si>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</si>
  <si>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</si>
  <si>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</si>
  <si>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</si>
  <si>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</si>
  <si>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</si>
  <si>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</si>
  <si>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</si>
  <si>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</si>
  <si>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</si>
  <si>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</si>
  <si>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</si>
  <si>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</si>
  <si>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</si>
  <si>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</si>
  <si>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</si>
  <si>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</si>
  <si>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</si>
  <si>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</si>
  <si>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</si>
  <si>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</si>
  <si>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</si>
  <si>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</si>
  <si>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</si>
  <si>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</si>
  <si>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</si>
  <si>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</si>
  <si>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</si>
  <si>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</si>
  <si>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</si>
  <si>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</si>
  <si>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</si>
  <si>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</si>
  <si>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</si>
  <si>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長野県松本市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</si>
  <si>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</si>
  <si>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</si>
  <si>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</si>
  <si>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</si>
  <si>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</si>
  <si>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</si>
  <si>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</si>
  <si>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</si>
  <si>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</si>
  <si>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</si>
  <si>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</si>
  <si>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</si>
  <si>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</si>
  <si>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</si>
  <si>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</si>
  <si>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</si>
  <si>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</si>
  <si>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</si>
  <si>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</si>
  <si>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</si>
  <si>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</si>
  <si>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</si>
  <si>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</si>
  <si>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</si>
  <si>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</si>
  <si>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</si>
  <si>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</si>
  <si>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</si>
  <si>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</si>
  <si>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</si>
  <si>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</si>
  <si>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</si>
  <si>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</si>
  <si>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</si>
  <si>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</si>
  <si>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</si>
  <si>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</si>
  <si>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</si>
  <si>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</si>
  <si>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</si>
  <si>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</si>
  <si>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</si>
  <si>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</si>
  <si>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</si>
  <si>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</si>
  <si>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</si>
  <si>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</si>
  <si>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</si>
  <si>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</si>
  <si>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</si>
  <si>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</si>
  <si>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</si>
  <si>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</si>
  <si>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</si>
  <si>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</si>
  <si>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</si>
  <si>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</si>
  <si>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</si>
  <si>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</si>
  <si>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</si>
  <si>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</si>
  <si>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</si>
  <si>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</si>
  <si>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</si>
  <si>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</si>
  <si>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</si>
  <si>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</si>
  <si>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</si>
  <si>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</si>
  <si>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</si>
  <si>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</si>
  <si>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</si>
  <si>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</si>
  <si>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</si>
  <si>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</si>
  <si>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</si>
  <si>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</si>
  <si>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</si>
  <si>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</si>
  <si>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</si>
  <si>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</si>
  <si>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</si>
  <si>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</si>
  <si>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</si>
  <si>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</si>
  <si>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</si>
  <si>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</si>
  <si>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</si>
  <si>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</si>
  <si>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</si>
  <si>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</si>
  <si>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</si>
  <si>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</si>
  <si>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</si>
  <si>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</si>
  <si>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</si>
  <si>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</si>
  <si>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</si>
  <si>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</si>
  <si>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</si>
  <si>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</si>
  <si>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</si>
  <si>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</si>
  <si>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</si>
  <si>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</si>
  <si>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</si>
  <si>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</si>
  <si>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</si>
  <si>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</si>
  <si>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</si>
  <si>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</si>
  <si>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</si>
  <si>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</si>
  <si>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</si>
  <si>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</si>
  <si>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</si>
  <si>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</si>
  <si>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</si>
  <si>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</si>
  <si>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</si>
  <si>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</si>
  <si>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</si>
  <si>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</si>
  <si>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</si>
  <si>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</si>
  <si>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</si>
  <si>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</si>
  <si>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</si>
  <si>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</si>
  <si>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</si>
  <si>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</si>
  <si>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</si>
  <si>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</si>
  <si>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</si>
  <si>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</si>
  <si>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</si>
  <si>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</si>
  <si>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</si>
  <si>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</si>
  <si>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</si>
  <si>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</si>
  <si>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</si>
  <si>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</si>
  <si>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</si>
  <si>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</si>
  <si>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</si>
  <si>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</si>
  <si>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</si>
  <si>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</si>
  <si>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</si>
  <si>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</si>
  <si>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</si>
  <si>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</si>
  <si>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</si>
  <si>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長野県松本市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</si>
  <si>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</si>
  <si>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</si>
  <si>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</si>
  <si>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</si>
  <si>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</si>
  <si>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</si>
  <si>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</si>
  <si>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</si>
  <si>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</si>
  <si>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</si>
  <si>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</si>
  <si>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</si>
  <si>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</si>
  <si>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</si>
  <si>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</si>
  <si>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</si>
  <si>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</si>
  <si>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</si>
  <si>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</si>
  <si>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</si>
  <si>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</si>
  <si>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</si>
  <si>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</si>
  <si>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</si>
  <si>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</si>
  <si>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</si>
  <si>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</si>
  <si>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</si>
  <si>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</si>
  <si>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</si>
  <si>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</si>
  <si>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</si>
  <si>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</si>
  <si>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</si>
  <si>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</si>
  <si>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</si>
  <si>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</si>
  <si>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</si>
  <si>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市街地駐車場事業特別会計</t>
    <phoneticPr fontId="5"/>
  </si>
  <si>
    <t>-</t>
    <phoneticPr fontId="5"/>
  </si>
  <si>
    <t>水道事業会計</t>
    <phoneticPr fontId="5"/>
  </si>
  <si>
    <t>法適用企業</t>
    <phoneticPr fontId="5"/>
  </si>
  <si>
    <t>下水道事業会計</t>
    <phoneticPr fontId="5"/>
  </si>
  <si>
    <t>法適用企業</t>
    <phoneticPr fontId="5"/>
  </si>
  <si>
    <t>病院事業会計</t>
    <phoneticPr fontId="5"/>
  </si>
  <si>
    <t>上高地観光施設事業会計</t>
    <phoneticPr fontId="5"/>
  </si>
  <si>
    <t>法適用企業</t>
    <phoneticPr fontId="5"/>
  </si>
  <si>
    <t>公設地方卸売市場特別会計</t>
    <phoneticPr fontId="5"/>
  </si>
  <si>
    <t>-</t>
    <phoneticPr fontId="5"/>
  </si>
  <si>
    <t>法非適用企業</t>
    <phoneticPr fontId="5"/>
  </si>
  <si>
    <t>地域排水施設事業特別会計</t>
    <phoneticPr fontId="5"/>
  </si>
  <si>
    <t>法非適用企業</t>
    <phoneticPr fontId="5"/>
  </si>
  <si>
    <t>農業集落排水事業特別会計</t>
    <phoneticPr fontId="5"/>
  </si>
  <si>
    <t>-</t>
    <phoneticPr fontId="5"/>
  </si>
  <si>
    <t>法非適用企業</t>
    <phoneticPr fontId="5"/>
  </si>
  <si>
    <t>松本城特別会計</t>
    <phoneticPr fontId="5"/>
  </si>
  <si>
    <t>法非適用企業</t>
    <phoneticPr fontId="5"/>
  </si>
  <si>
    <t>奈川観光施設事業特別会計</t>
    <phoneticPr fontId="5"/>
  </si>
  <si>
    <t>-</t>
    <phoneticPr fontId="5"/>
  </si>
  <si>
    <t>新松本工業団地建設事業特別会計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</si>
  <si>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</si>
  <si>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</si>
  <si>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</si>
  <si>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</si>
  <si>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</si>
  <si>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</si>
  <si>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</si>
  <si>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</si>
  <si>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</si>
  <si>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</si>
  <si>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</si>
  <si>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</si>
  <si>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</si>
  <si>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</si>
  <si>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</si>
  <si>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</si>
  <si>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</si>
  <si>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</si>
  <si>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</si>
  <si>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</si>
  <si>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</si>
  <si>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</si>
  <si>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</si>
  <si>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</si>
  <si>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</si>
  <si>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</si>
  <si>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</si>
  <si>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</si>
  <si>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</si>
  <si>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</si>
  <si>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</si>
  <si>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</si>
  <si>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</si>
  <si>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</si>
  <si>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</si>
  <si>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</si>
  <si>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</si>
  <si>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</si>
  <si>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</si>
  <si>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</si>
  <si>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</si>
  <si>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</si>
  <si>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</si>
  <si>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</si>
  <si>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</si>
  <si>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</si>
  <si>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</si>
  <si>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</si>
  <si>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</si>
  <si>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</si>
  <si>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</si>
  <si>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</si>
  <si>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</si>
  <si>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</si>
  <si>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</si>
  <si>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</si>
  <si>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</si>
  <si>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</si>
  <si>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</si>
  <si>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</si>
  <si>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</si>
  <si>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</si>
  <si>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</si>
  <si>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</si>
  <si>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</si>
  <si>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</si>
  <si>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地域排水施設事業特別会計</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</si>
  <si>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</si>
  <si>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</si>
  <si>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</si>
  <si>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</si>
  <si>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</si>
  <si>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</si>
  <si>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</si>
  <si>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</si>
  <si>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</si>
  <si>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</si>
  <si>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</si>
  <si>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</si>
  <si>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</si>
  <si>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</si>
  <si>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</si>
  <si>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</si>
  <si>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</si>
  <si>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</si>
  <si>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</si>
  <si>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</si>
  <si>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</si>
  <si>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</si>
  <si>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</si>
  <si>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</si>
  <si>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</si>
  <si>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</si>
  <si>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</si>
  <si>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</si>
  <si>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</si>
  <si>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</si>
  <si>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</si>
  <si>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</si>
  <si>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</si>
  <si>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</si>
  <si>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</si>
  <si>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</si>
  <si>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</si>
  <si>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</si>
  <si>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</si>
  <si>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</si>
  <si>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</si>
  <si>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</si>
  <si>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</si>
  <si>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</si>
  <si>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</si>
  <si>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</si>
  <si>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</si>
  <si>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</si>
  <si>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</si>
  <si>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</si>
  <si>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</si>
  <si>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</si>
  <si>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</si>
  <si>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</si>
  <si>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</si>
  <si>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</si>
  <si>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</si>
  <si>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</si>
  <si>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</si>
  <si>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</si>
  <si>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</si>
  <si>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</si>
  <si>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</si>
  <si>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</si>
  <si>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</si>
  <si>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</si>
  <si>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</si>
  <si>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</si>
  <si>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</si>
  <si>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</si>
  <si>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</si>
  <si>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</si>
  <si>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</si>
  <si>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</si>
  <si>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</si>
  <si>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</si>
  <si>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</si>
  <si>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</si>
  <si>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</si>
  <si>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</si>
  <si>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</si>
  <si>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</si>
  <si>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</si>
  <si>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</si>
  <si>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</si>
  <si>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</si>
  <si>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1.76</t>
  </si>
  <si>
    <t>下水道事業会計</t>
  </si>
  <si>
    <t>水道事業会計</t>
  </si>
  <si>
    <t>一般会計</t>
  </si>
  <si>
    <t>病院事業会計</t>
  </si>
  <si>
    <t>国民健康保険特別会計</t>
  </si>
  <si>
    <t>▲ 0.21</t>
  </si>
  <si>
    <t>介護保険特別会計</t>
  </si>
  <si>
    <t>上高地観光施設事業会計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</si>
  <si>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</si>
  <si>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</si>
  <si>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</si>
  <si>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</si>
  <si>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</si>
  <si>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</si>
  <si>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</si>
  <si>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</si>
  <si>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</si>
  <si>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松本広域連合(一般会計）</t>
    <rPh sb="0" eb="2">
      <t>マツモト</t>
    </rPh>
    <rPh sb="2" eb="4">
      <t>コウイキ</t>
    </rPh>
    <rPh sb="4" eb="6">
      <t>レンゴウ</t>
    </rPh>
    <rPh sb="7" eb="9">
      <t>イッパン</t>
    </rPh>
    <rPh sb="9" eb="11">
      <t>カイケイ</t>
    </rPh>
    <phoneticPr fontId="2"/>
  </si>
  <si>
    <t>松本農業開発センター</t>
    <rPh sb="0" eb="2">
      <t>マツモト</t>
    </rPh>
    <rPh sb="2" eb="4">
      <t>ノウギョウ</t>
    </rPh>
    <rPh sb="4" eb="6">
      <t>カイハツ</t>
    </rPh>
    <phoneticPr fontId="2"/>
  </si>
  <si>
    <t>松本ものづくり産業支援センター</t>
    <rPh sb="0" eb="2">
      <t>マツモト</t>
    </rPh>
    <rPh sb="7" eb="9">
      <t>サンギョウ</t>
    </rPh>
    <rPh sb="9" eb="11">
      <t>シエン</t>
    </rPh>
    <phoneticPr fontId="2"/>
  </si>
  <si>
    <t>松本市芸術文化振興財団</t>
    <rPh sb="0" eb="3">
      <t>マツモトシ</t>
    </rPh>
    <rPh sb="3" eb="5">
      <t>ゲイジュツ</t>
    </rPh>
    <rPh sb="5" eb="7">
      <t>ブンカ</t>
    </rPh>
    <rPh sb="7" eb="9">
      <t>シンコウ</t>
    </rPh>
    <rPh sb="9" eb="11">
      <t>ザイダン</t>
    </rPh>
    <phoneticPr fontId="2"/>
  </si>
  <si>
    <t>松本体育協会</t>
    <rPh sb="0" eb="2">
      <t>マツモト</t>
    </rPh>
    <rPh sb="2" eb="4">
      <t>タイイク</t>
    </rPh>
    <rPh sb="4" eb="6">
      <t>キョウカイ</t>
    </rPh>
    <phoneticPr fontId="2"/>
  </si>
  <si>
    <t>松本市土地開発公社</t>
    <rPh sb="0" eb="3">
      <t>マツモトシ</t>
    </rPh>
    <rPh sb="3" eb="5">
      <t>トチ</t>
    </rPh>
    <rPh sb="5" eb="7">
      <t>カイハツ</t>
    </rPh>
    <rPh sb="7" eb="9">
      <t>コウシャ</t>
    </rPh>
    <phoneticPr fontId="2"/>
  </si>
  <si>
    <t>四賀むらづくり</t>
    <rPh sb="0" eb="2">
      <t>シガ</t>
    </rPh>
    <phoneticPr fontId="2"/>
  </si>
  <si>
    <t>奈川振興公社</t>
    <rPh sb="0" eb="2">
      <t>ナガワ</t>
    </rPh>
    <rPh sb="2" eb="4">
      <t>シンコウ</t>
    </rPh>
    <rPh sb="4" eb="6">
      <t>コウシャ</t>
    </rPh>
    <phoneticPr fontId="2"/>
  </si>
  <si>
    <t>乗鞍温泉供給公社</t>
    <rPh sb="0" eb="2">
      <t>ノリクラ</t>
    </rPh>
    <rPh sb="2" eb="4">
      <t>オンセン</t>
    </rPh>
    <rPh sb="4" eb="6">
      <t>キョウキュウ</t>
    </rPh>
    <rPh sb="6" eb="8">
      <t>コウシャ</t>
    </rPh>
    <phoneticPr fontId="2"/>
  </si>
  <si>
    <t>日本アルプス観光</t>
    <rPh sb="0" eb="2">
      <t>ニホン</t>
    </rPh>
    <rPh sb="6" eb="8">
      <t>カンコウ</t>
    </rPh>
    <phoneticPr fontId="2"/>
  </si>
  <si>
    <t>松本市勤労者共済会</t>
    <rPh sb="0" eb="3">
      <t>マツモトシ</t>
    </rPh>
    <rPh sb="3" eb="6">
      <t>キンロウシャ</t>
    </rPh>
    <rPh sb="6" eb="9">
      <t>キョウサイカイ</t>
    </rPh>
    <phoneticPr fontId="2"/>
  </si>
  <si>
    <t>松本ヘルス・ラボ</t>
    <rPh sb="0" eb="2">
      <t>マツモト</t>
    </rPh>
    <phoneticPr fontId="2"/>
  </si>
  <si>
    <t>地域振興基金</t>
    <rPh sb="0" eb="2">
      <t>チイキ</t>
    </rPh>
    <rPh sb="2" eb="4">
      <t>シンコウ</t>
    </rPh>
    <rPh sb="4" eb="6">
      <t>キキン</t>
    </rPh>
    <phoneticPr fontId="5"/>
  </si>
  <si>
    <t>庁舎建設基金</t>
    <rPh sb="0" eb="2">
      <t>チョウシャ</t>
    </rPh>
    <rPh sb="2" eb="4">
      <t>ケンセツ</t>
    </rPh>
    <rPh sb="4" eb="6">
      <t>キキン</t>
    </rPh>
    <phoneticPr fontId="5"/>
  </si>
  <si>
    <t>芸術文化振興基金</t>
    <rPh sb="0" eb="2">
      <t>ゲイジュツ</t>
    </rPh>
    <rPh sb="2" eb="4">
      <t>ブンカ</t>
    </rPh>
    <rPh sb="4" eb="6">
      <t>シンコウ</t>
    </rPh>
    <rPh sb="6" eb="8">
      <t>キキン</t>
    </rPh>
    <phoneticPr fontId="5"/>
  </si>
  <si>
    <t>小中学校施設整備基金</t>
    <rPh sb="0" eb="4">
      <t>ショウチュウガッコウ</t>
    </rPh>
    <rPh sb="4" eb="6">
      <t>シセツ</t>
    </rPh>
    <rPh sb="6" eb="8">
      <t>セイビ</t>
    </rPh>
    <rPh sb="8" eb="10">
      <t>キキン</t>
    </rPh>
    <phoneticPr fontId="5"/>
  </si>
  <si>
    <t>スポーツ施設整備基金</t>
    <rPh sb="4" eb="6">
      <t>シセツ</t>
    </rPh>
    <rPh sb="6" eb="8">
      <t>セイビ</t>
    </rPh>
    <rPh sb="8" eb="10">
      <t>キキン</t>
    </rPh>
    <phoneticPr fontId="5"/>
  </si>
  <si>
    <t>長野県地方税滞納整理機構</t>
  </si>
  <si>
    <t>長野県民交通災害共済組合</t>
  </si>
  <si>
    <t>安曇野市・松本市山林組合</t>
  </si>
  <si>
    <t>安曇野・松本行政事務組合</t>
  </si>
  <si>
    <t>長野県後期高齢者医療広域連合（後期高齢者医療特別会計）</t>
  </si>
  <si>
    <t>長野県後期高齢者医療広域連合（一般会計）</t>
  </si>
  <si>
    <t>長野県市町村自治振興組合</t>
  </si>
  <si>
    <t>松塩安筑老人福祉施設組合</t>
  </si>
  <si>
    <t>安曇野松筑広域環境施設組合</t>
  </si>
  <si>
    <t>松塩地区広域施設組合（電気事業会計）</t>
  </si>
  <si>
    <t>松塩地区広域施設組合（一般会計）</t>
  </si>
  <si>
    <t>松本市・山形村・朝日村中学校組合</t>
  </si>
  <si>
    <t>松塩筑木曽老人福祉施設組合</t>
  </si>
  <si>
    <t>松本広域連合(松本地域ふるさと基金事業特別会計）</t>
    <rPh sb="0" eb="2">
      <t>マツモト</t>
    </rPh>
    <rPh sb="2" eb="4">
      <t>コウイキ</t>
    </rPh>
    <rPh sb="4" eb="6">
      <t>レンゴウ</t>
    </rPh>
    <rPh sb="7" eb="9">
      <t>マツモト</t>
    </rPh>
    <rPh sb="9" eb="11">
      <t>チイキ</t>
    </rPh>
    <rPh sb="15" eb="17">
      <t>キキン</t>
    </rPh>
    <rPh sb="17" eb="19">
      <t>ジギョウ</t>
    </rPh>
    <rPh sb="19" eb="21">
      <t>トクベツ</t>
    </rPh>
    <rPh sb="21" eb="23">
      <t>カイケイ</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</si>
  <si>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</si>
  <si>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</si>
  <si>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</si>
  <si>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</si>
  <si>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</si>
  <si>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</si>
  <si>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</si>
  <si>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</si>
  <si>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</si>
  <si>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</si>
  <si>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</si>
  <si>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</si>
  <si>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</si>
  <si>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</si>
  <si>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</si>
  <si>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平成18年度から市債発行額を元金償還額の範囲内に抑えることで将来負担額を減少させるとともに、大型の建設事業（市博物館建設事業等）に備えて計画的に基金積立を実施してきたことから、将来負担比率は該当なしとなっている。
　実質公債費比率は、前述の市債残高を減少させる取組みを行ってきたことから減となっている。今後大型事業が増加する見込みであり、市債残高の抑制を図りながらも的確な市債の活用が必要となることから、今後実質公債費比率は横ばいとなっていくことが見込まれる。</t>
    <phoneticPr fontId="5"/>
  </si>
  <si>
    <t>　平成18年度から市債発行額を元金償還額の範囲内に抑えることで将来負担額を減少させるとともに、大型の建設事業（市博物館建設事業等）に備えて計画的に基金積立を実施してきたことから、将来負担比率は該当なしとなっている。
　有形固定資産減価償却率は増傾向にあるが、老朽化施設の集約化や除却を進めていること、市博物館の建設や市内小中学校などの改修等が予定されていることから、今後は減に転ずる見込みである。
　今後大型事業が増加する見込みであるため、市債残高の抑制を図りながらも的確に市債を活用していくが、計画的な基金積立と活用も行いながら、健全財政の維持に努める。</t>
    <rPh sb="1" eb="3">
      <t>ヘイセイ</t>
    </rPh>
    <rPh sb="5" eb="7">
      <t>ネンド</t>
    </rPh>
    <rPh sb="9" eb="11">
      <t>シサイ</t>
    </rPh>
    <rPh sb="11" eb="14">
      <t>ハッコウガク</t>
    </rPh>
    <rPh sb="15" eb="17">
      <t>ガンキン</t>
    </rPh>
    <rPh sb="17" eb="19">
      <t>ショウカン</t>
    </rPh>
    <rPh sb="19" eb="20">
      <t>ガク</t>
    </rPh>
    <rPh sb="21" eb="24">
      <t>ハンイナイ</t>
    </rPh>
    <rPh sb="25" eb="26">
      <t>オサ</t>
    </rPh>
    <rPh sb="31" eb="33">
      <t>ショウライ</t>
    </rPh>
    <rPh sb="33" eb="35">
      <t>フタン</t>
    </rPh>
    <rPh sb="35" eb="36">
      <t>ガク</t>
    </rPh>
    <rPh sb="37" eb="39">
      <t>ゲンショウ</t>
    </rPh>
    <rPh sb="47" eb="49">
      <t>オオガタ</t>
    </rPh>
    <rPh sb="50" eb="52">
      <t>ケンセツ</t>
    </rPh>
    <rPh sb="52" eb="54">
      <t>ジギョウ</t>
    </rPh>
    <rPh sb="55" eb="56">
      <t>シ</t>
    </rPh>
    <rPh sb="56" eb="59">
      <t>ハクブツカン</t>
    </rPh>
    <rPh sb="59" eb="61">
      <t>ケンセツ</t>
    </rPh>
    <rPh sb="61" eb="63">
      <t>ジギョウ</t>
    </rPh>
    <rPh sb="63" eb="64">
      <t>トウ</t>
    </rPh>
    <rPh sb="66" eb="67">
      <t>ソナ</t>
    </rPh>
    <rPh sb="69" eb="72">
      <t>ケイカクテキ</t>
    </rPh>
    <rPh sb="73" eb="75">
      <t>キキン</t>
    </rPh>
    <rPh sb="75" eb="77">
      <t>ツミタテ</t>
    </rPh>
    <rPh sb="78" eb="80">
      <t>ジッシ</t>
    </rPh>
    <rPh sb="89" eb="91">
      <t>ショウライ</t>
    </rPh>
    <rPh sb="91" eb="93">
      <t>フタン</t>
    </rPh>
    <rPh sb="93" eb="95">
      <t>ヒリツ</t>
    </rPh>
    <rPh sb="96" eb="98">
      <t>ガイトウ</t>
    </rPh>
    <rPh sb="109" eb="111">
      <t>ユウケイ</t>
    </rPh>
    <rPh sb="111" eb="113">
      <t>コテイ</t>
    </rPh>
    <rPh sb="113" eb="115">
      <t>シサン</t>
    </rPh>
    <rPh sb="115" eb="117">
      <t>ゲンカ</t>
    </rPh>
    <rPh sb="117" eb="119">
      <t>ショウキャク</t>
    </rPh>
    <rPh sb="119" eb="120">
      <t>リツ</t>
    </rPh>
    <rPh sb="121" eb="122">
      <t>ゾウ</t>
    </rPh>
    <rPh sb="122" eb="124">
      <t>ケイコウ</t>
    </rPh>
    <rPh sb="129" eb="132">
      <t>ロウキュウカ</t>
    </rPh>
    <rPh sb="132" eb="134">
      <t>シセツ</t>
    </rPh>
    <rPh sb="135" eb="138">
      <t>シュウヤクカ</t>
    </rPh>
    <rPh sb="139" eb="141">
      <t>ジョキャク</t>
    </rPh>
    <rPh sb="142" eb="143">
      <t>スス</t>
    </rPh>
    <rPh sb="150" eb="151">
      <t>シ</t>
    </rPh>
    <rPh sb="151" eb="154">
      <t>ハクブツカン</t>
    </rPh>
    <rPh sb="155" eb="157">
      <t>ケンセツ</t>
    </rPh>
    <rPh sb="158" eb="160">
      <t>シナイ</t>
    </rPh>
    <rPh sb="160" eb="164">
      <t>ショウチュウガッコウ</t>
    </rPh>
    <rPh sb="167" eb="169">
      <t>カイシュウ</t>
    </rPh>
    <rPh sb="169" eb="170">
      <t>トウ</t>
    </rPh>
    <rPh sb="171" eb="173">
      <t>ヨテイ</t>
    </rPh>
    <rPh sb="183" eb="185">
      <t>コンゴ</t>
    </rPh>
    <rPh sb="186" eb="187">
      <t>ゲン</t>
    </rPh>
    <rPh sb="188" eb="189">
      <t>テン</t>
    </rPh>
    <rPh sb="191" eb="193">
      <t>ミコ</t>
    </rPh>
    <rPh sb="200" eb="202">
      <t>コンゴ</t>
    </rPh>
    <rPh sb="202" eb="204">
      <t>オオガタ</t>
    </rPh>
    <rPh sb="204" eb="206">
      <t>ジギョウ</t>
    </rPh>
    <rPh sb="207" eb="209">
      <t>ゾウカ</t>
    </rPh>
    <rPh sb="211" eb="213">
      <t>ミコ</t>
    </rPh>
    <rPh sb="220" eb="222">
      <t>シサイ</t>
    </rPh>
    <rPh sb="222" eb="224">
      <t>ザンダカ</t>
    </rPh>
    <rPh sb="225" eb="227">
      <t>ヨクセイ</t>
    </rPh>
    <rPh sb="228" eb="229">
      <t>ハカ</t>
    </rPh>
    <rPh sb="234" eb="236">
      <t>テキカク</t>
    </rPh>
    <rPh sb="237" eb="239">
      <t>シサイ</t>
    </rPh>
    <rPh sb="240" eb="242">
      <t>カツヨウ</t>
    </rPh>
    <rPh sb="248" eb="251">
      <t>ケイカクテキ</t>
    </rPh>
    <rPh sb="252" eb="254">
      <t>キキン</t>
    </rPh>
    <rPh sb="254" eb="256">
      <t>ツミタ</t>
    </rPh>
    <rPh sb="257" eb="259">
      <t>カツヨウ</t>
    </rPh>
    <rPh sb="260" eb="261">
      <t>オコナ</t>
    </rPh>
    <rPh sb="266" eb="268">
      <t>ケンゼン</t>
    </rPh>
    <rPh sb="268" eb="270">
      <t>ザイセイ</t>
    </rPh>
    <rPh sb="271" eb="273">
      <t>イジ</t>
    </rPh>
    <rPh sb="274" eb="275">
      <t>ツト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</si>
</sst>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43554</c:v>
                </c:pt>
                <c:pt idx="1">
                  <c:v>42581</c:v>
                </c:pt>
                <c:pt idx="2">
                  <c:v>45426</c:v>
                </c:pt>
                <c:pt idx="3">
                  <c:v>45022</c:v>
                </c:pt>
                <c:pt idx="4">
                  <c:v>46035</c:v>
                </c:pt>
              </c:numCache>
            </c:numRef>
          </c:val>
          <c:smooth val="0"/>
          <c:extLst>
            <c:ext xmlns:c16="http://schemas.microsoft.com/office/drawing/2014/chart" uri="{C3380CC4-5D6E-409C-BE32-E72D297353CC}">
              <c16:uniqueId val="{00000000-80AC-45E5-BF9C-DE66778310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40638</c:v>
                </c:pt>
                <c:pt idx="1">
                  <c:v>40987</c:v>
                </c:pt>
                <c:pt idx="2">
                  <c:v>41596</c:v>
                </c:pt>
                <c:pt idx="3">
                  <c:v>46262</c:v>
                </c:pt>
                <c:pt idx="4">
                  <c:v>53682</c:v>
                </c:pt>
              </c:numCache>
            </c:numRef>
          </c:val>
          <c:smooth val="0"/>
          <c:extLst>
            <c:ext xmlns:c16="http://schemas.microsoft.com/office/drawing/2014/chart" uri="{C3380CC4-5D6E-409C-BE32-E72D297353CC}">
              <c16:uniqueId val="{00000001-80AC-45E5-BF9C-DE6677831065}"/>
            </c:ext>
          </c:extLst>
        </c:ser>
        <c:dLbls>
          <c:showLegendKey val="0"/>
          <c:showVal val="0"/>
          <c:showCatName val="0"/>
          <c:showSerName val="0"/>
          <c:showPercent val="0"/>
          <c:showBubbleSize val="0"/>
        </c:dLbls>
        <c:marker val="1"/>
        <c:smooth val="0"/>
        <c:axId val="371984232"/>
        <c:axId val="371981488"/>
      </c:lineChart>
      <c:catAx>
        <c:axId val="371984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1981488"/>
        <c:crosses val="autoZero"/>
        <c:auto val="1"/>
        <c:lblAlgn val="ctr"/>
        <c:lblOffset val="100"/>
        <c:tickLblSkip val="1"/>
        <c:tickMarkSkip val="1"/>
        <c:noMultiLvlLbl val="0"/>
      </c:catAx>
      <c:valAx>
        <c:axId val="37198148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1984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4.68</c:v>
                </c:pt>
                <c:pt idx="1">
                  <c:v>2.71</c:v>
                </c:pt>
                <c:pt idx="2">
                  <c:v>2.77</c:v>
                </c:pt>
                <c:pt idx="3">
                  <c:v>2.88</c:v>
                </c:pt>
                <c:pt idx="4">
                  <c:v>3.23</c:v>
                </c:pt>
              </c:numCache>
            </c:numRef>
          </c:val>
          <c:extLst>
            <c:ext xmlns:c16="http://schemas.microsoft.com/office/drawing/2014/chart" uri="{C3380CC4-5D6E-409C-BE32-E72D297353CC}">
              <c16:uniqueId val="{00000000-620F-445A-97E2-67AB60940AB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19.63</c:v>
                </c:pt>
                <c:pt idx="1">
                  <c:v>22.07</c:v>
                </c:pt>
                <c:pt idx="2">
                  <c:v>23.42</c:v>
                </c:pt>
                <c:pt idx="3">
                  <c:v>24.64</c:v>
                </c:pt>
                <c:pt idx="4">
                  <c:v>22.67</c:v>
                </c:pt>
              </c:numCache>
            </c:numRef>
          </c:val>
          <c:extLst>
            <c:ext xmlns:c16="http://schemas.microsoft.com/office/drawing/2014/chart" uri="{C3380CC4-5D6E-409C-BE32-E72D297353CC}">
              <c16:uniqueId val="{00000001-620F-445A-97E2-67AB60940ABF}"/>
            </c:ext>
          </c:extLst>
        </c:ser>
        <c:dLbls>
          <c:showLegendKey val="0"/>
          <c:showVal val="0"/>
          <c:showCatName val="0"/>
          <c:showSerName val="0"/>
          <c:showPercent val="0"/>
          <c:showBubbleSize val="0"/>
        </c:dLbls>
        <c:gapWidth val="250"/>
        <c:overlap val="100"/>
        <c:axId val="371981880"/>
        <c:axId val="409339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3.28</c:v>
                </c:pt>
                <c:pt idx="1">
                  <c:v>0.28999999999999998</c:v>
                </c:pt>
                <c:pt idx="2">
                  <c:v>2.15</c:v>
                </c:pt>
                <c:pt idx="3">
                  <c:v>1.1499999999999999</c:v>
                </c:pt>
                <c:pt idx="4">
                  <c:v>-1.76</c:v>
                </c:pt>
              </c:numCache>
            </c:numRef>
          </c:val>
          <c:smooth val="0"/>
          <c:extLst>
            <c:ext xmlns:c16="http://schemas.microsoft.com/office/drawing/2014/chart" uri="{C3380CC4-5D6E-409C-BE32-E72D297353CC}">
              <c16:uniqueId val="{00000002-620F-445A-97E2-67AB60940ABF}"/>
            </c:ext>
          </c:extLst>
        </c:ser>
        <c:dLbls>
          <c:showLegendKey val="0"/>
          <c:showVal val="0"/>
          <c:showCatName val="0"/>
          <c:showSerName val="0"/>
          <c:showPercent val="0"/>
          <c:showBubbleSize val="0"/>
        </c:dLbls>
        <c:marker val="1"/>
        <c:smooth val="0"/>
        <c:axId val="371981880"/>
        <c:axId val="409339136"/>
      </c:lineChart>
      <c:catAx>
        <c:axId val="371981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9339136"/>
        <c:crosses val="autoZero"/>
        <c:auto val="1"/>
        <c:lblAlgn val="ctr"/>
        <c:lblOffset val="100"/>
        <c:tickLblSkip val="1"/>
        <c:tickMarkSkip val="1"/>
        <c:noMultiLvlLbl val="0"/>
      </c:catAx>
      <c:valAx>
        <c:axId val="409339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1981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0.13</c:v>
                </c:pt>
                <c:pt idx="2">
                  <c:v>#N/A</c:v>
                </c:pt>
                <c:pt idx="3">
                  <c:v>0.09</c:v>
                </c:pt>
                <c:pt idx="4">
                  <c:v>#N/A</c:v>
                </c:pt>
                <c:pt idx="5">
                  <c:v>1.4</c:v>
                </c:pt>
                <c:pt idx="6">
                  <c:v>#N/A</c:v>
                </c:pt>
                <c:pt idx="7">
                  <c:v>0.2</c:v>
                </c:pt>
                <c:pt idx="8">
                  <c:v>#N/A</c:v>
                </c:pt>
                <c:pt idx="9">
                  <c:v>0.22</c:v>
                </c:pt>
              </c:numCache>
            </c:numRef>
          </c:val>
          <c:extLst>
            <c:ext xmlns:c16="http://schemas.microsoft.com/office/drawing/2014/chart" uri="{C3380CC4-5D6E-409C-BE32-E72D297353CC}">
              <c16:uniqueId val="{00000000-21F3-4175-9F72-3D063F5CC9A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1F3-4175-9F72-3D063F5CC9A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0.13</c:v>
                </c:pt>
                <c:pt idx="2">
                  <c:v>#N/A</c:v>
                </c:pt>
                <c:pt idx="3">
                  <c:v>0.13</c:v>
                </c:pt>
                <c:pt idx="4">
                  <c:v>#N/A</c:v>
                </c:pt>
                <c:pt idx="5">
                  <c:v>0.13</c:v>
                </c:pt>
                <c:pt idx="6">
                  <c:v>#N/A</c:v>
                </c:pt>
                <c:pt idx="7">
                  <c:v>0.15</c:v>
                </c:pt>
                <c:pt idx="8">
                  <c:v>#N/A</c:v>
                </c:pt>
                <c:pt idx="9">
                  <c:v>0.14000000000000001</c:v>
                </c:pt>
              </c:numCache>
            </c:numRef>
          </c:val>
          <c:extLst>
            <c:ext xmlns:c16="http://schemas.microsoft.com/office/drawing/2014/chart" uri="{C3380CC4-5D6E-409C-BE32-E72D297353CC}">
              <c16:uniqueId val="{00000002-21F3-4175-9F72-3D063F5CC9A7}"/>
            </c:ext>
          </c:extLst>
        </c:ser>
        <c:ser>
          <c:idx val="3"/>
          <c:order val="3"/>
          <c:tx>
            <c:strRef>
              <c:f>データシート!$A$30</c:f>
              <c:strCache>
                <c:ptCount val="1"/>
                <c:pt idx="0">
                  <c:v>上高地観光施設事業会計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c:v>
                </c:pt>
                <c:pt idx="2">
                  <c:v>#N/A</c:v>
                </c:pt>
                <c:pt idx="3">
                  <c:v>0.15</c:v>
                </c:pt>
                <c:pt idx="4">
                  <c:v>#N/A</c:v>
                </c:pt>
                <c:pt idx="5">
                  <c:v>0.17</c:v>
                </c:pt>
                <c:pt idx="6">
                  <c:v>#N/A</c:v>
                </c:pt>
                <c:pt idx="7">
                  <c:v>0.19</c:v>
                </c:pt>
                <c:pt idx="8">
                  <c:v>#N/A</c:v>
                </c:pt>
                <c:pt idx="9">
                  <c:v>0.18</c:v>
                </c:pt>
              </c:numCache>
            </c:numRef>
          </c:val>
          <c:extLst>
            <c:ext xmlns:c16="http://schemas.microsoft.com/office/drawing/2014/chart" uri="{C3380CC4-5D6E-409C-BE32-E72D297353CC}">
              <c16:uniqueId val="{00000003-21F3-4175-9F72-3D063F5CC9A7}"/>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0.57999999999999996</c:v>
                </c:pt>
                <c:pt idx="4">
                  <c:v>#N/A</c:v>
                </c:pt>
                <c:pt idx="5">
                  <c:v>0.12</c:v>
                </c:pt>
                <c:pt idx="6">
                  <c:v>#N/A</c:v>
                </c:pt>
                <c:pt idx="7">
                  <c:v>0.51</c:v>
                </c:pt>
                <c:pt idx="8">
                  <c:v>#N/A</c:v>
                </c:pt>
                <c:pt idx="9">
                  <c:v>0.45</c:v>
                </c:pt>
              </c:numCache>
            </c:numRef>
          </c:val>
          <c:extLst>
            <c:ext xmlns:c16="http://schemas.microsoft.com/office/drawing/2014/chart" uri="{C3380CC4-5D6E-409C-BE32-E72D297353CC}">
              <c16:uniqueId val="{00000004-21F3-4175-9F72-3D063F5CC9A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0.21</c:v>
                </c:pt>
                <c:pt idx="1">
                  <c:v>#N/A</c:v>
                </c:pt>
                <c:pt idx="2">
                  <c:v>#N/A</c:v>
                </c:pt>
                <c:pt idx="3">
                  <c:v>1.1499999999999999</c:v>
                </c:pt>
                <c:pt idx="4">
                  <c:v>#N/A</c:v>
                </c:pt>
                <c:pt idx="5">
                  <c:v>1.71</c:v>
                </c:pt>
                <c:pt idx="6">
                  <c:v>#N/A</c:v>
                </c:pt>
                <c:pt idx="7">
                  <c:v>1.18</c:v>
                </c:pt>
                <c:pt idx="8">
                  <c:v>#N/A</c:v>
                </c:pt>
                <c:pt idx="9">
                  <c:v>0.47</c:v>
                </c:pt>
              </c:numCache>
            </c:numRef>
          </c:val>
          <c:extLst>
            <c:ext xmlns:c16="http://schemas.microsoft.com/office/drawing/2014/chart" uri="{C3380CC4-5D6E-409C-BE32-E72D297353CC}">
              <c16:uniqueId val="{00000005-21F3-4175-9F72-3D063F5CC9A7}"/>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3.23</c:v>
                </c:pt>
                <c:pt idx="2">
                  <c:v>#N/A</c:v>
                </c:pt>
                <c:pt idx="3">
                  <c:v>2.78</c:v>
                </c:pt>
                <c:pt idx="4">
                  <c:v>#N/A</c:v>
                </c:pt>
                <c:pt idx="5">
                  <c:v>2.4</c:v>
                </c:pt>
                <c:pt idx="6">
                  <c:v>#N/A</c:v>
                </c:pt>
                <c:pt idx="7">
                  <c:v>2.04</c:v>
                </c:pt>
                <c:pt idx="8">
                  <c:v>#N/A</c:v>
                </c:pt>
                <c:pt idx="9">
                  <c:v>2.16</c:v>
                </c:pt>
              </c:numCache>
            </c:numRef>
          </c:val>
          <c:extLst>
            <c:ext xmlns:c16="http://schemas.microsoft.com/office/drawing/2014/chart" uri="{C3380CC4-5D6E-409C-BE32-E72D297353CC}">
              <c16:uniqueId val="{00000006-21F3-4175-9F72-3D063F5CC9A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4.66</c:v>
                </c:pt>
                <c:pt idx="2">
                  <c:v>#N/A</c:v>
                </c:pt>
                <c:pt idx="3">
                  <c:v>2.7</c:v>
                </c:pt>
                <c:pt idx="4">
                  <c:v>#N/A</c:v>
                </c:pt>
                <c:pt idx="5">
                  <c:v>2.75</c:v>
                </c:pt>
                <c:pt idx="6">
                  <c:v>#N/A</c:v>
                </c:pt>
                <c:pt idx="7">
                  <c:v>2.79</c:v>
                </c:pt>
                <c:pt idx="8">
                  <c:v>#N/A</c:v>
                </c:pt>
                <c:pt idx="9">
                  <c:v>3.12</c:v>
                </c:pt>
              </c:numCache>
            </c:numRef>
          </c:val>
          <c:extLst>
            <c:ext xmlns:c16="http://schemas.microsoft.com/office/drawing/2014/chart" uri="{C3380CC4-5D6E-409C-BE32-E72D297353CC}">
              <c16:uniqueId val="{00000007-21F3-4175-9F72-3D063F5CC9A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6.2</c:v>
                </c:pt>
                <c:pt idx="2">
                  <c:v>#N/A</c:v>
                </c:pt>
                <c:pt idx="3">
                  <c:v>6.34</c:v>
                </c:pt>
                <c:pt idx="4">
                  <c:v>#N/A</c:v>
                </c:pt>
                <c:pt idx="5">
                  <c:v>6.9</c:v>
                </c:pt>
                <c:pt idx="6">
                  <c:v>#N/A</c:v>
                </c:pt>
                <c:pt idx="7">
                  <c:v>6.93</c:v>
                </c:pt>
                <c:pt idx="8">
                  <c:v>#N/A</c:v>
                </c:pt>
                <c:pt idx="9">
                  <c:v>7.08</c:v>
                </c:pt>
              </c:numCache>
            </c:numRef>
          </c:val>
          <c:extLst>
            <c:ext xmlns:c16="http://schemas.microsoft.com/office/drawing/2014/chart" uri="{C3380CC4-5D6E-409C-BE32-E72D297353CC}">
              <c16:uniqueId val="{00000008-21F3-4175-9F72-3D063F5CC9A7}"/>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5.6</c:v>
                </c:pt>
                <c:pt idx="2">
                  <c:v>#N/A</c:v>
                </c:pt>
                <c:pt idx="3">
                  <c:v>6.53</c:v>
                </c:pt>
                <c:pt idx="4">
                  <c:v>#N/A</c:v>
                </c:pt>
                <c:pt idx="5">
                  <c:v>7.62</c:v>
                </c:pt>
                <c:pt idx="6">
                  <c:v>#N/A</c:v>
                </c:pt>
                <c:pt idx="7">
                  <c:v>7.01</c:v>
                </c:pt>
                <c:pt idx="8">
                  <c:v>#N/A</c:v>
                </c:pt>
                <c:pt idx="9">
                  <c:v>9.1999999999999993</c:v>
                </c:pt>
              </c:numCache>
            </c:numRef>
          </c:val>
          <c:extLst>
            <c:ext xmlns:c16="http://schemas.microsoft.com/office/drawing/2014/chart" uri="{C3380CC4-5D6E-409C-BE32-E72D297353CC}">
              <c16:uniqueId val="{00000009-21F3-4175-9F72-3D063F5CC9A7}"/>
            </c:ext>
          </c:extLst>
        </c:ser>
        <c:dLbls>
          <c:showLegendKey val="0"/>
          <c:showVal val="0"/>
          <c:showCatName val="0"/>
          <c:showSerName val="0"/>
          <c:showPercent val="0"/>
          <c:showBubbleSize val="0"/>
        </c:dLbls>
        <c:gapWidth val="150"/>
        <c:overlap val="100"/>
        <c:axId val="396691032"/>
        <c:axId val="396698480"/>
      </c:barChart>
      <c:catAx>
        <c:axId val="396691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6698480"/>
        <c:crosses val="autoZero"/>
        <c:auto val="1"/>
        <c:lblAlgn val="ctr"/>
        <c:lblOffset val="100"/>
        <c:tickLblSkip val="1"/>
        <c:tickMarkSkip val="1"/>
        <c:noMultiLvlLbl val="0"/>
      </c:catAx>
      <c:valAx>
        <c:axId val="396698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691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11304</c:v>
                </c:pt>
                <c:pt idx="5">
                  <c:v>11173</c:v>
                </c:pt>
                <c:pt idx="8">
                  <c:v>10956</c:v>
                </c:pt>
                <c:pt idx="11">
                  <c:v>10482</c:v>
                </c:pt>
                <c:pt idx="14">
                  <c:v>9861</c:v>
                </c:pt>
              </c:numCache>
            </c:numRef>
          </c:val>
          <c:extLst>
            <c:ext xmlns:c16="http://schemas.microsoft.com/office/drawing/2014/chart" uri="{C3380CC4-5D6E-409C-BE32-E72D297353CC}">
              <c16:uniqueId val="{00000000-C600-4D69-8920-B6C135A5657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600-4D69-8920-B6C135A5657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70</c:v>
                </c:pt>
                <c:pt idx="3">
                  <c:v>65</c:v>
                </c:pt>
                <c:pt idx="6">
                  <c:v>65</c:v>
                </c:pt>
                <c:pt idx="9">
                  <c:v>44</c:v>
                </c:pt>
                <c:pt idx="12">
                  <c:v>23</c:v>
                </c:pt>
              </c:numCache>
            </c:numRef>
          </c:val>
          <c:extLst>
            <c:ext xmlns:c16="http://schemas.microsoft.com/office/drawing/2014/chart" uri="{C3380CC4-5D6E-409C-BE32-E72D297353CC}">
              <c16:uniqueId val="{00000002-C600-4D69-8920-B6C135A5657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229</c:v>
                </c:pt>
                <c:pt idx="3">
                  <c:v>232</c:v>
                </c:pt>
                <c:pt idx="6">
                  <c:v>309</c:v>
                </c:pt>
                <c:pt idx="9">
                  <c:v>304</c:v>
                </c:pt>
                <c:pt idx="12">
                  <c:v>356</c:v>
                </c:pt>
              </c:numCache>
            </c:numRef>
          </c:val>
          <c:extLst>
            <c:ext xmlns:c16="http://schemas.microsoft.com/office/drawing/2014/chart" uri="{C3380CC4-5D6E-409C-BE32-E72D297353CC}">
              <c16:uniqueId val="{00000003-C600-4D69-8920-B6C135A5657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2654</c:v>
                </c:pt>
                <c:pt idx="3">
                  <c:v>2672</c:v>
                </c:pt>
                <c:pt idx="6">
                  <c:v>2620</c:v>
                </c:pt>
                <c:pt idx="9">
                  <c:v>2195</c:v>
                </c:pt>
                <c:pt idx="12">
                  <c:v>2025</c:v>
                </c:pt>
              </c:numCache>
            </c:numRef>
          </c:val>
          <c:extLst>
            <c:ext xmlns:c16="http://schemas.microsoft.com/office/drawing/2014/chart" uri="{C3380CC4-5D6E-409C-BE32-E72D297353CC}">
              <c16:uniqueId val="{00000004-C600-4D69-8920-B6C135A5657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00-4D69-8920-B6C135A5657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600-4D69-8920-B6C135A5657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10624</c:v>
                </c:pt>
                <c:pt idx="3">
                  <c:v>10575</c:v>
                </c:pt>
                <c:pt idx="6">
                  <c:v>10267</c:v>
                </c:pt>
                <c:pt idx="9">
                  <c:v>9833</c:v>
                </c:pt>
                <c:pt idx="12">
                  <c:v>9323</c:v>
                </c:pt>
              </c:numCache>
            </c:numRef>
          </c:val>
          <c:extLst>
            <c:ext xmlns:c16="http://schemas.microsoft.com/office/drawing/2014/chart" uri="{C3380CC4-5D6E-409C-BE32-E72D297353CC}">
              <c16:uniqueId val="{00000007-C600-4D69-8920-B6C135A56577}"/>
            </c:ext>
          </c:extLst>
        </c:ser>
        <c:dLbls>
          <c:showLegendKey val="0"/>
          <c:showVal val="0"/>
          <c:showCatName val="0"/>
          <c:showSerName val="0"/>
          <c:showPercent val="0"/>
          <c:showBubbleSize val="0"/>
        </c:dLbls>
        <c:gapWidth val="100"/>
        <c:overlap val="100"/>
        <c:axId val="396692992"/>
        <c:axId val="396700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2273</c:v>
                </c:pt>
                <c:pt idx="2">
                  <c:v>#N/A</c:v>
                </c:pt>
                <c:pt idx="3">
                  <c:v>#N/A</c:v>
                </c:pt>
                <c:pt idx="4">
                  <c:v>2371</c:v>
                </c:pt>
                <c:pt idx="5">
                  <c:v>#N/A</c:v>
                </c:pt>
                <c:pt idx="6">
                  <c:v>#N/A</c:v>
                </c:pt>
                <c:pt idx="7">
                  <c:v>2305</c:v>
                </c:pt>
                <c:pt idx="8">
                  <c:v>#N/A</c:v>
                </c:pt>
                <c:pt idx="9">
                  <c:v>#N/A</c:v>
                </c:pt>
                <c:pt idx="10">
                  <c:v>1894</c:v>
                </c:pt>
                <c:pt idx="11">
                  <c:v>#N/A</c:v>
                </c:pt>
                <c:pt idx="12">
                  <c:v>#N/A</c:v>
                </c:pt>
                <c:pt idx="13">
                  <c:v>1866</c:v>
                </c:pt>
                <c:pt idx="14">
                  <c:v>#N/A</c:v>
                </c:pt>
              </c:numCache>
            </c:numRef>
          </c:val>
          <c:smooth val="0"/>
          <c:extLst>
            <c:ext xmlns:c16="http://schemas.microsoft.com/office/drawing/2014/chart" uri="{C3380CC4-5D6E-409C-BE32-E72D297353CC}">
              <c16:uniqueId val="{00000008-C600-4D69-8920-B6C135A56577}"/>
            </c:ext>
          </c:extLst>
        </c:ser>
        <c:dLbls>
          <c:showLegendKey val="0"/>
          <c:showVal val="0"/>
          <c:showCatName val="0"/>
          <c:showSerName val="0"/>
          <c:showPercent val="0"/>
          <c:showBubbleSize val="0"/>
        </c:dLbls>
        <c:marker val="1"/>
        <c:smooth val="0"/>
        <c:axId val="396692992"/>
        <c:axId val="396700832"/>
      </c:lineChart>
      <c:catAx>
        <c:axId val="39669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6700832"/>
        <c:crosses val="autoZero"/>
        <c:auto val="1"/>
        <c:lblAlgn val="ctr"/>
        <c:lblOffset val="100"/>
        <c:tickLblSkip val="1"/>
        <c:tickMarkSkip val="1"/>
        <c:noMultiLvlLbl val="0"/>
      </c:catAx>
      <c:valAx>
        <c:axId val="396700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692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90863</c:v>
                </c:pt>
                <c:pt idx="5">
                  <c:v>86492</c:v>
                </c:pt>
                <c:pt idx="8">
                  <c:v>84082</c:v>
                </c:pt>
                <c:pt idx="11">
                  <c:v>83485</c:v>
                </c:pt>
                <c:pt idx="14">
                  <c:v>81700</c:v>
                </c:pt>
              </c:numCache>
            </c:numRef>
          </c:val>
          <c:extLst>
            <c:ext xmlns:c16="http://schemas.microsoft.com/office/drawing/2014/chart" uri="{C3380CC4-5D6E-409C-BE32-E72D297353CC}">
              <c16:uniqueId val="{00000000-B540-4761-AAF0-69100DF551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7104</c:v>
                </c:pt>
                <c:pt idx="5">
                  <c:v>6224</c:v>
                </c:pt>
                <c:pt idx="8">
                  <c:v>5614</c:v>
                </c:pt>
                <c:pt idx="11">
                  <c:v>3819</c:v>
                </c:pt>
                <c:pt idx="14">
                  <c:v>5032</c:v>
                </c:pt>
              </c:numCache>
            </c:numRef>
          </c:val>
          <c:extLst>
            <c:ext xmlns:c16="http://schemas.microsoft.com/office/drawing/2014/chart" uri="{C3380CC4-5D6E-409C-BE32-E72D297353CC}">
              <c16:uniqueId val="{00000001-B540-4761-AAF0-69100DF551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32556</c:v>
                </c:pt>
                <c:pt idx="5">
                  <c:v>34994</c:v>
                </c:pt>
                <c:pt idx="8">
                  <c:v>36550</c:v>
                </c:pt>
                <c:pt idx="11">
                  <c:v>36534</c:v>
                </c:pt>
                <c:pt idx="14">
                  <c:v>36186</c:v>
                </c:pt>
              </c:numCache>
            </c:numRef>
          </c:val>
          <c:extLst>
            <c:ext xmlns:c16="http://schemas.microsoft.com/office/drawing/2014/chart" uri="{C3380CC4-5D6E-409C-BE32-E72D297353CC}">
              <c16:uniqueId val="{00000002-B540-4761-AAF0-69100DF551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540-4761-AAF0-69100DF551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540-4761-AAF0-69100DF551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337</c:v>
                </c:pt>
                <c:pt idx="3">
                  <c:v>288</c:v>
                </c:pt>
                <c:pt idx="6">
                  <c:v>66</c:v>
                </c:pt>
                <c:pt idx="9">
                  <c:v>0</c:v>
                </c:pt>
                <c:pt idx="12">
                  <c:v>0</c:v>
                </c:pt>
              </c:numCache>
            </c:numRef>
          </c:val>
          <c:extLst>
            <c:ext xmlns:c16="http://schemas.microsoft.com/office/drawing/2014/chart" uri="{C3380CC4-5D6E-409C-BE32-E72D297353CC}">
              <c16:uniqueId val="{00000005-B540-4761-AAF0-69100DF551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11948</c:v>
                </c:pt>
                <c:pt idx="3">
                  <c:v>11858</c:v>
                </c:pt>
                <c:pt idx="6">
                  <c:v>11906</c:v>
                </c:pt>
                <c:pt idx="9">
                  <c:v>11378</c:v>
                </c:pt>
                <c:pt idx="12">
                  <c:v>11427</c:v>
                </c:pt>
              </c:numCache>
            </c:numRef>
          </c:val>
          <c:extLst>
            <c:ext xmlns:c16="http://schemas.microsoft.com/office/drawing/2014/chart" uri="{C3380CC4-5D6E-409C-BE32-E72D297353CC}">
              <c16:uniqueId val="{00000006-B540-4761-AAF0-69100DF551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2626</c:v>
                </c:pt>
                <c:pt idx="3">
                  <c:v>3366</c:v>
                </c:pt>
                <c:pt idx="6">
                  <c:v>3903</c:v>
                </c:pt>
                <c:pt idx="9">
                  <c:v>3723</c:v>
                </c:pt>
                <c:pt idx="12">
                  <c:v>3420</c:v>
                </c:pt>
              </c:numCache>
            </c:numRef>
          </c:val>
          <c:extLst>
            <c:ext xmlns:c16="http://schemas.microsoft.com/office/drawing/2014/chart" uri="{C3380CC4-5D6E-409C-BE32-E72D297353CC}">
              <c16:uniqueId val="{00000007-B540-4761-AAF0-69100DF551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20731</c:v>
                </c:pt>
                <c:pt idx="3">
                  <c:v>18853</c:v>
                </c:pt>
                <c:pt idx="6">
                  <c:v>17989</c:v>
                </c:pt>
                <c:pt idx="9">
                  <c:v>16428</c:v>
                </c:pt>
                <c:pt idx="12">
                  <c:v>14440</c:v>
                </c:pt>
              </c:numCache>
            </c:numRef>
          </c:val>
          <c:extLst>
            <c:ext xmlns:c16="http://schemas.microsoft.com/office/drawing/2014/chart" uri="{C3380CC4-5D6E-409C-BE32-E72D297353CC}">
              <c16:uniqueId val="{00000008-B540-4761-AAF0-69100DF551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220</c:v>
                </c:pt>
                <c:pt idx="3">
                  <c:v>135</c:v>
                </c:pt>
                <c:pt idx="6">
                  <c:v>81</c:v>
                </c:pt>
                <c:pt idx="9">
                  <c:v>42</c:v>
                </c:pt>
                <c:pt idx="12">
                  <c:v>19</c:v>
                </c:pt>
              </c:numCache>
            </c:numRef>
          </c:val>
          <c:extLst>
            <c:ext xmlns:c16="http://schemas.microsoft.com/office/drawing/2014/chart" uri="{C3380CC4-5D6E-409C-BE32-E72D297353CC}">
              <c16:uniqueId val="{00000009-B540-4761-AAF0-69100DF551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82570</c:v>
                </c:pt>
                <c:pt idx="3">
                  <c:v>78764</c:v>
                </c:pt>
                <c:pt idx="6">
                  <c:v>75814</c:v>
                </c:pt>
                <c:pt idx="9">
                  <c:v>73594</c:v>
                </c:pt>
                <c:pt idx="12">
                  <c:v>72219</c:v>
                </c:pt>
              </c:numCache>
            </c:numRef>
          </c:val>
          <c:extLst>
            <c:ext xmlns:c16="http://schemas.microsoft.com/office/drawing/2014/chart" uri="{C3380CC4-5D6E-409C-BE32-E72D297353CC}">
              <c16:uniqueId val="{0000000A-B540-4761-AAF0-69100DF5517B}"/>
            </c:ext>
          </c:extLst>
        </c:ser>
        <c:dLbls>
          <c:showLegendKey val="0"/>
          <c:showVal val="0"/>
          <c:showCatName val="0"/>
          <c:showSerName val="0"/>
          <c:showPercent val="0"/>
          <c:showBubbleSize val="0"/>
        </c:dLbls>
        <c:gapWidth val="100"/>
        <c:overlap val="100"/>
        <c:axId val="396692208"/>
        <c:axId val="396698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540-4761-AAF0-69100DF5517B}"/>
            </c:ext>
          </c:extLst>
        </c:ser>
        <c:dLbls>
          <c:showLegendKey val="0"/>
          <c:showVal val="0"/>
          <c:showCatName val="0"/>
          <c:showSerName val="0"/>
          <c:showPercent val="0"/>
          <c:showBubbleSize val="0"/>
        </c:dLbls>
        <c:marker val="1"/>
        <c:smooth val="0"/>
        <c:axId val="396692208"/>
        <c:axId val="396698872"/>
      </c:lineChart>
      <c:catAx>
        <c:axId val="39669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6698872"/>
        <c:crosses val="autoZero"/>
        <c:auto val="1"/>
        <c:lblAlgn val="ctr"/>
        <c:lblOffset val="100"/>
        <c:tickLblSkip val="1"/>
        <c:tickMarkSkip val="1"/>
        <c:noMultiLvlLbl val="0"/>
      </c:catAx>
      <c:valAx>
        <c:axId val="396698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692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13447</c:v>
                </c:pt>
                <c:pt idx="1">
                  <c:v>14055</c:v>
                </c:pt>
                <c:pt idx="2">
                  <c:v>12862</c:v>
                </c:pt>
              </c:numCache>
            </c:numRef>
          </c:val>
          <c:extLst>
            <c:ext xmlns:c16="http://schemas.microsoft.com/office/drawing/2014/chart" uri="{C3380CC4-5D6E-409C-BE32-E72D297353CC}">
              <c16:uniqueId val="{00000000-279F-4760-86BA-E397B6AF920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6932</c:v>
                </c:pt>
                <c:pt idx="1">
                  <c:v>6542</c:v>
                </c:pt>
                <c:pt idx="2">
                  <c:v>6323</c:v>
                </c:pt>
              </c:numCache>
            </c:numRef>
          </c:val>
          <c:extLst>
            <c:ext xmlns:c16="http://schemas.microsoft.com/office/drawing/2014/chart" uri="{C3380CC4-5D6E-409C-BE32-E72D297353CC}">
              <c16:uniqueId val="{00000001-279F-4760-86BA-E397B6AF920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17362</c:v>
                </c:pt>
                <c:pt idx="1">
                  <c:v>17149</c:v>
                </c:pt>
                <c:pt idx="2">
                  <c:v>17268</c:v>
                </c:pt>
              </c:numCache>
            </c:numRef>
          </c:val>
          <c:extLst>
            <c:ext xmlns:c16="http://schemas.microsoft.com/office/drawing/2014/chart" uri="{C3380CC4-5D6E-409C-BE32-E72D297353CC}">
              <c16:uniqueId val="{00000002-279F-4760-86BA-E397B6AF920C}"/>
            </c:ext>
          </c:extLst>
        </c:ser>
        <c:dLbls>
          <c:showLegendKey val="0"/>
          <c:showVal val="0"/>
          <c:showCatName val="0"/>
          <c:showSerName val="0"/>
          <c:showPercent val="0"/>
          <c:showBubbleSize val="0"/>
        </c:dLbls>
        <c:gapWidth val="120"/>
        <c:overlap val="100"/>
        <c:axId val="396699656"/>
        <c:axId val="396701224"/>
      </c:barChart>
      <c:catAx>
        <c:axId val="396699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6701224"/>
        <c:crosses val="autoZero"/>
        <c:auto val="1"/>
        <c:lblAlgn val="ctr"/>
        <c:lblOffset val="100"/>
        <c:tickLblSkip val="1"/>
        <c:tickMarkSkip val="1"/>
        <c:noMultiLvlLbl val="0"/>
      </c:catAx>
      <c:valAx>
        <c:axId val="3967012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6699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{94AE4489-478E-4817-8CBE-C8C378EEDB38}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1B4-42C7-AE9A-E1F6D8FD574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{E4F7A6DA-47EE-4B7C-997D-0AE6AC1E19E3}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B4-42C7-AE9A-E1F6D8FD574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{3CD74120-89BA-4BD4-9B84-3AB825DFD795}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B4-42C7-AE9A-E1F6D8FD574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{8248D194-5459-4ED3-9ED0-FED2FC6533EF}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B4-42C7-AE9A-E1F6D8FD574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{4D3EEB5B-DC68-4333-9434-FDD6FDB5AFD1}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B4-42C7-AE9A-E1F6D8FD574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{98D8C5BE-B632-4856-99DD-D8A716D7B84A}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1B4-42C7-AE9A-E1F6D8FD574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{C4178FE6-B6A1-4674-BC58-3D38F6C0C78E}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1B4-42C7-AE9A-E1F6D8FD574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{667D1CA4-A8EF-4274-B2F0-4B10ADD76FB7}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1B4-42C7-AE9A-E1F6D8FD574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{29D847E6-46FB-4FCC-A8F6-6D0673045FF0}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1B4-42C7-AE9A-E1F6D8FD574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58.5</c:v>
                </c:pt>
                <c:pt idx="8">
                  <c:v>56.2</c:v>
                </c:pt>
                <c:pt idx="16">
                  <c:v>61</c:v>
                </c:pt>
                <c:pt idx="24">
                  <c:v>62.4</c:v>
                </c:pt>
                <c:pt idx="32">
                  <c:v>63.4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1B4-42C7-AE9A-E1F6D8FD574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{B57786AC-A1D7-411A-B39B-7304DFCA2D58}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1B4-42C7-AE9A-E1F6D8FD574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{5AD02718-151D-4E62-939B-603A929A1A9E}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B4-42C7-AE9A-E1F6D8FD574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{7894A0EB-3636-445A-80EF-75C03A5529B7}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B4-42C7-AE9A-E1F6D8FD574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{D27BF443-C817-4A47-AF45-74154FAB2185}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B4-42C7-AE9A-E1F6D8FD574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{49F49E6F-0767-4219-BB16-2FB2872405C4}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B4-42C7-AE9A-E1F6D8FD574D}"/>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{85638232-AB91-45CE-A851-AE2928FC3B18}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1B4-42C7-AE9A-E1F6D8FD574D}"/>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{B5267C1A-6980-4EC3-916B-EEDCC0E24F3B}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1B4-42C7-AE9A-E1F6D8FD574D}"/>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{8F1AA641-C710-4E61-8B57-2058CEC8CA0E}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1B4-42C7-AE9A-E1F6D8FD574D}"/>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{9C056AA4-7387-4F5F-AFD8-8354CFFC72A3}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1B4-42C7-AE9A-E1F6D8FD574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54.4</c:v>
                </c:pt>
                <c:pt idx="8">
                  <c:v>57.4</c:v>
                </c:pt>
                <c:pt idx="16">
                  <c:v>58.3</c:v>
                </c:pt>
                <c:pt idx="24">
                  <c:v>60.4</c:v>
                </c:pt>
                <c:pt idx="32">
                  <c:v>61.3</c:v>
                </c:pt>
              </c:numCache>
            </c:numRef>
          </c:xVal>
          <c:yVal>
            <c:numRef>
              <c:f>公会計指標分析・財政指標組合せ分析表!$BP$55:$DC$55</c:f>
              <c:numCache>
                <c:formatCode>#,##0.0;"▲ "#,##0.0</c:formatCode>
                <c:ptCount val="40"/>
                <c:pt idx="0">
                  <c:v>37.4</c:v>
                </c:pt>
                <c:pt idx="8">
                  <c:v>31</c:v>
                </c:pt>
                <c:pt idx="16">
                  <c:v>30</c:v>
                </c:pt>
                <c:pt idx="24">
                  <c:v>23.1</c:v>
                </c:pt>
                <c:pt idx="32">
                  <c:v>19</c:v>
                </c:pt>
              </c:numCache>
            </c:numRef>
          </c:yVal>
          <c:smooth val="0"/>
          <c:extLst>
            <c:ext xmlns:c16="http://schemas.microsoft.com/office/drawing/2014/chart" uri="{C3380CC4-5D6E-409C-BE32-E72D297353CC}">
              <c16:uniqueId val="{00000013-D1B4-42C7-AE9A-E1F6D8FD574D}"/>
            </c:ext>
          </c:extLst>
        </c:ser>
        <c:dLbls>
          <c:showLegendKey val="0"/>
          <c:showVal val="1"/>
          <c:showCatName val="0"/>
          <c:showSerName val="0"/>
          <c:showPercent val="0"/>
          <c:showBubbleSize val="0"/>
        </c:dLbls>
        <c:axId val="46179840"/>
        <c:axId val="46181760"/>
      </c:scatterChart>
      <c:valAx>
        <c:axId val="46179840"/>
        <c:scaling>
          <c:orientation val="minMax"/>
          <c:max val="61.9"/>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{0BC4E820-ADB0-49C8-A9F9-09E68491BE3D}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EF7-44C6-95C6-C4A40929FC1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{346B1050-237A-4CD0-84E2-B494D0CAFC2A}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F7-44C6-95C6-C4A40929FC1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{D23153A6-12DE-4516-B976-734712E04DBD}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F7-44C6-95C6-C4A40929FC1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{115C54AD-D00B-424F-A91F-C174D7DD9DD7}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F7-44C6-95C6-C4A40929FC1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{0A83FE8B-AA8E-49B7-9644-6D24FF5A6CD5}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F7-44C6-95C6-C4A40929FC1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{2DABF50F-652A-4E1D-891A-B2B59DD398CD}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EF7-44C6-95C6-C4A40929FC1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{CAF810A3-9A66-4EB4-BB24-F836DEA7EEB6}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EF7-44C6-95C6-C4A40929FC1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{CCA43547-0995-4B3F-9790-8291FB247F28}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EF7-44C6-95C6-C4A40929FC1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{88FE0607-C4F6-455A-99A7-AFA018C31F0B}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EF7-44C6-95C6-C4A40929FC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5.4</c:v>
                </c:pt>
                <c:pt idx="8">
                  <c:v>4.7</c:v>
                </c:pt>
                <c:pt idx="16">
                  <c:v>4.8</c:v>
                </c:pt>
                <c:pt idx="24">
                  <c:v>4.5</c:v>
                </c:pt>
                <c:pt idx="32">
                  <c:v>4.2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EF7-44C6-95C6-C4A40929FC1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{3D7EB90E-C3AD-43C1-A314-E005C9A4F1E5}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EF7-44C6-95C6-C4A40929FC1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{621C9DBA-044E-4666-9308-A237DC101F75}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F7-44C6-95C6-C4A40929FC1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{EFDB921E-B182-4AAF-82EB-0108477909F6}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F7-44C6-95C6-C4A40929FC1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{1A3EFDA5-E1E0-4B06-B48F-CDCD31A2E24C}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F7-44C6-95C6-C4A40929FC1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{1D62AE2F-44E6-4659-B39B-8B747A2BB4DF}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F7-44C6-95C6-C4A40929FC1B}"/>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{0BDDE3E2-D0B7-4662-8DC8-AB6EE9D81E7E}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EF7-44C6-95C6-C4A40929FC1B}"/>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{EB77822F-B9D3-46D1-8C19-10B1749ED6ED}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EF7-44C6-95C6-C4A40929FC1B}"/>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{CFD6A6B4-67F3-4914-B071-DB340E179FBE}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EF7-44C6-95C6-C4A40929FC1B}"/>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{82C5EF33-4430-4B78-9B78-4BBD0A930BC5}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EF7-44C6-95C6-C4A40929FC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6.3</c:v>
                </c:pt>
                <c:pt idx="8">
                  <c:v>5.2</c:v>
                </c:pt>
                <c:pt idx="16">
                  <c:v>5</c:v>
                </c:pt>
                <c:pt idx="24">
                  <c:v>4.2</c:v>
                </c:pt>
                <c:pt idx="32">
                  <c:v>3.6</c:v>
                </c:pt>
              </c:numCache>
            </c:numRef>
          </c:xVal>
          <c:yVal>
            <c:numRef>
              <c:f>公会計指標分析・財政指標組合せ分析表!$BP$77:$DC$77</c:f>
              <c:numCache>
                <c:formatCode>#,##0.0;"▲ "#,##0.0</c:formatCode>
                <c:ptCount val="40"/>
                <c:pt idx="0">
                  <c:v>37.4</c:v>
                </c:pt>
                <c:pt idx="8">
                  <c:v>31</c:v>
                </c:pt>
                <c:pt idx="16">
                  <c:v>30</c:v>
                </c:pt>
                <c:pt idx="24">
                  <c:v>23.1</c:v>
                </c:pt>
                <c:pt idx="32">
                  <c:v>19</c:v>
                </c:pt>
              </c:numCache>
            </c:numRef>
          </c:yVal>
          <c:smooth val="0"/>
          <c:extLst>
            <c:ext xmlns:c16="http://schemas.microsoft.com/office/drawing/2014/chart" uri="{C3380CC4-5D6E-409C-BE32-E72D297353CC}">
              <c16:uniqueId val="{00000013-BEF7-44C6-95C6-C4A40929FC1B}"/>
            </c:ext>
          </c:extLst>
        </c:ser>
        <c:dLbls>
          <c:showLegendKey val="0"/>
          <c:showVal val="1"/>
          <c:showCatName val="0"/>
          <c:showSerName val="0"/>
          <c:showPercent val="0"/>
          <c:showBubbleSize val="0"/>
        </c:dLbls>
        <c:axId val="84219776"/>
        <c:axId val="84234240"/>
      </c:scatterChart>
      <c:valAx>
        <c:axId val="84219776"/>
        <c:scaling>
          <c:orientation val="minMax"/>
          <c:max val="6.6"/>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1"/>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元利償還金等は、一般会計における元利償還額の減少や、公営企業における下水道事業分の減少等により、減少している。</a:t>
          </a:r>
        </a:p>
        <a:p>
          <a:r>
            <a:rPr kumimoji="1" lang="ja-JP" altLang="en-US" sz="1400">
              <a:latin typeface="ＭＳ ゴシック" pitchFamily="49" charset="-128"/>
              <a:ea typeface="ＭＳ ゴシック" pitchFamily="49" charset="-128"/>
            </a:rPr>
            <a:t>　一方、算入公債費等においても、災害復旧費等に係る基準財政需要額の減等により減少したが、元利償還金等の減少額が算入公債費等の減少額を上回ることから、分子全体の数値は減少した。</a:t>
          </a:r>
        </a:p>
        <a:p>
          <a:r>
            <a:rPr kumimoji="1" lang="ja-JP" altLang="en-US" sz="1400">
              <a:latin typeface="ＭＳ ゴシック" pitchFamily="49" charset="-128"/>
              <a:ea typeface="ＭＳ ゴシック" pitchFamily="49" charset="-128"/>
            </a:rPr>
            <a:t>　これは、平成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年度から市債発行額の元金償還額の範囲内に抑える取組みを継続してきた効果である。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年度以降、将来負担額を充当可能財源が上回り、将来負担比率は数値なしとなっている。また、その差額は年々大きくなっており、令和元年度においてもその傾向は継続している。</a:t>
          </a:r>
        </a:p>
        <a:p>
          <a:r>
            <a:rPr kumimoji="1" lang="ja-JP" altLang="en-US" sz="1400">
              <a:latin typeface="ＭＳ ゴシック" pitchFamily="49" charset="-128"/>
              <a:ea typeface="ＭＳ ゴシック" pitchFamily="49" charset="-128"/>
            </a:rPr>
            <a:t>　これは、市債発行額を元金償還額の範囲内に抑える取組みにより、市債残高が減少している効果が表れている。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長野県松本市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・将来の新庁舎建設に向けた財源とするため「庁舎建設基金」を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億円、小中学校施設の長寿命化事業等に備えて「小中学校施設整備基金」を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億円積み立てた一方、新型コロナウイルス感染症対策や大型事業の実施によって生じた一般財源の不足分に充てるため財政調整基金を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億円、スポーツ施設改修事業の財源として「スポーツ施設整備基金」を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・災害時の備えとして、財政調整基金及び減債基金合計で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億円程度の額を確保しつつ、今後予定している大型建設事業や、計画的な施設の更新に備えて、各特定目的基金への積増しを行っていく。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・庁舎建設基金：新庁舎建設事業の財源に充当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・地域振興基金：地域振興の推進を図る事業に充当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・スポーツ施設整備基金：総合体育館をはじめとするスポーツ施設の整備事業に充当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・庁舎建設基金：将来の新庁舎建設に備えて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・地域振興基金：松本マラソン負担金（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万円）や周遊バス運行事業費（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活用地域産業振興事業費（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万円）など、各種事業の財源として計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・スポーツ施設整備基金：四賀運動広場整備改修事業や総合体育館改修事業、社会体育館大規模改修事業の財源として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万円を充当したことにより減少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・芸術文化振興基金：基幹博物館整備事業や今後予定されている美術館大規模改修事業の財源として充当を予定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・スポーツ施設整備基金：野球場改修事業や総合体育館改修事業の財源として充当を予定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・新型コロナウイルス感染症対策や小中学校空調設備整備事業等の大型事業の実施によって生じた一般財源の不足分に充てるため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・災害への備えとして一定額を確保しつつ、普通交付税の合併算定替による特例措置の適用期限終了による減収や、経済情勢の著しい変動にも対応できるように備え、適宜活用を図っていく。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・松塩地区広域施設組合負担金（施設更新に向けた積立分）に充てるため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千万円を取り崩したことにより減少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・決算見込みと財源見込みにより、年度間の財源調整と目的とした積立てと取崩しを行っていく。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238,737
234,626
978.47
95,645,111
92,315,505
1,834,303
56,742,662
72,218,916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大規模施設では、平成</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年度竣工の市美術館及び平成</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年度竣工のまつもと市民芸術館の減価償却（約</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千万円）が進んでおり、有形固定資産減価償却率の増要因となっている。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年度に策定した公共施設等総合管理計画において、公共施設等の延床面積を</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パーセント削減するという目標を掲げ、老朽化施設の集約化や除却を進めていることや、市博物館の建設、市内小中学校の改修などを予定しているため、有形固定資産減価償却率は減を見込んでいる。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99441</xdr:rowOff>
    </xdr:from>
    <xdr:to>
      <xdr:col>23</xdr:col>
      <xdr:colOff>85090</xdr:colOff>
      <xdr:row>33</xdr:row>
      <xdr:rowOff>381</xdr:rowOff>
    </xdr:to>
    <xdr:cxnSp macro="">
      <xdr:nvCxnSpPr>
        <xdr:cNvPr id="73" name="直線コネクタ 72"/>
        <xdr:cNvCxnSpPr/>
      </xdr:nvCxnSpPr>
      <xdr:spPr>
        <a:xfrm flipV="1">
          <a:off x="4760595" y="5328666"/>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74" name="有形固定資産減価償却率最小値テキスト"/>
        <xdr:cNvSpPr txBox="1"/>
      </xdr:nvSpPr>
      <xdr:spPr>
        <a:xfrm>
          <a:off x="4813300" y="64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75" name="直線コネクタ 74"/>
        <xdr:cNvCxnSpPr/>
      </xdr:nvCxnSpPr>
      <xdr:spPr>
        <a:xfrm>
          <a:off x="4673600" y="642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46118</xdr:rowOff>
    </xdr:from>
    <xdr:ext cx="405111" cy="259045"/>
    <xdr:sp macro="" textlink="">
      <xdr:nvSpPr>
        <xdr:cNvPr id="76" name="有形固定資産減価償却率最大値テキスト"/>
        <xdr:cNvSpPr txBox="1"/>
      </xdr:nvSpPr>
      <xdr:spPr>
        <a:xfrm>
          <a:off x="4813300" y="5103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99441</xdr:rowOff>
    </xdr:from>
    <xdr:to>
      <xdr:col>23</xdr:col>
      <xdr:colOff>174625</xdr:colOff>
      <xdr:row>26</xdr:row>
      <xdr:rowOff>99441</xdr:rowOff>
    </xdr:to>
    <xdr:cxnSp macro="">
      <xdr:nvCxnSpPr>
        <xdr:cNvPr id="77" name="直線コネクタ 76"/>
        <xdr:cNvCxnSpPr/>
      </xdr:nvCxnSpPr>
      <xdr:spPr>
        <a:xfrm>
          <a:off x="4673600" y="532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101236</xdr:rowOff>
    </xdr:from>
    <xdr:ext cx="405111" cy="259045"/>
    <xdr:sp macro="" textlink="">
      <xdr:nvSpPr>
        <xdr:cNvPr id="78" name="有形固定資産減価償却率平均値テキスト"/>
        <xdr:cNvSpPr txBox="1"/>
      </xdr:nvSpPr>
      <xdr:spPr>
        <a:xfrm>
          <a:off x="4813300" y="5673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78359</xdr:rowOff>
    </xdr:from>
    <xdr:to>
      <xdr:col>23</xdr:col>
      <xdr:colOff>136525</xdr:colOff>
      <xdr:row>30</xdr:row>
      <xdr:rowOff>8509</xdr:rowOff>
    </xdr:to>
    <xdr:sp macro="" textlink="">
      <xdr:nvSpPr>
        <xdr:cNvPr id="79" name="フローチャート: 判断 78"/>
        <xdr:cNvSpPr/>
      </xdr:nvSpPr>
      <xdr:spPr>
        <a:xfrm>
          <a:off x="47117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39497</xdr:rowOff>
    </xdr:from>
    <xdr:to>
      <xdr:col>19</xdr:col>
      <xdr:colOff>187325</xdr:colOff>
      <xdr:row>29</xdr:row>
      <xdr:rowOff>141097</xdr:rowOff>
    </xdr:to>
    <xdr:sp macro="" textlink="">
      <xdr:nvSpPr>
        <xdr:cNvPr id="80" name="フローチャート: 判断 79"/>
        <xdr:cNvSpPr/>
      </xdr:nvSpPr>
      <xdr:spPr>
        <a:xfrm>
          <a:off x="4000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120269</xdr:rowOff>
    </xdr:from>
    <xdr:to>
      <xdr:col>15</xdr:col>
      <xdr:colOff>187325</xdr:colOff>
      <xdr:row>29</xdr:row>
      <xdr:rowOff>50419</xdr:rowOff>
    </xdr:to>
    <xdr:sp macro="" textlink="">
      <xdr:nvSpPr>
        <xdr:cNvPr id="81" name="フローチャート: 判断 80"/>
        <xdr:cNvSpPr/>
      </xdr:nvSpPr>
      <xdr:spPr>
        <a:xfrm>
          <a:off x="3238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81407</xdr:rowOff>
    </xdr:from>
    <xdr:to>
      <xdr:col>11</xdr:col>
      <xdr:colOff>187325</xdr:colOff>
      <xdr:row>29</xdr:row>
      <xdr:rowOff>11557</xdr:rowOff>
    </xdr:to>
    <xdr:sp macro="" textlink="">
      <xdr:nvSpPr>
        <xdr:cNvPr id="82" name="フローチャート: 判断 81"/>
        <xdr:cNvSpPr/>
      </xdr:nvSpPr>
      <xdr:spPr>
        <a:xfrm>
          <a:off x="2476500" y="565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123317</xdr:rowOff>
    </xdr:from>
    <xdr:to>
      <xdr:col>7</xdr:col>
      <xdr:colOff>187325</xdr:colOff>
      <xdr:row>28</xdr:row>
      <xdr:rowOff>53467</xdr:rowOff>
    </xdr:to>
    <xdr:sp macro="" textlink="">
      <xdr:nvSpPr>
        <xdr:cNvPr id="83" name="フローチャート: 判断 82"/>
        <xdr:cNvSpPr/>
      </xdr:nvSpPr>
      <xdr:spPr>
        <a:xfrm>
          <a:off x="1714500" y="552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169037</xdr:rowOff>
    </xdr:from>
    <xdr:to>
      <xdr:col>23</xdr:col>
      <xdr:colOff>136525</xdr:colOff>
      <xdr:row>30</xdr:row>
      <xdr:rowOff>99187</xdr:rowOff>
    </xdr:to>
    <xdr:sp macro="" textlink="">
      <xdr:nvSpPr>
        <xdr:cNvPr id="89" name="楕円 88"/>
        <xdr:cNvSpPr/>
      </xdr:nvSpPr>
      <xdr:spPr>
        <a:xfrm>
          <a:off x="4711700" y="591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147464</xdr:rowOff>
    </xdr:from>
    <xdr:ext cx="405111" cy="259045"/>
    <xdr:sp macro="" textlink="">
      <xdr:nvSpPr>
        <xdr:cNvPr id="90" name="有形固定資産減価償却率該当値テキスト"/>
        <xdr:cNvSpPr txBox="1"/>
      </xdr:nvSpPr>
      <xdr:spPr>
        <a:xfrm>
          <a:off x="4813300" y="5891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125857</xdr:rowOff>
    </xdr:from>
    <xdr:to>
      <xdr:col>19</xdr:col>
      <xdr:colOff>187325</xdr:colOff>
      <xdr:row>30</xdr:row>
      <xdr:rowOff>56007</xdr:rowOff>
    </xdr:to>
    <xdr:sp macro="" textlink="">
      <xdr:nvSpPr>
        <xdr:cNvPr id="91" name="楕円 90"/>
        <xdr:cNvSpPr/>
      </xdr:nvSpPr>
      <xdr:spPr>
        <a:xfrm>
          <a:off x="4000500" y="58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5207</xdr:rowOff>
    </xdr:from>
    <xdr:to>
      <xdr:col>23</xdr:col>
      <xdr:colOff>85725</xdr:colOff>
      <xdr:row>30</xdr:row>
      <xdr:rowOff>48387</xdr:rowOff>
    </xdr:to>
    <xdr:cxnSp macro="">
      <xdr:nvCxnSpPr>
        <xdr:cNvPr id="92" name="直線コネクタ 91"/>
        <xdr:cNvCxnSpPr/>
      </xdr:nvCxnSpPr>
      <xdr:spPr>
        <a:xfrm>
          <a:off x="4051300" y="5920232"/>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65405</xdr:rowOff>
    </xdr:from>
    <xdr:to>
      <xdr:col>15</xdr:col>
      <xdr:colOff>187325</xdr:colOff>
      <xdr:row>29</xdr:row>
      <xdr:rowOff>167005</xdr:rowOff>
    </xdr:to>
    <xdr:sp macro="" textlink="">
      <xdr:nvSpPr>
        <xdr:cNvPr id="93" name="楕円 92"/>
        <xdr:cNvSpPr/>
      </xdr:nvSpPr>
      <xdr:spPr>
        <a:xfrm>
          <a:off x="3238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116205</xdr:rowOff>
    </xdr:from>
    <xdr:to>
      <xdr:col>19</xdr:col>
      <xdr:colOff>136525</xdr:colOff>
      <xdr:row>30</xdr:row>
      <xdr:rowOff>5207</xdr:rowOff>
    </xdr:to>
    <xdr:cxnSp macro="">
      <xdr:nvCxnSpPr>
        <xdr:cNvPr id="94" name="直線コネクタ 93"/>
        <xdr:cNvCxnSpPr/>
      </xdr:nvCxnSpPr>
      <xdr:spPr>
        <a:xfrm>
          <a:off x="3289300" y="5859780"/>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29591</xdr:rowOff>
    </xdr:from>
    <xdr:to>
      <xdr:col>11</xdr:col>
      <xdr:colOff>187325</xdr:colOff>
      <xdr:row>28</xdr:row>
      <xdr:rowOff>131191</xdr:rowOff>
    </xdr:to>
    <xdr:sp macro="" textlink="">
      <xdr:nvSpPr>
        <xdr:cNvPr id="95" name="楕円 94"/>
        <xdr:cNvSpPr/>
      </xdr:nvSpPr>
      <xdr:spPr>
        <a:xfrm>
          <a:off x="2476500" y="560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80391</xdr:rowOff>
    </xdr:from>
    <xdr:to>
      <xdr:col>15</xdr:col>
      <xdr:colOff>136525</xdr:colOff>
      <xdr:row>29</xdr:row>
      <xdr:rowOff>116205</xdr:rowOff>
    </xdr:to>
    <xdr:cxnSp macro="">
      <xdr:nvCxnSpPr>
        <xdr:cNvPr id="96" name="直線コネクタ 95"/>
        <xdr:cNvCxnSpPr/>
      </xdr:nvCxnSpPr>
      <xdr:spPr>
        <a:xfrm>
          <a:off x="2527300" y="5652516"/>
          <a:ext cx="762000" cy="20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128905</xdr:rowOff>
    </xdr:from>
    <xdr:to>
      <xdr:col>7</xdr:col>
      <xdr:colOff>187325</xdr:colOff>
      <xdr:row>29</xdr:row>
      <xdr:rowOff>59055</xdr:rowOff>
    </xdr:to>
    <xdr:sp macro="" textlink="">
      <xdr:nvSpPr>
        <xdr:cNvPr id="97" name="楕円 96"/>
        <xdr:cNvSpPr/>
      </xdr:nvSpPr>
      <xdr:spPr>
        <a:xfrm>
          <a:off x="1714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80391</xdr:rowOff>
    </xdr:from>
    <xdr:to>
      <xdr:col>11</xdr:col>
      <xdr:colOff>136525</xdr:colOff>
      <xdr:row>29</xdr:row>
      <xdr:rowOff>8255</xdr:rowOff>
    </xdr:to>
    <xdr:cxnSp macro="">
      <xdr:nvCxnSpPr>
        <xdr:cNvPr id="98" name="直線コネクタ 97"/>
        <xdr:cNvCxnSpPr/>
      </xdr:nvCxnSpPr>
      <xdr:spPr>
        <a:xfrm flipV="1">
          <a:off x="1765300" y="5652516"/>
          <a:ext cx="762000" cy="9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157624</xdr:rowOff>
    </xdr:from>
    <xdr:ext cx="405111" cy="259045"/>
    <xdr:sp macro="" textlink="">
      <xdr:nvSpPr>
        <xdr:cNvPr id="99" name="n_1aveValue有形固定資産減価償却率"/>
        <xdr:cNvSpPr txBox="1"/>
      </xdr:nvSpPr>
      <xdr:spPr>
        <a:xfrm>
          <a:off x="38360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66946</xdr:rowOff>
    </xdr:from>
    <xdr:ext cx="405111" cy="259045"/>
    <xdr:sp macro="" textlink="">
      <xdr:nvSpPr>
        <xdr:cNvPr id="100" name="n_2aveValue有形固定資産減価償却率"/>
        <xdr:cNvSpPr txBox="1"/>
      </xdr:nvSpPr>
      <xdr:spPr>
        <a:xfrm>
          <a:off x="3086744" y="546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2684</xdr:rowOff>
    </xdr:from>
    <xdr:ext cx="405111" cy="259045"/>
    <xdr:sp macro="" textlink="">
      <xdr:nvSpPr>
        <xdr:cNvPr id="101" name="n_3aveValue有形固定資産減価償却率"/>
        <xdr:cNvSpPr txBox="1"/>
      </xdr:nvSpPr>
      <xdr:spPr>
        <a:xfrm>
          <a:off x="2324744" y="574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69994</xdr:rowOff>
    </xdr:from>
    <xdr:ext cx="405111" cy="259045"/>
    <xdr:sp macro="" textlink="">
      <xdr:nvSpPr>
        <xdr:cNvPr id="102" name="n_4aveValue有形固定資産減価償却率"/>
        <xdr:cNvSpPr txBox="1"/>
      </xdr:nvSpPr>
      <xdr:spPr>
        <a:xfrm>
          <a:off x="1562744" y="529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47134</xdr:rowOff>
    </xdr:from>
    <xdr:ext cx="405111" cy="259045"/>
    <xdr:sp macro="" textlink="">
      <xdr:nvSpPr>
        <xdr:cNvPr id="103" name="n_1mainValue有形固定資産減価償却率"/>
        <xdr:cNvSpPr txBox="1"/>
      </xdr:nvSpPr>
      <xdr:spPr>
        <a:xfrm>
          <a:off x="3836044" y="596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158132</xdr:rowOff>
    </xdr:from>
    <xdr:ext cx="405111" cy="259045"/>
    <xdr:sp macro="" textlink="">
      <xdr:nvSpPr>
        <xdr:cNvPr id="104" name="n_2mainValue有形固定資産減価償却率"/>
        <xdr:cNvSpPr txBox="1"/>
      </xdr:nvSpPr>
      <xdr:spPr>
        <a:xfrm>
          <a:off x="3086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147718</xdr:rowOff>
    </xdr:from>
    <xdr:ext cx="405111" cy="259045"/>
    <xdr:sp macro="" textlink="">
      <xdr:nvSpPr>
        <xdr:cNvPr id="105" name="n_3mainValue有形固定資産減価償却率"/>
        <xdr:cNvSpPr txBox="1"/>
      </xdr:nvSpPr>
      <xdr:spPr>
        <a:xfrm>
          <a:off x="2324744" y="537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50182</xdr:rowOff>
    </xdr:from>
    <xdr:ext cx="405111" cy="259045"/>
    <xdr:sp macro="" textlink="">
      <xdr:nvSpPr>
        <xdr:cNvPr id="106" name="n_4mainValue有形固定資産減価償却率"/>
        <xdr:cNvSpPr txBox="1"/>
      </xdr:nvSpPr>
      <xdr:spPr>
        <a:xfrm>
          <a:off x="1562744"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年度から起債発行額を元金償還額の範囲内に抑えてきたことや、公営企業の地方債残高が減少したことなどから、分子となる将来負担額は減少している。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また、分母となる償還財源についても、経常収支比率が比較的低い水準にあることから、本指標は類似団体と比べ低い数値となっている。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4" name="テキスト ボックス 133"/>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6" name="テキスト ボックス 135"/>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43770</xdr:rowOff>
    </xdr:from>
    <xdr:to>
      <xdr:col>76</xdr:col>
      <xdr:colOff>21589</xdr:colOff>
      <xdr:row>34</xdr:row>
      <xdr:rowOff>26942</xdr:rowOff>
    </xdr:to>
    <xdr:cxnSp macro="">
      <xdr:nvCxnSpPr>
        <xdr:cNvPr id="138" name="直線コネクタ 137"/>
        <xdr:cNvCxnSpPr/>
      </xdr:nvCxnSpPr>
      <xdr:spPr>
        <a:xfrm flipV="1">
          <a:off x="14793595" y="5272995"/>
          <a:ext cx="1269" cy="1354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30769</xdr:rowOff>
    </xdr:from>
    <xdr:ext cx="560923" cy="259045"/>
    <xdr:sp macro="" textlink="">
      <xdr:nvSpPr>
        <xdr:cNvPr id="139" name="債務償還比率最小値テキスト"/>
        <xdr:cNvSpPr txBox="1"/>
      </xdr:nvSpPr>
      <xdr:spPr>
        <a:xfrm>
          <a:off x="14846300" y="66315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26942</xdr:rowOff>
    </xdr:from>
    <xdr:to>
      <xdr:col>76</xdr:col>
      <xdr:colOff>111125</xdr:colOff>
      <xdr:row>34</xdr:row>
      <xdr:rowOff>26942</xdr:rowOff>
    </xdr:to>
    <xdr:cxnSp macro="">
      <xdr:nvCxnSpPr>
        <xdr:cNvPr id="140" name="直線コネクタ 139"/>
        <xdr:cNvCxnSpPr/>
      </xdr:nvCxnSpPr>
      <xdr:spPr>
        <a:xfrm>
          <a:off x="14706600" y="66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161897</xdr:rowOff>
    </xdr:from>
    <xdr:ext cx="469744" cy="259045"/>
    <xdr:sp macro="" textlink="">
      <xdr:nvSpPr>
        <xdr:cNvPr id="141" name="債務償還比率最大値テキスト"/>
        <xdr:cNvSpPr txBox="1"/>
      </xdr:nvSpPr>
      <xdr:spPr>
        <a:xfrm>
          <a:off x="14846300" y="504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43770</xdr:rowOff>
    </xdr:from>
    <xdr:to>
      <xdr:col>76</xdr:col>
      <xdr:colOff>111125</xdr:colOff>
      <xdr:row>26</xdr:row>
      <xdr:rowOff>43770</xdr:rowOff>
    </xdr:to>
    <xdr:cxnSp macro="">
      <xdr:nvCxnSpPr>
        <xdr:cNvPr id="142" name="直線コネクタ 141"/>
        <xdr:cNvCxnSpPr/>
      </xdr:nvCxnSpPr>
      <xdr:spPr>
        <a:xfrm>
          <a:off x="14706600" y="527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66964</xdr:rowOff>
    </xdr:from>
    <xdr:ext cx="469744" cy="259045"/>
    <xdr:sp macro="" textlink="">
      <xdr:nvSpPr>
        <xdr:cNvPr id="143" name="債務償還比率平均値テキスト"/>
        <xdr:cNvSpPr txBox="1"/>
      </xdr:nvSpPr>
      <xdr:spPr>
        <a:xfrm>
          <a:off x="14846300" y="5810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88537</xdr:rowOff>
    </xdr:from>
    <xdr:to>
      <xdr:col>76</xdr:col>
      <xdr:colOff>73025</xdr:colOff>
      <xdr:row>30</xdr:row>
      <xdr:rowOff>18687</xdr:rowOff>
    </xdr:to>
    <xdr:sp macro="" textlink="">
      <xdr:nvSpPr>
        <xdr:cNvPr id="144" name="フローチャート: 判断 143"/>
        <xdr:cNvSpPr/>
      </xdr:nvSpPr>
      <xdr:spPr>
        <a:xfrm>
          <a:off x="14744700" y="583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94397</xdr:rowOff>
    </xdr:from>
    <xdr:to>
      <xdr:col>72</xdr:col>
      <xdr:colOff>123825</xdr:colOff>
      <xdr:row>30</xdr:row>
      <xdr:rowOff>24547</xdr:rowOff>
    </xdr:to>
    <xdr:sp macro="" textlink="">
      <xdr:nvSpPr>
        <xdr:cNvPr id="145" name="フローチャート: 判断 144"/>
        <xdr:cNvSpPr/>
      </xdr:nvSpPr>
      <xdr:spPr>
        <a:xfrm>
          <a:off x="14033500" y="58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139428</xdr:rowOff>
    </xdr:from>
    <xdr:to>
      <xdr:col>68</xdr:col>
      <xdr:colOff>123825</xdr:colOff>
      <xdr:row>30</xdr:row>
      <xdr:rowOff>69578</xdr:rowOff>
    </xdr:to>
    <xdr:sp macro="" textlink="">
      <xdr:nvSpPr>
        <xdr:cNvPr id="146" name="フローチャート: 判断 145"/>
        <xdr:cNvSpPr/>
      </xdr:nvSpPr>
      <xdr:spPr>
        <a:xfrm>
          <a:off x="13271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168420</xdr:rowOff>
    </xdr:from>
    <xdr:to>
      <xdr:col>64</xdr:col>
      <xdr:colOff>123825</xdr:colOff>
      <xdr:row>30</xdr:row>
      <xdr:rowOff>98570</xdr:rowOff>
    </xdr:to>
    <xdr:sp macro="" textlink="">
      <xdr:nvSpPr>
        <xdr:cNvPr id="147" name="フローチャート: 判断 146"/>
        <xdr:cNvSpPr/>
      </xdr:nvSpPr>
      <xdr:spPr>
        <a:xfrm>
          <a:off x="125095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96865</xdr:rowOff>
    </xdr:from>
    <xdr:to>
      <xdr:col>60</xdr:col>
      <xdr:colOff>123825</xdr:colOff>
      <xdr:row>30</xdr:row>
      <xdr:rowOff>27015</xdr:rowOff>
    </xdr:to>
    <xdr:sp macro="" textlink="">
      <xdr:nvSpPr>
        <xdr:cNvPr id="148" name="フローチャート: 判断 147"/>
        <xdr:cNvSpPr/>
      </xdr:nvSpPr>
      <xdr:spPr>
        <a:xfrm>
          <a:off x="11747500" y="584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9" name="テキスト ボックス 14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0" name="テキスト ボックス 14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1" name="テキスト ボックス 15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2" name="テキスト ボックス 15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3" name="テキスト ボックス 15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123435</xdr:rowOff>
    </xdr:from>
    <xdr:to>
      <xdr:col>76</xdr:col>
      <xdr:colOff>73025</xdr:colOff>
      <xdr:row>27</xdr:row>
      <xdr:rowOff>53585</xdr:rowOff>
    </xdr:to>
    <xdr:sp macro="" textlink="">
      <xdr:nvSpPr>
        <xdr:cNvPr id="154" name="楕円 153"/>
        <xdr:cNvSpPr/>
      </xdr:nvSpPr>
      <xdr:spPr>
        <a:xfrm>
          <a:off x="14744700" y="53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146312</xdr:rowOff>
    </xdr:from>
    <xdr:ext cx="469744" cy="259045"/>
    <xdr:sp macro="" textlink="">
      <xdr:nvSpPr>
        <xdr:cNvPr id="155" name="債務償還比率該当値テキスト"/>
        <xdr:cNvSpPr txBox="1"/>
      </xdr:nvSpPr>
      <xdr:spPr>
        <a:xfrm>
          <a:off x="14846300" y="520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160909</xdr:rowOff>
    </xdr:from>
    <xdr:to>
      <xdr:col>72</xdr:col>
      <xdr:colOff>123825</xdr:colOff>
      <xdr:row>27</xdr:row>
      <xdr:rowOff>91059</xdr:rowOff>
    </xdr:to>
    <xdr:sp macro="" textlink="">
      <xdr:nvSpPr>
        <xdr:cNvPr id="156" name="楕円 155"/>
        <xdr:cNvSpPr/>
      </xdr:nvSpPr>
      <xdr:spPr>
        <a:xfrm>
          <a:off x="14033500" y="53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2785</xdr:rowOff>
    </xdr:from>
    <xdr:to>
      <xdr:col>76</xdr:col>
      <xdr:colOff>22225</xdr:colOff>
      <xdr:row>27</xdr:row>
      <xdr:rowOff>40259</xdr:rowOff>
    </xdr:to>
    <xdr:cxnSp macro="">
      <xdr:nvCxnSpPr>
        <xdr:cNvPr id="157" name="直線コネクタ 156"/>
        <xdr:cNvCxnSpPr/>
      </xdr:nvCxnSpPr>
      <xdr:spPr>
        <a:xfrm flipV="1">
          <a:off x="14084300" y="5403460"/>
          <a:ext cx="711200" cy="3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136852</xdr:rowOff>
    </xdr:from>
    <xdr:to>
      <xdr:col>68</xdr:col>
      <xdr:colOff>123825</xdr:colOff>
      <xdr:row>27</xdr:row>
      <xdr:rowOff>67002</xdr:rowOff>
    </xdr:to>
    <xdr:sp macro="" textlink="">
      <xdr:nvSpPr>
        <xdr:cNvPr id="158" name="楕円 157"/>
        <xdr:cNvSpPr/>
      </xdr:nvSpPr>
      <xdr:spPr>
        <a:xfrm>
          <a:off x="13271500" y="536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16202</xdr:rowOff>
    </xdr:from>
    <xdr:to>
      <xdr:col>72</xdr:col>
      <xdr:colOff>73025</xdr:colOff>
      <xdr:row>27</xdr:row>
      <xdr:rowOff>40259</xdr:rowOff>
    </xdr:to>
    <xdr:cxnSp macro="">
      <xdr:nvCxnSpPr>
        <xdr:cNvPr id="159" name="直線コネクタ 158"/>
        <xdr:cNvCxnSpPr/>
      </xdr:nvCxnSpPr>
      <xdr:spPr>
        <a:xfrm>
          <a:off x="13322300" y="5416877"/>
          <a:ext cx="762000" cy="2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10586</xdr:rowOff>
    </xdr:from>
    <xdr:to>
      <xdr:col>64</xdr:col>
      <xdr:colOff>123825</xdr:colOff>
      <xdr:row>27</xdr:row>
      <xdr:rowOff>112186</xdr:rowOff>
    </xdr:to>
    <xdr:sp macro="" textlink="">
      <xdr:nvSpPr>
        <xdr:cNvPr id="160" name="楕円 159"/>
        <xdr:cNvSpPr/>
      </xdr:nvSpPr>
      <xdr:spPr>
        <a:xfrm>
          <a:off x="12509500" y="541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16202</xdr:rowOff>
    </xdr:from>
    <xdr:to>
      <xdr:col>68</xdr:col>
      <xdr:colOff>73025</xdr:colOff>
      <xdr:row>27</xdr:row>
      <xdr:rowOff>61386</xdr:rowOff>
    </xdr:to>
    <xdr:cxnSp macro="">
      <xdr:nvCxnSpPr>
        <xdr:cNvPr id="161" name="直線コネクタ 160"/>
        <xdr:cNvCxnSpPr/>
      </xdr:nvCxnSpPr>
      <xdr:spPr>
        <a:xfrm flipV="1">
          <a:off x="12560300" y="5416877"/>
          <a:ext cx="762000" cy="4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17835</xdr:rowOff>
    </xdr:from>
    <xdr:to>
      <xdr:col>60</xdr:col>
      <xdr:colOff>123825</xdr:colOff>
      <xdr:row>27</xdr:row>
      <xdr:rowOff>119435</xdr:rowOff>
    </xdr:to>
    <xdr:sp macro="" textlink="">
      <xdr:nvSpPr>
        <xdr:cNvPr id="162" name="楕円 161"/>
        <xdr:cNvSpPr/>
      </xdr:nvSpPr>
      <xdr:spPr>
        <a:xfrm>
          <a:off x="11747500" y="541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61386</xdr:rowOff>
    </xdr:from>
    <xdr:to>
      <xdr:col>64</xdr:col>
      <xdr:colOff>73025</xdr:colOff>
      <xdr:row>27</xdr:row>
      <xdr:rowOff>68635</xdr:rowOff>
    </xdr:to>
    <xdr:cxnSp macro="">
      <xdr:nvCxnSpPr>
        <xdr:cNvPr id="163" name="直線コネクタ 162"/>
        <xdr:cNvCxnSpPr/>
      </xdr:nvCxnSpPr>
      <xdr:spPr>
        <a:xfrm flipV="1">
          <a:off x="11798300" y="5462061"/>
          <a:ext cx="762000" cy="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15674</xdr:rowOff>
    </xdr:from>
    <xdr:ext cx="469744" cy="259045"/>
    <xdr:sp macro="" textlink="">
      <xdr:nvSpPr>
        <xdr:cNvPr id="164" name="n_1aveValue債務償還比率"/>
        <xdr:cNvSpPr txBox="1"/>
      </xdr:nvSpPr>
      <xdr:spPr>
        <a:xfrm>
          <a:off x="13836727" y="593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60705</xdr:rowOff>
    </xdr:from>
    <xdr:ext cx="469744" cy="259045"/>
    <xdr:sp macro="" textlink="">
      <xdr:nvSpPr>
        <xdr:cNvPr id="165" name="n_2aveValue債務償還比率"/>
        <xdr:cNvSpPr txBox="1"/>
      </xdr:nvSpPr>
      <xdr:spPr>
        <a:xfrm>
          <a:off x="13087427" y="597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89697</xdr:rowOff>
    </xdr:from>
    <xdr:ext cx="469744" cy="259045"/>
    <xdr:sp macro="" textlink="">
      <xdr:nvSpPr>
        <xdr:cNvPr id="166" name="n_3aveValue債務償還比率"/>
        <xdr:cNvSpPr txBox="1"/>
      </xdr:nvSpPr>
      <xdr:spPr>
        <a:xfrm>
          <a:off x="12325427" y="600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18142</xdr:rowOff>
    </xdr:from>
    <xdr:ext cx="469744" cy="259045"/>
    <xdr:sp macro="" textlink="">
      <xdr:nvSpPr>
        <xdr:cNvPr id="167" name="n_4aveValue債務償還比率"/>
        <xdr:cNvSpPr txBox="1"/>
      </xdr:nvSpPr>
      <xdr:spPr>
        <a:xfrm>
          <a:off x="11563427" y="593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107586</xdr:rowOff>
    </xdr:from>
    <xdr:ext cx="469744" cy="259045"/>
    <xdr:sp macro="" textlink="">
      <xdr:nvSpPr>
        <xdr:cNvPr id="168" name="n_1mainValue債務償還比率"/>
        <xdr:cNvSpPr txBox="1"/>
      </xdr:nvSpPr>
      <xdr:spPr>
        <a:xfrm>
          <a:off x="13836727" y="516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83529</xdr:rowOff>
    </xdr:from>
    <xdr:ext cx="469744" cy="259045"/>
    <xdr:sp macro="" textlink="">
      <xdr:nvSpPr>
        <xdr:cNvPr id="169" name="n_2mainValue債務償還比率"/>
        <xdr:cNvSpPr txBox="1"/>
      </xdr:nvSpPr>
      <xdr:spPr>
        <a:xfrm>
          <a:off x="13087427" y="514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128713</xdr:rowOff>
    </xdr:from>
    <xdr:ext cx="469744" cy="259045"/>
    <xdr:sp macro="" textlink="">
      <xdr:nvSpPr>
        <xdr:cNvPr id="170" name="n_3mainValue債務償還比率"/>
        <xdr:cNvSpPr txBox="1"/>
      </xdr:nvSpPr>
      <xdr:spPr>
        <a:xfrm>
          <a:off x="12325427" y="518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135962</xdr:rowOff>
    </xdr:from>
    <xdr:ext cx="469744" cy="259045"/>
    <xdr:sp macro="" textlink="">
      <xdr:nvSpPr>
        <xdr:cNvPr id="171" name="n_4mainValue債務償還比率"/>
        <xdr:cNvSpPr txBox="1"/>
      </xdr:nvSpPr>
      <xdr:spPr>
        <a:xfrm>
          <a:off x="11563427" y="519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2" name="正方形/長方形 17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3" name="正方形/長方形 17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4" name="テキスト ボックス 17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5" name="テキスト ボックス 17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6" name="テキスト ボックス 17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7" name="テキスト ボックス 17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238,737
234,626
978.47
95,645,111
92,315,505
1,834,303
56,742,662
72,218,916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116205</xdr:rowOff>
    </xdr:to>
    <xdr:cxnSp macro="">
      <xdr:nvCxnSpPr>
        <xdr:cNvPr id="57" name="直線コネクタ 56"/>
        <xdr:cNvCxnSpPr/>
      </xdr:nvCxnSpPr>
      <xdr:spPr>
        <a:xfrm flipV="1">
          <a:off x="4634865" y="581406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120032</xdr:rowOff>
    </xdr:from>
    <xdr:ext cx="405111" cy="259045"/>
    <xdr:sp macro="" textlink="">
      <xdr:nvSpPr>
        <xdr:cNvPr id="58" name="【道路】&#10;有形固定資産減価償却率最小値テキスト"/>
        <xdr:cNvSpPr txBox="1"/>
      </xdr:nvSpPr>
      <xdr:spPr>
        <a:xfrm>
          <a:off x="4673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116205</xdr:rowOff>
    </xdr:from>
    <xdr:to>
      <xdr:col>24</xdr:col>
      <xdr:colOff>152400</xdr:colOff>
      <xdr:row>41</xdr:row>
      <xdr:rowOff>116205</xdr:rowOff>
    </xdr:to>
    <xdr:cxnSp macro="">
      <xdr:nvCxnSpPr>
        <xdr:cNvPr id="59" name="直線コネクタ 58"/>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60" name="【道路】&#10;有形固定資産減価償却率最大値テキスト"/>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61" name="直線コネクタ 60"/>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164482</xdr:rowOff>
    </xdr:from>
    <xdr:ext cx="405111" cy="259045"/>
    <xdr:sp macro="" textlink="">
      <xdr:nvSpPr>
        <xdr:cNvPr id="62" name="【道路】&#10;有形固定資産減価償却率平均値テキスト"/>
        <xdr:cNvSpPr txBox="1"/>
      </xdr:nvSpPr>
      <xdr:spPr>
        <a:xfrm>
          <a:off x="4673600" y="633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141605</xdr:rowOff>
    </xdr:from>
    <xdr:to>
      <xdr:col>24</xdr:col>
      <xdr:colOff>114300</xdr:colOff>
      <xdr:row>38</xdr:row>
      <xdr:rowOff>71755</xdr:rowOff>
    </xdr:to>
    <xdr:sp macro="" textlink="">
      <xdr:nvSpPr>
        <xdr:cNvPr id="63" name="フローチャート: 判断 62"/>
        <xdr:cNvSpPr/>
      </xdr:nvSpPr>
      <xdr:spPr>
        <a:xfrm>
          <a:off x="4584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114935</xdr:rowOff>
    </xdr:from>
    <xdr:to>
      <xdr:col>20</xdr:col>
      <xdr:colOff>38100</xdr:colOff>
      <xdr:row>38</xdr:row>
      <xdr:rowOff>45085</xdr:rowOff>
    </xdr:to>
    <xdr:sp macro="" textlink="">
      <xdr:nvSpPr>
        <xdr:cNvPr id="64" name="フローチャート: 判断 63"/>
        <xdr:cNvSpPr/>
      </xdr:nvSpPr>
      <xdr:spPr>
        <a:xfrm>
          <a:off x="3746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80645</xdr:rowOff>
    </xdr:from>
    <xdr:to>
      <xdr:col>15</xdr:col>
      <xdr:colOff>101600</xdr:colOff>
      <xdr:row>38</xdr:row>
      <xdr:rowOff>10795</xdr:rowOff>
    </xdr:to>
    <xdr:sp macro="" textlink="">
      <xdr:nvSpPr>
        <xdr:cNvPr id="65" name="フローチャート: 判断 64"/>
        <xdr:cNvSpPr/>
      </xdr:nvSpPr>
      <xdr:spPr>
        <a:xfrm>
          <a:off x="2857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34925</xdr:rowOff>
    </xdr:from>
    <xdr:to>
      <xdr:col>10</xdr:col>
      <xdr:colOff>165100</xdr:colOff>
      <xdr:row>37</xdr:row>
      <xdr:rowOff>136525</xdr:rowOff>
    </xdr:to>
    <xdr:sp macro="" textlink="">
      <xdr:nvSpPr>
        <xdr:cNvPr id="66" name="フローチャート: 判断 65"/>
        <xdr:cNvSpPr/>
      </xdr:nvSpPr>
      <xdr:spPr>
        <a:xfrm>
          <a:off x="1968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7" name="フローチャート: 判断 66"/>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147320</xdr:rowOff>
    </xdr:from>
    <xdr:to>
      <xdr:col>24</xdr:col>
      <xdr:colOff>114300</xdr:colOff>
      <xdr:row>40</xdr:row>
      <xdr:rowOff>77470</xdr:rowOff>
    </xdr:to>
    <xdr:sp macro="" textlink="">
      <xdr:nvSpPr>
        <xdr:cNvPr id="73" name="楕円 72"/>
        <xdr:cNvSpPr/>
      </xdr:nvSpPr>
      <xdr:spPr>
        <a:xfrm>
          <a:off x="45847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125747</xdr:rowOff>
    </xdr:from>
    <xdr:ext cx="405111" cy="259045"/>
    <xdr:sp macro="" textlink="">
      <xdr:nvSpPr>
        <xdr:cNvPr id="74" name="【道路】&#10;有形固定資産減価償却率該当値テキスト"/>
        <xdr:cNvSpPr txBox="1"/>
      </xdr:nvSpPr>
      <xdr:spPr>
        <a:xfrm>
          <a:off x="4673600" y="681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109220</xdr:rowOff>
    </xdr:from>
    <xdr:to>
      <xdr:col>20</xdr:col>
      <xdr:colOff>38100</xdr:colOff>
      <xdr:row>40</xdr:row>
      <xdr:rowOff>39370</xdr:rowOff>
    </xdr:to>
    <xdr:sp macro="" textlink="">
      <xdr:nvSpPr>
        <xdr:cNvPr id="75" name="楕円 74"/>
        <xdr:cNvSpPr/>
      </xdr:nvSpPr>
      <xdr:spPr>
        <a:xfrm>
          <a:off x="3746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160020</xdr:rowOff>
    </xdr:from>
    <xdr:to>
      <xdr:col>24</xdr:col>
      <xdr:colOff>63500</xdr:colOff>
      <xdr:row>40</xdr:row>
      <xdr:rowOff>26670</xdr:rowOff>
    </xdr:to>
    <xdr:cxnSp macro="">
      <xdr:nvCxnSpPr>
        <xdr:cNvPr id="76" name="直線コネクタ 75"/>
        <xdr:cNvCxnSpPr/>
      </xdr:nvCxnSpPr>
      <xdr:spPr>
        <a:xfrm>
          <a:off x="3797300" y="68465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88265</xdr:rowOff>
    </xdr:from>
    <xdr:to>
      <xdr:col>15</xdr:col>
      <xdr:colOff>101600</xdr:colOff>
      <xdr:row>40</xdr:row>
      <xdr:rowOff>18415</xdr:rowOff>
    </xdr:to>
    <xdr:sp macro="" textlink="">
      <xdr:nvSpPr>
        <xdr:cNvPr id="77" name="楕円 76"/>
        <xdr:cNvSpPr/>
      </xdr:nvSpPr>
      <xdr:spPr>
        <a:xfrm>
          <a:off x="28575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139065</xdr:rowOff>
    </xdr:from>
    <xdr:to>
      <xdr:col>19</xdr:col>
      <xdr:colOff>177800</xdr:colOff>
      <xdr:row>39</xdr:row>
      <xdr:rowOff>160020</xdr:rowOff>
    </xdr:to>
    <xdr:cxnSp macro="">
      <xdr:nvCxnSpPr>
        <xdr:cNvPr id="78" name="直線コネクタ 77"/>
        <xdr:cNvCxnSpPr/>
      </xdr:nvCxnSpPr>
      <xdr:spPr>
        <a:xfrm>
          <a:off x="2908300" y="682561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55880</xdr:rowOff>
    </xdr:from>
    <xdr:to>
      <xdr:col>10</xdr:col>
      <xdr:colOff>165100</xdr:colOff>
      <xdr:row>39</xdr:row>
      <xdr:rowOff>157480</xdr:rowOff>
    </xdr:to>
    <xdr:sp macro="" textlink="">
      <xdr:nvSpPr>
        <xdr:cNvPr id="79" name="楕円 78"/>
        <xdr:cNvSpPr/>
      </xdr:nvSpPr>
      <xdr:spPr>
        <a:xfrm>
          <a:off x="1968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106680</xdr:rowOff>
    </xdr:from>
    <xdr:to>
      <xdr:col>15</xdr:col>
      <xdr:colOff>50800</xdr:colOff>
      <xdr:row>39</xdr:row>
      <xdr:rowOff>139065</xdr:rowOff>
    </xdr:to>
    <xdr:cxnSp macro="">
      <xdr:nvCxnSpPr>
        <xdr:cNvPr id="80" name="直線コネクタ 79"/>
        <xdr:cNvCxnSpPr/>
      </xdr:nvCxnSpPr>
      <xdr:spPr>
        <a:xfrm>
          <a:off x="2019300" y="67932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97790</xdr:rowOff>
    </xdr:from>
    <xdr:to>
      <xdr:col>6</xdr:col>
      <xdr:colOff>38100</xdr:colOff>
      <xdr:row>39</xdr:row>
      <xdr:rowOff>27940</xdr:rowOff>
    </xdr:to>
    <xdr:sp macro="" textlink="">
      <xdr:nvSpPr>
        <xdr:cNvPr id="81" name="楕円 80"/>
        <xdr:cNvSpPr/>
      </xdr:nvSpPr>
      <xdr:spPr>
        <a:xfrm>
          <a:off x="1079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148590</xdr:rowOff>
    </xdr:from>
    <xdr:to>
      <xdr:col>10</xdr:col>
      <xdr:colOff>114300</xdr:colOff>
      <xdr:row>39</xdr:row>
      <xdr:rowOff>106680</xdr:rowOff>
    </xdr:to>
    <xdr:cxnSp macro="">
      <xdr:nvCxnSpPr>
        <xdr:cNvPr id="82" name="直線コネクタ 81"/>
        <xdr:cNvCxnSpPr/>
      </xdr:nvCxnSpPr>
      <xdr:spPr>
        <a:xfrm>
          <a:off x="1130300" y="666369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61612</xdr:rowOff>
    </xdr:from>
    <xdr:ext cx="405111" cy="259045"/>
    <xdr:sp macro="" textlink="">
      <xdr:nvSpPr>
        <xdr:cNvPr id="83" name="n_1aveValue【道路】&#10;有形固定資産減価償却率"/>
        <xdr:cNvSpPr txBox="1"/>
      </xdr:nvSpPr>
      <xdr:spPr>
        <a:xfrm>
          <a:off x="35820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27322</xdr:rowOff>
    </xdr:from>
    <xdr:ext cx="405111" cy="259045"/>
    <xdr:sp macro="" textlink="">
      <xdr:nvSpPr>
        <xdr:cNvPr id="84" name="n_2aveValue【道路】&#10;有形固定資産減価償却率"/>
        <xdr:cNvSpPr txBox="1"/>
      </xdr:nvSpPr>
      <xdr:spPr>
        <a:xfrm>
          <a:off x="2705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153052</xdr:rowOff>
    </xdr:from>
    <xdr:ext cx="405111" cy="259045"/>
    <xdr:sp macro="" textlink="">
      <xdr:nvSpPr>
        <xdr:cNvPr id="85" name="n_3aveValue【道路】&#10;有形固定資産減価償却率"/>
        <xdr:cNvSpPr txBox="1"/>
      </xdr:nvSpPr>
      <xdr:spPr>
        <a:xfrm>
          <a:off x="1816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6" name="n_4aveValue【道路】&#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30497</xdr:rowOff>
    </xdr:from>
    <xdr:ext cx="405111" cy="259045"/>
    <xdr:sp macro="" textlink="">
      <xdr:nvSpPr>
        <xdr:cNvPr id="87" name="n_1mainValue【道路】&#10;有形固定資産減価償却率"/>
        <xdr:cNvSpPr txBox="1"/>
      </xdr:nvSpPr>
      <xdr:spPr>
        <a:xfrm>
          <a:off x="3582044" y="688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9542</xdr:rowOff>
    </xdr:from>
    <xdr:ext cx="405111" cy="259045"/>
    <xdr:sp macro="" textlink="">
      <xdr:nvSpPr>
        <xdr:cNvPr id="88" name="n_2mainValue【道路】&#10;有形固定資産減価償却率"/>
        <xdr:cNvSpPr txBox="1"/>
      </xdr:nvSpPr>
      <xdr:spPr>
        <a:xfrm>
          <a:off x="2705744" y="686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148607</xdr:rowOff>
    </xdr:from>
    <xdr:ext cx="405111" cy="259045"/>
    <xdr:sp macro="" textlink="">
      <xdr:nvSpPr>
        <xdr:cNvPr id="89" name="n_3mainValue【道路】&#10;有形固定資産減価償却率"/>
        <xdr:cNvSpPr txBox="1"/>
      </xdr:nvSpPr>
      <xdr:spPr>
        <a:xfrm>
          <a:off x="181674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19067</xdr:rowOff>
    </xdr:from>
    <xdr:ext cx="405111" cy="259045"/>
    <xdr:sp macro="" textlink="">
      <xdr:nvSpPr>
        <xdr:cNvPr id="90" name="n_4mainValue【道路】&#10;有形固定資産減価償却率"/>
        <xdr:cNvSpPr txBox="1"/>
      </xdr:nvSpPr>
      <xdr:spPr>
        <a:xfrm>
          <a:off x="927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142494</xdr:rowOff>
    </xdr:from>
    <xdr:to>
      <xdr:col>54</xdr:col>
      <xdr:colOff>189865</xdr:colOff>
      <xdr:row>41</xdr:row>
      <xdr:rowOff>67879</xdr:rowOff>
    </xdr:to>
    <xdr:cxnSp macro="">
      <xdr:nvCxnSpPr>
        <xdr:cNvPr id="112" name="直線コネクタ 111"/>
        <xdr:cNvCxnSpPr/>
      </xdr:nvCxnSpPr>
      <xdr:spPr>
        <a:xfrm flipV="1">
          <a:off x="10476865" y="5800344"/>
          <a:ext cx="0"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71706</xdr:rowOff>
    </xdr:from>
    <xdr:ext cx="469744" cy="259045"/>
    <xdr:sp macro="" textlink="">
      <xdr:nvSpPr>
        <xdr:cNvPr id="113" name="【道路】&#10;一人当たり延長最小値テキスト"/>
        <xdr:cNvSpPr txBox="1"/>
      </xdr:nvSpPr>
      <xdr:spPr>
        <a:xfrm>
          <a:off x="10515600" y="710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67879</xdr:rowOff>
    </xdr:from>
    <xdr:to>
      <xdr:col>55</xdr:col>
      <xdr:colOff>88900</xdr:colOff>
      <xdr:row>41</xdr:row>
      <xdr:rowOff>67879</xdr:rowOff>
    </xdr:to>
    <xdr:cxnSp macro="">
      <xdr:nvCxnSpPr>
        <xdr:cNvPr id="114" name="直線コネクタ 113"/>
        <xdr:cNvCxnSpPr/>
      </xdr:nvCxnSpPr>
      <xdr:spPr>
        <a:xfrm>
          <a:off x="10388600" y="7097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89171</xdr:rowOff>
    </xdr:from>
    <xdr:ext cx="534377" cy="259045"/>
    <xdr:sp macro="" textlink="">
      <xdr:nvSpPr>
        <xdr:cNvPr id="115" name="【道路】&#10;一人当たり延長最大値テキスト"/>
        <xdr:cNvSpPr txBox="1"/>
      </xdr:nvSpPr>
      <xdr:spPr>
        <a:xfrm>
          <a:off x="10515600" y="557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142494</xdr:rowOff>
    </xdr:from>
    <xdr:to>
      <xdr:col>55</xdr:col>
      <xdr:colOff>88900</xdr:colOff>
      <xdr:row>33</xdr:row>
      <xdr:rowOff>142494</xdr:rowOff>
    </xdr:to>
    <xdr:cxnSp macro="">
      <xdr:nvCxnSpPr>
        <xdr:cNvPr id="116" name="直線コネクタ 115"/>
        <xdr:cNvCxnSpPr/>
      </xdr:nvCxnSpPr>
      <xdr:spPr>
        <a:xfrm>
          <a:off x="10388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104777</xdr:rowOff>
    </xdr:from>
    <xdr:ext cx="469744" cy="259045"/>
    <xdr:sp macro="" textlink="">
      <xdr:nvSpPr>
        <xdr:cNvPr id="117" name="【道路】&#10;一人当たり延長平均値テキスト"/>
        <xdr:cNvSpPr txBox="1"/>
      </xdr:nvSpPr>
      <xdr:spPr>
        <a:xfrm>
          <a:off x="10515600" y="67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126350</xdr:rowOff>
    </xdr:from>
    <xdr:to>
      <xdr:col>55</xdr:col>
      <xdr:colOff>50800</xdr:colOff>
      <xdr:row>40</xdr:row>
      <xdr:rowOff>56500</xdr:rowOff>
    </xdr:to>
    <xdr:sp macro="" textlink="">
      <xdr:nvSpPr>
        <xdr:cNvPr id="118" name="フローチャート: 判断 117"/>
        <xdr:cNvSpPr/>
      </xdr:nvSpPr>
      <xdr:spPr>
        <a:xfrm>
          <a:off x="10426700" y="68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126578</xdr:rowOff>
    </xdr:from>
    <xdr:to>
      <xdr:col>50</xdr:col>
      <xdr:colOff>165100</xdr:colOff>
      <xdr:row>40</xdr:row>
      <xdr:rowOff>56728</xdr:rowOff>
    </xdr:to>
    <xdr:sp macro="" textlink="">
      <xdr:nvSpPr>
        <xdr:cNvPr id="119" name="フローチャート: 判断 118"/>
        <xdr:cNvSpPr/>
      </xdr:nvSpPr>
      <xdr:spPr>
        <a:xfrm>
          <a:off x="9588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142855</xdr:rowOff>
    </xdr:from>
    <xdr:to>
      <xdr:col>46</xdr:col>
      <xdr:colOff>38100</xdr:colOff>
      <xdr:row>40</xdr:row>
      <xdr:rowOff>73005</xdr:rowOff>
    </xdr:to>
    <xdr:sp macro="" textlink="">
      <xdr:nvSpPr>
        <xdr:cNvPr id="120" name="フローチャート: 判断 119"/>
        <xdr:cNvSpPr/>
      </xdr:nvSpPr>
      <xdr:spPr>
        <a:xfrm>
          <a:off x="8699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165440</xdr:rowOff>
    </xdr:from>
    <xdr:to>
      <xdr:col>41</xdr:col>
      <xdr:colOff>101600</xdr:colOff>
      <xdr:row>40</xdr:row>
      <xdr:rowOff>95590</xdr:rowOff>
    </xdr:to>
    <xdr:sp macro="" textlink="">
      <xdr:nvSpPr>
        <xdr:cNvPr id="121" name="フローチャート: 判断 120"/>
        <xdr:cNvSpPr/>
      </xdr:nvSpPr>
      <xdr:spPr>
        <a:xfrm>
          <a:off x="7810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2266</xdr:rowOff>
    </xdr:from>
    <xdr:to>
      <xdr:col>36</xdr:col>
      <xdr:colOff>165100</xdr:colOff>
      <xdr:row>40</xdr:row>
      <xdr:rowOff>103866</xdr:rowOff>
    </xdr:to>
    <xdr:sp macro="" textlink="">
      <xdr:nvSpPr>
        <xdr:cNvPr id="122" name="フローチャート: 判断 121"/>
        <xdr:cNvSpPr/>
      </xdr:nvSpPr>
      <xdr:spPr>
        <a:xfrm>
          <a:off x="6921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20691</xdr:rowOff>
    </xdr:from>
    <xdr:to>
      <xdr:col>55</xdr:col>
      <xdr:colOff>50800</xdr:colOff>
      <xdr:row>39</xdr:row>
      <xdr:rowOff>122291</xdr:rowOff>
    </xdr:to>
    <xdr:sp macro="" textlink="">
      <xdr:nvSpPr>
        <xdr:cNvPr id="128" name="楕円 127"/>
        <xdr:cNvSpPr/>
      </xdr:nvSpPr>
      <xdr:spPr>
        <a:xfrm>
          <a:off x="10426700" y="670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43568</xdr:rowOff>
    </xdr:from>
    <xdr:ext cx="469744" cy="259045"/>
    <xdr:sp macro="" textlink="">
      <xdr:nvSpPr>
        <xdr:cNvPr id="129" name="【道路】&#10;一人当たり延長該当値テキスト"/>
        <xdr:cNvSpPr txBox="1"/>
      </xdr:nvSpPr>
      <xdr:spPr>
        <a:xfrm>
          <a:off x="10515600" y="655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22245</xdr:rowOff>
    </xdr:from>
    <xdr:to>
      <xdr:col>50</xdr:col>
      <xdr:colOff>165100</xdr:colOff>
      <xdr:row>39</xdr:row>
      <xdr:rowOff>123845</xdr:rowOff>
    </xdr:to>
    <xdr:sp macro="" textlink="">
      <xdr:nvSpPr>
        <xdr:cNvPr id="130" name="楕円 129"/>
        <xdr:cNvSpPr/>
      </xdr:nvSpPr>
      <xdr:spPr>
        <a:xfrm>
          <a:off x="9588500" y="670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71491</xdr:rowOff>
    </xdr:from>
    <xdr:to>
      <xdr:col>55</xdr:col>
      <xdr:colOff>0</xdr:colOff>
      <xdr:row>39</xdr:row>
      <xdr:rowOff>73045</xdr:rowOff>
    </xdr:to>
    <xdr:cxnSp macro="">
      <xdr:nvCxnSpPr>
        <xdr:cNvPr id="131" name="直線コネクタ 130"/>
        <xdr:cNvCxnSpPr/>
      </xdr:nvCxnSpPr>
      <xdr:spPr>
        <a:xfrm flipV="1">
          <a:off x="9639300" y="6758041"/>
          <a:ext cx="8382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94483</xdr:rowOff>
    </xdr:from>
    <xdr:to>
      <xdr:col>46</xdr:col>
      <xdr:colOff>38100</xdr:colOff>
      <xdr:row>39</xdr:row>
      <xdr:rowOff>24633</xdr:rowOff>
    </xdr:to>
    <xdr:sp macro="" textlink="">
      <xdr:nvSpPr>
        <xdr:cNvPr id="132" name="楕円 131"/>
        <xdr:cNvSpPr/>
      </xdr:nvSpPr>
      <xdr:spPr>
        <a:xfrm>
          <a:off x="8699500" y="660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145283</xdr:rowOff>
    </xdr:from>
    <xdr:to>
      <xdr:col>50</xdr:col>
      <xdr:colOff>114300</xdr:colOff>
      <xdr:row>39</xdr:row>
      <xdr:rowOff>73045</xdr:rowOff>
    </xdr:to>
    <xdr:cxnSp macro="">
      <xdr:nvCxnSpPr>
        <xdr:cNvPr id="133" name="直線コネクタ 132"/>
        <xdr:cNvCxnSpPr/>
      </xdr:nvCxnSpPr>
      <xdr:spPr>
        <a:xfrm>
          <a:off x="8750300" y="6660383"/>
          <a:ext cx="889000" cy="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105135</xdr:rowOff>
    </xdr:from>
    <xdr:to>
      <xdr:col>41</xdr:col>
      <xdr:colOff>101600</xdr:colOff>
      <xdr:row>39</xdr:row>
      <xdr:rowOff>35285</xdr:rowOff>
    </xdr:to>
    <xdr:sp macro="" textlink="">
      <xdr:nvSpPr>
        <xdr:cNvPr id="134" name="楕円 133"/>
        <xdr:cNvSpPr/>
      </xdr:nvSpPr>
      <xdr:spPr>
        <a:xfrm>
          <a:off x="7810500" y="662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145283</xdr:rowOff>
    </xdr:from>
    <xdr:to>
      <xdr:col>45</xdr:col>
      <xdr:colOff>177800</xdr:colOff>
      <xdr:row>38</xdr:row>
      <xdr:rowOff>155935</xdr:rowOff>
    </xdr:to>
    <xdr:cxnSp macro="">
      <xdr:nvCxnSpPr>
        <xdr:cNvPr id="135" name="直線コネクタ 134"/>
        <xdr:cNvCxnSpPr/>
      </xdr:nvCxnSpPr>
      <xdr:spPr>
        <a:xfrm flipV="1">
          <a:off x="7861300" y="6660383"/>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88997</xdr:rowOff>
    </xdr:from>
    <xdr:to>
      <xdr:col>36</xdr:col>
      <xdr:colOff>165100</xdr:colOff>
      <xdr:row>39</xdr:row>
      <xdr:rowOff>19147</xdr:rowOff>
    </xdr:to>
    <xdr:sp macro="" textlink="">
      <xdr:nvSpPr>
        <xdr:cNvPr id="136" name="楕円 135"/>
        <xdr:cNvSpPr/>
      </xdr:nvSpPr>
      <xdr:spPr>
        <a:xfrm>
          <a:off x="6921500" y="660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139797</xdr:rowOff>
    </xdr:from>
    <xdr:to>
      <xdr:col>41</xdr:col>
      <xdr:colOff>50800</xdr:colOff>
      <xdr:row>38</xdr:row>
      <xdr:rowOff>155935</xdr:rowOff>
    </xdr:to>
    <xdr:cxnSp macro="">
      <xdr:nvCxnSpPr>
        <xdr:cNvPr id="137" name="直線コネクタ 136"/>
        <xdr:cNvCxnSpPr/>
      </xdr:nvCxnSpPr>
      <xdr:spPr>
        <a:xfrm>
          <a:off x="6972300" y="6654897"/>
          <a:ext cx="889000" cy="1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47855</xdr:rowOff>
    </xdr:from>
    <xdr:ext cx="469744" cy="259045"/>
    <xdr:sp macro="" textlink="">
      <xdr:nvSpPr>
        <xdr:cNvPr id="138" name="n_1aveValue【道路】&#10;一人当たり延長"/>
        <xdr:cNvSpPr txBox="1"/>
      </xdr:nvSpPr>
      <xdr:spPr>
        <a:xfrm>
          <a:off x="9391727" y="69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64132</xdr:rowOff>
    </xdr:from>
    <xdr:ext cx="469744" cy="259045"/>
    <xdr:sp macro="" textlink="">
      <xdr:nvSpPr>
        <xdr:cNvPr id="139" name="n_2aveValue【道路】&#10;一人当たり延長"/>
        <xdr:cNvSpPr txBox="1"/>
      </xdr:nvSpPr>
      <xdr:spPr>
        <a:xfrm>
          <a:off x="8515427" y="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86717</xdr:rowOff>
    </xdr:from>
    <xdr:ext cx="469744" cy="259045"/>
    <xdr:sp macro="" textlink="">
      <xdr:nvSpPr>
        <xdr:cNvPr id="140" name="n_3aveValue【道路】&#10;一人当たり延長"/>
        <xdr:cNvSpPr txBox="1"/>
      </xdr:nvSpPr>
      <xdr:spPr>
        <a:xfrm>
          <a:off x="7626427" y="69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94993</xdr:rowOff>
    </xdr:from>
    <xdr:ext cx="469744" cy="259045"/>
    <xdr:sp macro="" textlink="">
      <xdr:nvSpPr>
        <xdr:cNvPr id="141" name="n_4aveValue【道路】&#10;一人当たり延長"/>
        <xdr:cNvSpPr txBox="1"/>
      </xdr:nvSpPr>
      <xdr:spPr>
        <a:xfrm>
          <a:off x="6737427" y="695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140372</xdr:rowOff>
    </xdr:from>
    <xdr:ext cx="469744" cy="259045"/>
    <xdr:sp macro="" textlink="">
      <xdr:nvSpPr>
        <xdr:cNvPr id="142" name="n_1mainValue【道路】&#10;一人当たり延長"/>
        <xdr:cNvSpPr txBox="1"/>
      </xdr:nvSpPr>
      <xdr:spPr>
        <a:xfrm>
          <a:off x="9391727" y="648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41160</xdr:rowOff>
    </xdr:from>
    <xdr:ext cx="534377" cy="259045"/>
    <xdr:sp macro="" textlink="">
      <xdr:nvSpPr>
        <xdr:cNvPr id="143" name="n_2mainValue【道路】&#10;一人当たり延長"/>
        <xdr:cNvSpPr txBox="1"/>
      </xdr:nvSpPr>
      <xdr:spPr>
        <a:xfrm>
          <a:off x="8483111" y="638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51813</xdr:rowOff>
    </xdr:from>
    <xdr:ext cx="534377" cy="259045"/>
    <xdr:sp macro="" textlink="">
      <xdr:nvSpPr>
        <xdr:cNvPr id="144" name="n_3mainValue【道路】&#10;一人当たり延長"/>
        <xdr:cNvSpPr txBox="1"/>
      </xdr:nvSpPr>
      <xdr:spPr>
        <a:xfrm>
          <a:off x="7594111" y="639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35674</xdr:rowOff>
    </xdr:from>
    <xdr:ext cx="534377" cy="259045"/>
    <xdr:sp macro="" textlink="">
      <xdr:nvSpPr>
        <xdr:cNvPr id="145" name="n_4mainValue【道路】&#10;一人当たり延長"/>
        <xdr:cNvSpPr txBox="1"/>
      </xdr:nvSpPr>
      <xdr:spPr>
        <a:xfrm>
          <a:off x="6705111" y="637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118110</xdr:rowOff>
    </xdr:to>
    <xdr:cxnSp macro="">
      <xdr:nvCxnSpPr>
        <xdr:cNvPr id="170" name="直線コネクタ 169"/>
        <xdr:cNvCxnSpPr/>
      </xdr:nvCxnSpPr>
      <xdr:spPr>
        <a:xfrm flipV="1">
          <a:off x="4634865" y="965835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71" name="【橋りょう・トンネル】&#10;有形固定資産減価償却率最小値テキスト"/>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72" name="直線コネクタ 171"/>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73"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74" name="直線コネクタ 173"/>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175" name="【橋りょう・トンネル】&#10;有形固定資産減価償却率平均値テキスト"/>
        <xdr:cNvSpPr txBox="1"/>
      </xdr:nvSpPr>
      <xdr:spPr>
        <a:xfrm>
          <a:off x="4673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76" name="フローチャート: 判断 175"/>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21590</xdr:rowOff>
    </xdr:from>
    <xdr:to>
      <xdr:col>20</xdr:col>
      <xdr:colOff>38100</xdr:colOff>
      <xdr:row>59</xdr:row>
      <xdr:rowOff>123190</xdr:rowOff>
    </xdr:to>
    <xdr:sp macro="" textlink="">
      <xdr:nvSpPr>
        <xdr:cNvPr id="177" name="フローチャート: 判断 176"/>
        <xdr:cNvSpPr/>
      </xdr:nvSpPr>
      <xdr:spPr>
        <a:xfrm>
          <a:off x="3746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120650</xdr:rowOff>
    </xdr:from>
    <xdr:to>
      <xdr:col>15</xdr:col>
      <xdr:colOff>101600</xdr:colOff>
      <xdr:row>59</xdr:row>
      <xdr:rowOff>50800</xdr:rowOff>
    </xdr:to>
    <xdr:sp macro="" textlink="">
      <xdr:nvSpPr>
        <xdr:cNvPr id="178" name="フローチャート: 判断 177"/>
        <xdr:cNvSpPr/>
      </xdr:nvSpPr>
      <xdr:spPr>
        <a:xfrm>
          <a:off x="2857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79" name="フローチャート: 判断 178"/>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52070</xdr:rowOff>
    </xdr:from>
    <xdr:to>
      <xdr:col>6</xdr:col>
      <xdr:colOff>38100</xdr:colOff>
      <xdr:row>57</xdr:row>
      <xdr:rowOff>153670</xdr:rowOff>
    </xdr:to>
    <xdr:sp macro="" textlink="">
      <xdr:nvSpPr>
        <xdr:cNvPr id="180" name="フローチャート: 判断 179"/>
        <xdr:cNvSpPr/>
      </xdr:nvSpPr>
      <xdr:spPr>
        <a:xfrm>
          <a:off x="1079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120650</xdr:rowOff>
    </xdr:from>
    <xdr:to>
      <xdr:col>24</xdr:col>
      <xdr:colOff>114300</xdr:colOff>
      <xdr:row>59</xdr:row>
      <xdr:rowOff>50800</xdr:rowOff>
    </xdr:to>
    <xdr:sp macro="" textlink="">
      <xdr:nvSpPr>
        <xdr:cNvPr id="186" name="楕円 185"/>
        <xdr:cNvSpPr/>
      </xdr:nvSpPr>
      <xdr:spPr>
        <a:xfrm>
          <a:off x="45847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143527</xdr:rowOff>
    </xdr:from>
    <xdr:ext cx="405111" cy="259045"/>
    <xdr:sp macro="" textlink="">
      <xdr:nvSpPr>
        <xdr:cNvPr id="187" name="【橋りょう・トンネル】&#10;有形固定資産減価償却率該当値テキスト"/>
        <xdr:cNvSpPr txBox="1"/>
      </xdr:nvSpPr>
      <xdr:spPr>
        <a:xfrm>
          <a:off x="4673600"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71120</xdr:rowOff>
    </xdr:from>
    <xdr:to>
      <xdr:col>20</xdr:col>
      <xdr:colOff>38100</xdr:colOff>
      <xdr:row>59</xdr:row>
      <xdr:rowOff>1270</xdr:rowOff>
    </xdr:to>
    <xdr:sp macro="" textlink="">
      <xdr:nvSpPr>
        <xdr:cNvPr id="188" name="楕円 187"/>
        <xdr:cNvSpPr/>
      </xdr:nvSpPr>
      <xdr:spPr>
        <a:xfrm>
          <a:off x="3746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121920</xdr:rowOff>
    </xdr:from>
    <xdr:to>
      <xdr:col>24</xdr:col>
      <xdr:colOff>63500</xdr:colOff>
      <xdr:row>59</xdr:row>
      <xdr:rowOff>0</xdr:rowOff>
    </xdr:to>
    <xdr:cxnSp macro="">
      <xdr:nvCxnSpPr>
        <xdr:cNvPr id="189" name="直線コネクタ 188"/>
        <xdr:cNvCxnSpPr/>
      </xdr:nvCxnSpPr>
      <xdr:spPr>
        <a:xfrm>
          <a:off x="3797300" y="100660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29210</xdr:rowOff>
    </xdr:from>
    <xdr:to>
      <xdr:col>15</xdr:col>
      <xdr:colOff>101600</xdr:colOff>
      <xdr:row>58</xdr:row>
      <xdr:rowOff>130810</xdr:rowOff>
    </xdr:to>
    <xdr:sp macro="" textlink="">
      <xdr:nvSpPr>
        <xdr:cNvPr id="190" name="楕円 189"/>
        <xdr:cNvSpPr/>
      </xdr:nvSpPr>
      <xdr:spPr>
        <a:xfrm>
          <a:off x="2857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80010</xdr:rowOff>
    </xdr:from>
    <xdr:to>
      <xdr:col>19</xdr:col>
      <xdr:colOff>177800</xdr:colOff>
      <xdr:row>58</xdr:row>
      <xdr:rowOff>121920</xdr:rowOff>
    </xdr:to>
    <xdr:cxnSp macro="">
      <xdr:nvCxnSpPr>
        <xdr:cNvPr id="191" name="直線コネクタ 190"/>
        <xdr:cNvCxnSpPr/>
      </xdr:nvCxnSpPr>
      <xdr:spPr>
        <a:xfrm>
          <a:off x="2908300" y="100241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154940</xdr:rowOff>
    </xdr:from>
    <xdr:to>
      <xdr:col>10</xdr:col>
      <xdr:colOff>165100</xdr:colOff>
      <xdr:row>58</xdr:row>
      <xdr:rowOff>85090</xdr:rowOff>
    </xdr:to>
    <xdr:sp macro="" textlink="">
      <xdr:nvSpPr>
        <xdr:cNvPr id="192" name="楕円 191"/>
        <xdr:cNvSpPr/>
      </xdr:nvSpPr>
      <xdr:spPr>
        <a:xfrm>
          <a:off x="1968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34290</xdr:rowOff>
    </xdr:from>
    <xdr:to>
      <xdr:col>15</xdr:col>
      <xdr:colOff>50800</xdr:colOff>
      <xdr:row>58</xdr:row>
      <xdr:rowOff>80010</xdr:rowOff>
    </xdr:to>
    <xdr:cxnSp macro="">
      <xdr:nvCxnSpPr>
        <xdr:cNvPr id="193" name="直線コネクタ 192"/>
        <xdr:cNvCxnSpPr/>
      </xdr:nvCxnSpPr>
      <xdr:spPr>
        <a:xfrm>
          <a:off x="2019300" y="99783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101600</xdr:rowOff>
    </xdr:from>
    <xdr:to>
      <xdr:col>6</xdr:col>
      <xdr:colOff>38100</xdr:colOff>
      <xdr:row>58</xdr:row>
      <xdr:rowOff>31750</xdr:rowOff>
    </xdr:to>
    <xdr:sp macro="" textlink="">
      <xdr:nvSpPr>
        <xdr:cNvPr id="194" name="楕円 193"/>
        <xdr:cNvSpPr/>
      </xdr:nvSpPr>
      <xdr:spPr>
        <a:xfrm>
          <a:off x="1079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152400</xdr:rowOff>
    </xdr:from>
    <xdr:to>
      <xdr:col>10</xdr:col>
      <xdr:colOff>114300</xdr:colOff>
      <xdr:row>58</xdr:row>
      <xdr:rowOff>34290</xdr:rowOff>
    </xdr:to>
    <xdr:cxnSp macro="">
      <xdr:nvCxnSpPr>
        <xdr:cNvPr id="195" name="直線コネクタ 194"/>
        <xdr:cNvCxnSpPr/>
      </xdr:nvCxnSpPr>
      <xdr:spPr>
        <a:xfrm>
          <a:off x="1130300" y="99250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114317</xdr:rowOff>
    </xdr:from>
    <xdr:ext cx="405111" cy="259045"/>
    <xdr:sp macro="" textlink="">
      <xdr:nvSpPr>
        <xdr:cNvPr id="196" name="n_1aveValue【橋りょう・トンネル】&#10;有形固定資産減価償却率"/>
        <xdr:cNvSpPr txBox="1"/>
      </xdr:nvSpPr>
      <xdr:spPr>
        <a:xfrm>
          <a:off x="3582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41927</xdr:rowOff>
    </xdr:from>
    <xdr:ext cx="405111" cy="259045"/>
    <xdr:sp macro="" textlink="">
      <xdr:nvSpPr>
        <xdr:cNvPr id="197" name="n_2aveValue【橋りょう・トンネル】&#10;有形固定資産減価償却率"/>
        <xdr:cNvSpPr txBox="1"/>
      </xdr:nvSpPr>
      <xdr:spPr>
        <a:xfrm>
          <a:off x="27057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144797</xdr:rowOff>
    </xdr:from>
    <xdr:ext cx="405111" cy="259045"/>
    <xdr:sp macro="" textlink="">
      <xdr:nvSpPr>
        <xdr:cNvPr id="198" name="n_3aveValue【橋りょう・トンネル】&#10;有形固定資産減価償却率"/>
        <xdr:cNvSpPr txBox="1"/>
      </xdr:nvSpPr>
      <xdr:spPr>
        <a:xfrm>
          <a:off x="1816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170197</xdr:rowOff>
    </xdr:from>
    <xdr:ext cx="405111" cy="259045"/>
    <xdr:sp macro="" textlink="">
      <xdr:nvSpPr>
        <xdr:cNvPr id="199" name="n_4aveValue【橋りょう・トンネル】&#10;有形固定資産減価償却率"/>
        <xdr:cNvSpPr txBox="1"/>
      </xdr:nvSpPr>
      <xdr:spPr>
        <a:xfrm>
          <a:off x="927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17797</xdr:rowOff>
    </xdr:from>
    <xdr:ext cx="405111" cy="259045"/>
    <xdr:sp macro="" textlink="">
      <xdr:nvSpPr>
        <xdr:cNvPr id="200" name="n_1mainValue【橋りょう・トンネル】&#10;有形固定資産減価償却率"/>
        <xdr:cNvSpPr txBox="1"/>
      </xdr:nvSpPr>
      <xdr:spPr>
        <a:xfrm>
          <a:off x="35820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147337</xdr:rowOff>
    </xdr:from>
    <xdr:ext cx="405111" cy="259045"/>
    <xdr:sp macro="" textlink="">
      <xdr:nvSpPr>
        <xdr:cNvPr id="201" name="n_2mainValue【橋りょう・トンネル】&#10;有形固定資産減価償却率"/>
        <xdr:cNvSpPr txBox="1"/>
      </xdr:nvSpPr>
      <xdr:spPr>
        <a:xfrm>
          <a:off x="2705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101617</xdr:rowOff>
    </xdr:from>
    <xdr:ext cx="405111" cy="259045"/>
    <xdr:sp macro="" textlink="">
      <xdr:nvSpPr>
        <xdr:cNvPr id="202" name="n_3mainValue【橋りょう・トンネル】&#10;有形固定資産減価償却率"/>
        <xdr:cNvSpPr txBox="1"/>
      </xdr:nvSpPr>
      <xdr:spPr>
        <a:xfrm>
          <a:off x="18167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22877</xdr:rowOff>
    </xdr:from>
    <xdr:ext cx="405111" cy="259045"/>
    <xdr:sp macro="" textlink="">
      <xdr:nvSpPr>
        <xdr:cNvPr id="203" name="n_4mainValue【橋りょう・トンネル】&#10;有形固定資産減価償却率"/>
        <xdr:cNvSpPr txBox="1"/>
      </xdr:nvSpPr>
      <xdr:spPr>
        <a:xfrm>
          <a:off x="927744" y="996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117935</xdr:rowOff>
    </xdr:from>
    <xdr:to>
      <xdr:col>54</xdr:col>
      <xdr:colOff>189865</xdr:colOff>
      <xdr:row>63</xdr:row>
      <xdr:rowOff>51487</xdr:rowOff>
    </xdr:to>
    <xdr:cxnSp macro="">
      <xdr:nvCxnSpPr>
        <xdr:cNvPr id="223" name="直線コネクタ 222"/>
        <xdr:cNvCxnSpPr/>
      </xdr:nvCxnSpPr>
      <xdr:spPr>
        <a:xfrm flipV="1">
          <a:off x="10476865" y="9547685"/>
          <a:ext cx="0" cy="1305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55314</xdr:rowOff>
    </xdr:from>
    <xdr:ext cx="378565" cy="259045"/>
    <xdr:sp macro="" textlink="">
      <xdr:nvSpPr>
        <xdr:cNvPr id="224" name="【橋りょう・トンネル】&#10;一人当たり有形固定資産（償却資産）額最小値テキスト"/>
        <xdr:cNvSpPr txBox="1"/>
      </xdr:nvSpPr>
      <xdr:spPr>
        <a:xfrm>
          <a:off x="10515600" y="10856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51487</xdr:rowOff>
    </xdr:from>
    <xdr:to>
      <xdr:col>55</xdr:col>
      <xdr:colOff>88900</xdr:colOff>
      <xdr:row>63</xdr:row>
      <xdr:rowOff>51487</xdr:rowOff>
    </xdr:to>
    <xdr:cxnSp macro="">
      <xdr:nvCxnSpPr>
        <xdr:cNvPr id="225" name="直線コネクタ 224"/>
        <xdr:cNvCxnSpPr/>
      </xdr:nvCxnSpPr>
      <xdr:spPr>
        <a:xfrm>
          <a:off x="10388600" y="10852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64612</xdr:rowOff>
    </xdr:from>
    <xdr:ext cx="599010" cy="259045"/>
    <xdr:sp macro="" textlink="">
      <xdr:nvSpPr>
        <xdr:cNvPr id="226" name="【橋りょう・トンネル】&#10;一人当たり有形固定資産（償却資産）額最大値テキスト"/>
        <xdr:cNvSpPr txBox="1"/>
      </xdr:nvSpPr>
      <xdr:spPr>
        <a:xfrm>
          <a:off x="10515600" y="932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117935</xdr:rowOff>
    </xdr:from>
    <xdr:to>
      <xdr:col>55</xdr:col>
      <xdr:colOff>88900</xdr:colOff>
      <xdr:row>55</xdr:row>
      <xdr:rowOff>117935</xdr:rowOff>
    </xdr:to>
    <xdr:cxnSp macro="">
      <xdr:nvCxnSpPr>
        <xdr:cNvPr id="227" name="直線コネクタ 226"/>
        <xdr:cNvCxnSpPr/>
      </xdr:nvCxnSpPr>
      <xdr:spPr>
        <a:xfrm>
          <a:off x="10388600" y="954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60895</xdr:rowOff>
    </xdr:from>
    <xdr:ext cx="534377" cy="259045"/>
    <xdr:sp macro="" textlink="">
      <xdr:nvSpPr>
        <xdr:cNvPr id="228" name="【橋りょう・トンネル】&#10;一人当たり有形固定資産（償却資産）額平均値テキスト"/>
        <xdr:cNvSpPr txBox="1"/>
      </xdr:nvSpPr>
      <xdr:spPr>
        <a:xfrm>
          <a:off x="10515600" y="10347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82468</xdr:rowOff>
    </xdr:from>
    <xdr:to>
      <xdr:col>55</xdr:col>
      <xdr:colOff>50800</xdr:colOff>
      <xdr:row>61</xdr:row>
      <xdr:rowOff>12618</xdr:rowOff>
    </xdr:to>
    <xdr:sp macro="" textlink="">
      <xdr:nvSpPr>
        <xdr:cNvPr id="229" name="フローチャート: 判断 228"/>
        <xdr:cNvSpPr/>
      </xdr:nvSpPr>
      <xdr:spPr>
        <a:xfrm>
          <a:off x="10426700" y="103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62751</xdr:rowOff>
    </xdr:from>
    <xdr:to>
      <xdr:col>50</xdr:col>
      <xdr:colOff>165100</xdr:colOff>
      <xdr:row>60</xdr:row>
      <xdr:rowOff>164351</xdr:rowOff>
    </xdr:to>
    <xdr:sp macro="" textlink="">
      <xdr:nvSpPr>
        <xdr:cNvPr id="230" name="フローチャート: 判断 229"/>
        <xdr:cNvSpPr/>
      </xdr:nvSpPr>
      <xdr:spPr>
        <a:xfrm>
          <a:off x="9588500" y="1034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49904</xdr:rowOff>
    </xdr:from>
    <xdr:to>
      <xdr:col>46</xdr:col>
      <xdr:colOff>38100</xdr:colOff>
      <xdr:row>60</xdr:row>
      <xdr:rowOff>151504</xdr:rowOff>
    </xdr:to>
    <xdr:sp macro="" textlink="">
      <xdr:nvSpPr>
        <xdr:cNvPr id="231" name="フローチャート: 判断 230"/>
        <xdr:cNvSpPr/>
      </xdr:nvSpPr>
      <xdr:spPr>
        <a:xfrm>
          <a:off x="8699500" y="1033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63529</xdr:rowOff>
    </xdr:from>
    <xdr:to>
      <xdr:col>41</xdr:col>
      <xdr:colOff>101600</xdr:colOff>
      <xdr:row>60</xdr:row>
      <xdr:rowOff>165129</xdr:rowOff>
    </xdr:to>
    <xdr:sp macro="" textlink="">
      <xdr:nvSpPr>
        <xdr:cNvPr id="232" name="フローチャート: 判断 231"/>
        <xdr:cNvSpPr/>
      </xdr:nvSpPr>
      <xdr:spPr>
        <a:xfrm>
          <a:off x="7810500" y="1035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125022</xdr:rowOff>
    </xdr:from>
    <xdr:to>
      <xdr:col>36</xdr:col>
      <xdr:colOff>165100</xdr:colOff>
      <xdr:row>61</xdr:row>
      <xdr:rowOff>55172</xdr:rowOff>
    </xdr:to>
    <xdr:sp macro="" textlink="">
      <xdr:nvSpPr>
        <xdr:cNvPr id="233" name="フローチャート: 判断 232"/>
        <xdr:cNvSpPr/>
      </xdr:nvSpPr>
      <xdr:spPr>
        <a:xfrm>
          <a:off x="6921500" y="1041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150231</xdr:rowOff>
    </xdr:from>
    <xdr:to>
      <xdr:col>55</xdr:col>
      <xdr:colOff>50800</xdr:colOff>
      <xdr:row>58</xdr:row>
      <xdr:rowOff>80381</xdr:rowOff>
    </xdr:to>
    <xdr:sp macro="" textlink="">
      <xdr:nvSpPr>
        <xdr:cNvPr id="239" name="楕円 238"/>
        <xdr:cNvSpPr/>
      </xdr:nvSpPr>
      <xdr:spPr>
        <a:xfrm>
          <a:off x="10426700" y="992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1658</xdr:rowOff>
    </xdr:from>
    <xdr:ext cx="599010" cy="259045"/>
    <xdr:sp macro="" textlink="">
      <xdr:nvSpPr>
        <xdr:cNvPr id="240" name="【橋りょう・トンネル】&#10;一人当たり有形固定資産（償却資産）額該当値テキスト"/>
        <xdr:cNvSpPr txBox="1"/>
      </xdr:nvSpPr>
      <xdr:spPr>
        <a:xfrm>
          <a:off x="10515600" y="977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158655</xdr:rowOff>
    </xdr:from>
    <xdr:to>
      <xdr:col>50</xdr:col>
      <xdr:colOff>165100</xdr:colOff>
      <xdr:row>58</xdr:row>
      <xdr:rowOff>88805</xdr:rowOff>
    </xdr:to>
    <xdr:sp macro="" textlink="">
      <xdr:nvSpPr>
        <xdr:cNvPr id="241" name="楕円 240"/>
        <xdr:cNvSpPr/>
      </xdr:nvSpPr>
      <xdr:spPr>
        <a:xfrm>
          <a:off x="9588500" y="99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29581</xdr:rowOff>
    </xdr:from>
    <xdr:to>
      <xdr:col>55</xdr:col>
      <xdr:colOff>0</xdr:colOff>
      <xdr:row>58</xdr:row>
      <xdr:rowOff>38005</xdr:rowOff>
    </xdr:to>
    <xdr:cxnSp macro="">
      <xdr:nvCxnSpPr>
        <xdr:cNvPr id="242" name="直線コネクタ 241"/>
        <xdr:cNvCxnSpPr/>
      </xdr:nvCxnSpPr>
      <xdr:spPr>
        <a:xfrm flipV="1">
          <a:off x="9639300" y="9973681"/>
          <a:ext cx="838200" cy="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169753</xdr:rowOff>
    </xdr:from>
    <xdr:to>
      <xdr:col>46</xdr:col>
      <xdr:colOff>38100</xdr:colOff>
      <xdr:row>58</xdr:row>
      <xdr:rowOff>99903</xdr:rowOff>
    </xdr:to>
    <xdr:sp macro="" textlink="">
      <xdr:nvSpPr>
        <xdr:cNvPr id="243" name="楕円 242"/>
        <xdr:cNvSpPr/>
      </xdr:nvSpPr>
      <xdr:spPr>
        <a:xfrm>
          <a:off x="8699500" y="994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38005</xdr:rowOff>
    </xdr:from>
    <xdr:to>
      <xdr:col>50</xdr:col>
      <xdr:colOff>114300</xdr:colOff>
      <xdr:row>58</xdr:row>
      <xdr:rowOff>49103</xdr:rowOff>
    </xdr:to>
    <xdr:cxnSp macro="">
      <xdr:nvCxnSpPr>
        <xdr:cNvPr id="244" name="直線コネクタ 243"/>
        <xdr:cNvCxnSpPr/>
      </xdr:nvCxnSpPr>
      <xdr:spPr>
        <a:xfrm flipV="1">
          <a:off x="8750300" y="9982105"/>
          <a:ext cx="889000" cy="1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7836</xdr:rowOff>
    </xdr:from>
    <xdr:to>
      <xdr:col>41</xdr:col>
      <xdr:colOff>101600</xdr:colOff>
      <xdr:row>58</xdr:row>
      <xdr:rowOff>109436</xdr:rowOff>
    </xdr:to>
    <xdr:sp macro="" textlink="">
      <xdr:nvSpPr>
        <xdr:cNvPr id="245" name="楕円 244"/>
        <xdr:cNvSpPr/>
      </xdr:nvSpPr>
      <xdr:spPr>
        <a:xfrm>
          <a:off x="7810500" y="995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49103</xdr:rowOff>
    </xdr:from>
    <xdr:to>
      <xdr:col>45</xdr:col>
      <xdr:colOff>177800</xdr:colOff>
      <xdr:row>58</xdr:row>
      <xdr:rowOff>58636</xdr:rowOff>
    </xdr:to>
    <xdr:cxnSp macro="">
      <xdr:nvCxnSpPr>
        <xdr:cNvPr id="246" name="直線コネクタ 245"/>
        <xdr:cNvCxnSpPr/>
      </xdr:nvCxnSpPr>
      <xdr:spPr>
        <a:xfrm flipV="1">
          <a:off x="7861300" y="9993203"/>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12682</xdr:rowOff>
    </xdr:from>
    <xdr:to>
      <xdr:col>36</xdr:col>
      <xdr:colOff>165100</xdr:colOff>
      <xdr:row>58</xdr:row>
      <xdr:rowOff>114282</xdr:rowOff>
    </xdr:to>
    <xdr:sp macro="" textlink="">
      <xdr:nvSpPr>
        <xdr:cNvPr id="247" name="楕円 246"/>
        <xdr:cNvSpPr/>
      </xdr:nvSpPr>
      <xdr:spPr>
        <a:xfrm>
          <a:off x="6921500" y="995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58636</xdr:rowOff>
    </xdr:from>
    <xdr:to>
      <xdr:col>41</xdr:col>
      <xdr:colOff>50800</xdr:colOff>
      <xdr:row>58</xdr:row>
      <xdr:rowOff>63482</xdr:rowOff>
    </xdr:to>
    <xdr:cxnSp macro="">
      <xdr:nvCxnSpPr>
        <xdr:cNvPr id="248" name="直線コネクタ 247"/>
        <xdr:cNvCxnSpPr/>
      </xdr:nvCxnSpPr>
      <xdr:spPr>
        <a:xfrm flipV="1">
          <a:off x="6972300" y="10002736"/>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155478</xdr:rowOff>
    </xdr:from>
    <xdr:ext cx="534377" cy="259045"/>
    <xdr:sp macro="" textlink="">
      <xdr:nvSpPr>
        <xdr:cNvPr id="249" name="n_1aveValue【橋りょう・トンネル】&#10;一人当たり有形固定資産（償却資産）額"/>
        <xdr:cNvSpPr txBox="1"/>
      </xdr:nvSpPr>
      <xdr:spPr>
        <a:xfrm>
          <a:off x="9359411" y="1044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142631</xdr:rowOff>
    </xdr:from>
    <xdr:ext cx="534377" cy="259045"/>
    <xdr:sp macro="" textlink="">
      <xdr:nvSpPr>
        <xdr:cNvPr id="250" name="n_2aveValue【橋りょう・トンネル】&#10;一人当たり有形固定資産（償却資産）額"/>
        <xdr:cNvSpPr txBox="1"/>
      </xdr:nvSpPr>
      <xdr:spPr>
        <a:xfrm>
          <a:off x="8483111" y="1042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156256</xdr:rowOff>
    </xdr:from>
    <xdr:ext cx="534377" cy="259045"/>
    <xdr:sp macro="" textlink="">
      <xdr:nvSpPr>
        <xdr:cNvPr id="251" name="n_3aveValue【橋りょう・トンネル】&#10;一人当たり有形固定資産（償却資産）額"/>
        <xdr:cNvSpPr txBox="1"/>
      </xdr:nvSpPr>
      <xdr:spPr>
        <a:xfrm>
          <a:off x="7594111" y="1044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46299</xdr:rowOff>
    </xdr:from>
    <xdr:ext cx="534377" cy="259045"/>
    <xdr:sp macro="" textlink="">
      <xdr:nvSpPr>
        <xdr:cNvPr id="252" name="n_4aveValue【橋りょう・トンネル】&#10;一人当たり有形固定資産（償却資産）額"/>
        <xdr:cNvSpPr txBox="1"/>
      </xdr:nvSpPr>
      <xdr:spPr>
        <a:xfrm>
          <a:off x="6705111" y="1050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105332</xdr:rowOff>
    </xdr:from>
    <xdr:ext cx="599010" cy="259045"/>
    <xdr:sp macro="" textlink="">
      <xdr:nvSpPr>
        <xdr:cNvPr id="253" name="n_1mainValue【橋りょう・トンネル】&#10;一人当たり有形固定資産（償却資産）額"/>
        <xdr:cNvSpPr txBox="1"/>
      </xdr:nvSpPr>
      <xdr:spPr>
        <a:xfrm>
          <a:off x="9327095" y="9706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116430</xdr:rowOff>
    </xdr:from>
    <xdr:ext cx="599010" cy="259045"/>
    <xdr:sp macro="" textlink="">
      <xdr:nvSpPr>
        <xdr:cNvPr id="254" name="n_2mainValue【橋りょう・トンネル】&#10;一人当たり有形固定資産（償却資産）額"/>
        <xdr:cNvSpPr txBox="1"/>
      </xdr:nvSpPr>
      <xdr:spPr>
        <a:xfrm>
          <a:off x="8450795" y="9717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125963</xdr:rowOff>
    </xdr:from>
    <xdr:ext cx="599010" cy="259045"/>
    <xdr:sp macro="" textlink="">
      <xdr:nvSpPr>
        <xdr:cNvPr id="255" name="n_3mainValue【橋りょう・トンネル】&#10;一人当たり有形固定資産（償却資産）額"/>
        <xdr:cNvSpPr txBox="1"/>
      </xdr:nvSpPr>
      <xdr:spPr>
        <a:xfrm>
          <a:off x="7561795" y="9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130809</xdr:rowOff>
    </xdr:from>
    <xdr:ext cx="599010" cy="259045"/>
    <xdr:sp macro="" textlink="">
      <xdr:nvSpPr>
        <xdr:cNvPr id="256" name="n_4mainValue【橋りょう・トンネル】&#10;一人当たり有形固定資産（償却資産）額"/>
        <xdr:cNvSpPr txBox="1"/>
      </xdr:nvSpPr>
      <xdr:spPr>
        <a:xfrm>
          <a:off x="6672795" y="9732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138685</xdr:rowOff>
    </xdr:from>
    <xdr:to>
      <xdr:col>24</xdr:col>
      <xdr:colOff>62865</xdr:colOff>
      <xdr:row>86</xdr:row>
      <xdr:rowOff>28956</xdr:rowOff>
    </xdr:to>
    <xdr:cxnSp macro="">
      <xdr:nvCxnSpPr>
        <xdr:cNvPr id="279" name="直線コネクタ 278"/>
        <xdr:cNvCxnSpPr/>
      </xdr:nvCxnSpPr>
      <xdr:spPr>
        <a:xfrm flipV="1">
          <a:off x="4634865" y="13340335"/>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80"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81" name="直線コネクタ 280"/>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85362</xdr:rowOff>
    </xdr:from>
    <xdr:ext cx="405111" cy="259045"/>
    <xdr:sp macro="" textlink="">
      <xdr:nvSpPr>
        <xdr:cNvPr id="282" name="【公営住宅】&#10;有形固定資産減価償却率最大値テキスト"/>
        <xdr:cNvSpPr txBox="1"/>
      </xdr:nvSpPr>
      <xdr:spPr>
        <a:xfrm>
          <a:off x="4673600" y="1311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138685</xdr:rowOff>
    </xdr:from>
    <xdr:to>
      <xdr:col>24</xdr:col>
      <xdr:colOff>152400</xdr:colOff>
      <xdr:row>77</xdr:row>
      <xdr:rowOff>138685</xdr:rowOff>
    </xdr:to>
    <xdr:cxnSp macro="">
      <xdr:nvCxnSpPr>
        <xdr:cNvPr id="283" name="直線コネクタ 282"/>
        <xdr:cNvCxnSpPr/>
      </xdr:nvCxnSpPr>
      <xdr:spPr>
        <a:xfrm>
          <a:off x="4546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284" name="【公営住宅】&#10;有形固定資産減価償却率平均値テキスト"/>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85" name="フローチャート: 判断 284"/>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138176</xdr:rowOff>
    </xdr:from>
    <xdr:to>
      <xdr:col>20</xdr:col>
      <xdr:colOff>38100</xdr:colOff>
      <xdr:row>81</xdr:row>
      <xdr:rowOff>68326</xdr:rowOff>
    </xdr:to>
    <xdr:sp macro="" textlink="">
      <xdr:nvSpPr>
        <xdr:cNvPr id="286" name="フローチャート: 判断 285"/>
        <xdr:cNvSpPr/>
      </xdr:nvSpPr>
      <xdr:spPr>
        <a:xfrm>
          <a:off x="3746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129032</xdr:rowOff>
    </xdr:from>
    <xdr:to>
      <xdr:col>15</xdr:col>
      <xdr:colOff>101600</xdr:colOff>
      <xdr:row>81</xdr:row>
      <xdr:rowOff>59182</xdr:rowOff>
    </xdr:to>
    <xdr:sp macro="" textlink="">
      <xdr:nvSpPr>
        <xdr:cNvPr id="287" name="フローチャート: 判断 286"/>
        <xdr:cNvSpPr/>
      </xdr:nvSpPr>
      <xdr:spPr>
        <a:xfrm>
          <a:off x="2857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135889</xdr:rowOff>
    </xdr:from>
    <xdr:to>
      <xdr:col>10</xdr:col>
      <xdr:colOff>165100</xdr:colOff>
      <xdr:row>81</xdr:row>
      <xdr:rowOff>66039</xdr:rowOff>
    </xdr:to>
    <xdr:sp macro="" textlink="">
      <xdr:nvSpPr>
        <xdr:cNvPr id="288" name="フローチャート: 判断 287"/>
        <xdr:cNvSpPr/>
      </xdr:nvSpPr>
      <xdr:spPr>
        <a:xfrm>
          <a:off x="1968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289" name="フローチャート: 判断 288"/>
        <xdr:cNvSpPr/>
      </xdr:nvSpPr>
      <xdr:spPr>
        <a:xfrm>
          <a:off x="1079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90170</xdr:rowOff>
    </xdr:from>
    <xdr:to>
      <xdr:col>24</xdr:col>
      <xdr:colOff>114300</xdr:colOff>
      <xdr:row>81</xdr:row>
      <xdr:rowOff>20320</xdr:rowOff>
    </xdr:to>
    <xdr:sp macro="" textlink="">
      <xdr:nvSpPr>
        <xdr:cNvPr id="295" name="楕円 294"/>
        <xdr:cNvSpPr/>
      </xdr:nvSpPr>
      <xdr:spPr>
        <a:xfrm>
          <a:off x="45847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113047</xdr:rowOff>
    </xdr:from>
    <xdr:ext cx="405111" cy="259045"/>
    <xdr:sp macro="" textlink="">
      <xdr:nvSpPr>
        <xdr:cNvPr id="296" name="【公営住宅】&#10;有形固定資産減価償却率該当値テキスト"/>
        <xdr:cNvSpPr txBox="1"/>
      </xdr:nvSpPr>
      <xdr:spPr>
        <a:xfrm>
          <a:off x="4673600"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78739</xdr:rowOff>
    </xdr:from>
    <xdr:to>
      <xdr:col>20</xdr:col>
      <xdr:colOff>38100</xdr:colOff>
      <xdr:row>81</xdr:row>
      <xdr:rowOff>8889</xdr:rowOff>
    </xdr:to>
    <xdr:sp macro="" textlink="">
      <xdr:nvSpPr>
        <xdr:cNvPr id="297" name="楕円 296"/>
        <xdr:cNvSpPr/>
      </xdr:nvSpPr>
      <xdr:spPr>
        <a:xfrm>
          <a:off x="3746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129539</xdr:rowOff>
    </xdr:from>
    <xdr:to>
      <xdr:col>24</xdr:col>
      <xdr:colOff>63500</xdr:colOff>
      <xdr:row>80</xdr:row>
      <xdr:rowOff>140970</xdr:rowOff>
    </xdr:to>
    <xdr:cxnSp macro="">
      <xdr:nvCxnSpPr>
        <xdr:cNvPr id="298" name="直線コネクタ 297"/>
        <xdr:cNvCxnSpPr/>
      </xdr:nvCxnSpPr>
      <xdr:spPr>
        <a:xfrm>
          <a:off x="3797300" y="138455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49022</xdr:rowOff>
    </xdr:from>
    <xdr:to>
      <xdr:col>15</xdr:col>
      <xdr:colOff>101600</xdr:colOff>
      <xdr:row>80</xdr:row>
      <xdr:rowOff>150622</xdr:rowOff>
    </xdr:to>
    <xdr:sp macro="" textlink="">
      <xdr:nvSpPr>
        <xdr:cNvPr id="299" name="楕円 298"/>
        <xdr:cNvSpPr/>
      </xdr:nvSpPr>
      <xdr:spPr>
        <a:xfrm>
          <a:off x="2857500" y="137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99822</xdr:rowOff>
    </xdr:from>
    <xdr:to>
      <xdr:col>19</xdr:col>
      <xdr:colOff>177800</xdr:colOff>
      <xdr:row>80</xdr:row>
      <xdr:rowOff>129539</xdr:rowOff>
    </xdr:to>
    <xdr:cxnSp macro="">
      <xdr:nvCxnSpPr>
        <xdr:cNvPr id="300" name="直線コネクタ 299"/>
        <xdr:cNvCxnSpPr/>
      </xdr:nvCxnSpPr>
      <xdr:spPr>
        <a:xfrm>
          <a:off x="2908300" y="13815822"/>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7874</xdr:rowOff>
    </xdr:from>
    <xdr:to>
      <xdr:col>10</xdr:col>
      <xdr:colOff>165100</xdr:colOff>
      <xdr:row>80</xdr:row>
      <xdr:rowOff>109474</xdr:rowOff>
    </xdr:to>
    <xdr:sp macro="" textlink="">
      <xdr:nvSpPr>
        <xdr:cNvPr id="301" name="楕円 300"/>
        <xdr:cNvSpPr/>
      </xdr:nvSpPr>
      <xdr:spPr>
        <a:xfrm>
          <a:off x="1968500" y="137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58674</xdr:rowOff>
    </xdr:from>
    <xdr:to>
      <xdr:col>15</xdr:col>
      <xdr:colOff>50800</xdr:colOff>
      <xdr:row>80</xdr:row>
      <xdr:rowOff>99822</xdr:rowOff>
    </xdr:to>
    <xdr:cxnSp macro="">
      <xdr:nvCxnSpPr>
        <xdr:cNvPr id="302" name="直線コネクタ 301"/>
        <xdr:cNvCxnSpPr/>
      </xdr:nvCxnSpPr>
      <xdr:spPr>
        <a:xfrm>
          <a:off x="2019300" y="1377467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69596</xdr:rowOff>
    </xdr:from>
    <xdr:to>
      <xdr:col>6</xdr:col>
      <xdr:colOff>38100</xdr:colOff>
      <xdr:row>79</xdr:row>
      <xdr:rowOff>171196</xdr:rowOff>
    </xdr:to>
    <xdr:sp macro="" textlink="">
      <xdr:nvSpPr>
        <xdr:cNvPr id="303" name="楕円 302"/>
        <xdr:cNvSpPr/>
      </xdr:nvSpPr>
      <xdr:spPr>
        <a:xfrm>
          <a:off x="1079500" y="136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120396</xdr:rowOff>
    </xdr:from>
    <xdr:to>
      <xdr:col>10</xdr:col>
      <xdr:colOff>114300</xdr:colOff>
      <xdr:row>80</xdr:row>
      <xdr:rowOff>58674</xdr:rowOff>
    </xdr:to>
    <xdr:cxnSp macro="">
      <xdr:nvCxnSpPr>
        <xdr:cNvPr id="304" name="直線コネクタ 303"/>
        <xdr:cNvCxnSpPr/>
      </xdr:nvCxnSpPr>
      <xdr:spPr>
        <a:xfrm>
          <a:off x="1130300" y="1366494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59453</xdr:rowOff>
    </xdr:from>
    <xdr:ext cx="405111" cy="259045"/>
    <xdr:sp macro="" textlink="">
      <xdr:nvSpPr>
        <xdr:cNvPr id="305" name="n_1aveValue【公営住宅】&#10;有形固定資産減価償却率"/>
        <xdr:cNvSpPr txBox="1"/>
      </xdr:nvSpPr>
      <xdr:spPr>
        <a:xfrm>
          <a:off x="3582044" y="1394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50309</xdr:rowOff>
    </xdr:from>
    <xdr:ext cx="405111" cy="259045"/>
    <xdr:sp macro="" textlink="">
      <xdr:nvSpPr>
        <xdr:cNvPr id="306" name="n_2aveValue【公営住宅】&#10;有形固定資産減価償却率"/>
        <xdr:cNvSpPr txBox="1"/>
      </xdr:nvSpPr>
      <xdr:spPr>
        <a:xfrm>
          <a:off x="2705744" y="1393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57166</xdr:rowOff>
    </xdr:from>
    <xdr:ext cx="405111" cy="259045"/>
    <xdr:sp macro="" textlink="">
      <xdr:nvSpPr>
        <xdr:cNvPr id="307" name="n_3aveValue【公営住宅】&#10;有形固定資産減価償却率"/>
        <xdr:cNvSpPr txBox="1"/>
      </xdr:nvSpPr>
      <xdr:spPr>
        <a:xfrm>
          <a:off x="1816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148607</xdr:rowOff>
    </xdr:from>
    <xdr:ext cx="405111" cy="259045"/>
    <xdr:sp macro="" textlink="">
      <xdr:nvSpPr>
        <xdr:cNvPr id="308" name="n_4aveValue【公営住宅】&#10;有形固定資産減価償却率"/>
        <xdr:cNvSpPr txBox="1"/>
      </xdr:nvSpPr>
      <xdr:spPr>
        <a:xfrm>
          <a:off x="9277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25416</xdr:rowOff>
    </xdr:from>
    <xdr:ext cx="405111" cy="259045"/>
    <xdr:sp macro="" textlink="">
      <xdr:nvSpPr>
        <xdr:cNvPr id="309" name="n_1mainValue【公営住宅】&#10;有形固定資産減価償却率"/>
        <xdr:cNvSpPr txBox="1"/>
      </xdr:nvSpPr>
      <xdr:spPr>
        <a:xfrm>
          <a:off x="35820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310" name="n_2mainValue【公営住宅】&#10;有形固定資産減価償却率"/>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126001</xdr:rowOff>
    </xdr:from>
    <xdr:ext cx="405111" cy="259045"/>
    <xdr:sp macro="" textlink="">
      <xdr:nvSpPr>
        <xdr:cNvPr id="311" name="n_3mainValue【公営住宅】&#10;有形固定資産減価償却率"/>
        <xdr:cNvSpPr txBox="1"/>
      </xdr:nvSpPr>
      <xdr:spPr>
        <a:xfrm>
          <a:off x="1816744" y="134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16273</xdr:rowOff>
    </xdr:from>
    <xdr:ext cx="405111" cy="259045"/>
    <xdr:sp macro="" textlink="">
      <xdr:nvSpPr>
        <xdr:cNvPr id="312" name="n_4mainValue【公営住宅】&#10;有形固定資産減価償却率"/>
        <xdr:cNvSpPr txBox="1"/>
      </xdr:nvSpPr>
      <xdr:spPr>
        <a:xfrm>
          <a:off x="927744" y="1338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3" name="直線コネクタ 32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4" name="テキスト ボックス 32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5" name="直線コネクタ 32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6" name="テキスト ボックス 32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7" name="直線コネクタ 32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8" name="テキスト ボックス 32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9" name="直線コネクタ 32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0" name="テキスト ボックス 32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1" name="直線コネクタ 33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2" name="テキスト ボックス 33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3" name="直線コネクタ 33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4" name="テキスト ボックス 33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111579</xdr:rowOff>
    </xdr:to>
    <xdr:cxnSp macro="">
      <xdr:nvCxnSpPr>
        <xdr:cNvPr id="338" name="直線コネクタ 337"/>
        <xdr:cNvCxnSpPr/>
      </xdr:nvCxnSpPr>
      <xdr:spPr>
        <a:xfrm flipV="1">
          <a:off x="10476865" y="1336058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39" name="【公営住宅】&#10;一人当たり面積最小値テキスト"/>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0" name="直線コネクタ 339"/>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41" name="【公営住宅】&#10;一人当たり面積最大値テキスト"/>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42" name="直線コネクタ 341"/>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xdr:rowOff>
    </xdr:from>
    <xdr:ext cx="469744" cy="259045"/>
    <xdr:sp macro="" textlink="">
      <xdr:nvSpPr>
        <xdr:cNvPr id="343" name="【公営住宅】&#10;一人当たり面積平均値テキスト"/>
        <xdr:cNvSpPr txBox="1"/>
      </xdr:nvSpPr>
      <xdr:spPr>
        <a:xfrm>
          <a:off x="10515600" y="1423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21589</xdr:rowOff>
    </xdr:from>
    <xdr:to>
      <xdr:col>55</xdr:col>
      <xdr:colOff>50800</xdr:colOff>
      <xdr:row>83</xdr:row>
      <xdr:rowOff>123189</xdr:rowOff>
    </xdr:to>
    <xdr:sp macro="" textlink="">
      <xdr:nvSpPr>
        <xdr:cNvPr id="344" name="フローチャート: 判断 343"/>
        <xdr:cNvSpPr/>
      </xdr:nvSpPr>
      <xdr:spPr>
        <a:xfrm>
          <a:off x="10426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16692</xdr:rowOff>
    </xdr:from>
    <xdr:to>
      <xdr:col>50</xdr:col>
      <xdr:colOff>165100</xdr:colOff>
      <xdr:row>83</xdr:row>
      <xdr:rowOff>118292</xdr:rowOff>
    </xdr:to>
    <xdr:sp macro="" textlink="">
      <xdr:nvSpPr>
        <xdr:cNvPr id="345" name="フローチャート: 判断 344"/>
        <xdr:cNvSpPr/>
      </xdr:nvSpPr>
      <xdr:spPr>
        <a:xfrm>
          <a:off x="9588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162016</xdr:rowOff>
    </xdr:from>
    <xdr:to>
      <xdr:col>46</xdr:col>
      <xdr:colOff>38100</xdr:colOff>
      <xdr:row>83</xdr:row>
      <xdr:rowOff>92166</xdr:rowOff>
    </xdr:to>
    <xdr:sp macro="" textlink="">
      <xdr:nvSpPr>
        <xdr:cNvPr id="346" name="フローチャート: 判断 345"/>
        <xdr:cNvSpPr/>
      </xdr:nvSpPr>
      <xdr:spPr>
        <a:xfrm>
          <a:off x="8699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168548</xdr:rowOff>
    </xdr:from>
    <xdr:to>
      <xdr:col>41</xdr:col>
      <xdr:colOff>101600</xdr:colOff>
      <xdr:row>83</xdr:row>
      <xdr:rowOff>98698</xdr:rowOff>
    </xdr:to>
    <xdr:sp macro="" textlink="">
      <xdr:nvSpPr>
        <xdr:cNvPr id="347" name="フローチャート: 判断 346"/>
        <xdr:cNvSpPr/>
      </xdr:nvSpPr>
      <xdr:spPr>
        <a:xfrm>
          <a:off x="7810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8" name="フローチャート: 判断 347"/>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28121</xdr:rowOff>
    </xdr:from>
    <xdr:to>
      <xdr:col>55</xdr:col>
      <xdr:colOff>50800</xdr:colOff>
      <xdr:row>79</xdr:row>
      <xdr:rowOff>129721</xdr:rowOff>
    </xdr:to>
    <xdr:sp macro="" textlink="">
      <xdr:nvSpPr>
        <xdr:cNvPr id="354" name="楕円 353"/>
        <xdr:cNvSpPr/>
      </xdr:nvSpPr>
      <xdr:spPr>
        <a:xfrm>
          <a:off x="10426700" y="1357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50998</xdr:rowOff>
    </xdr:from>
    <xdr:ext cx="469744" cy="259045"/>
    <xdr:sp macro="" textlink="">
      <xdr:nvSpPr>
        <xdr:cNvPr id="355" name="【公営住宅】&#10;一人当たり面積該当値テキスト"/>
        <xdr:cNvSpPr txBox="1"/>
      </xdr:nvSpPr>
      <xdr:spPr>
        <a:xfrm>
          <a:off x="10515600" y="1342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21589</xdr:rowOff>
    </xdr:from>
    <xdr:to>
      <xdr:col>50</xdr:col>
      <xdr:colOff>165100</xdr:colOff>
      <xdr:row>79</xdr:row>
      <xdr:rowOff>123189</xdr:rowOff>
    </xdr:to>
    <xdr:sp macro="" textlink="">
      <xdr:nvSpPr>
        <xdr:cNvPr id="356" name="楕円 355"/>
        <xdr:cNvSpPr/>
      </xdr:nvSpPr>
      <xdr:spPr>
        <a:xfrm>
          <a:off x="9588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72389</xdr:rowOff>
    </xdr:from>
    <xdr:to>
      <xdr:col>55</xdr:col>
      <xdr:colOff>0</xdr:colOff>
      <xdr:row>79</xdr:row>
      <xdr:rowOff>78921</xdr:rowOff>
    </xdr:to>
    <xdr:cxnSp macro="">
      <xdr:nvCxnSpPr>
        <xdr:cNvPr id="357" name="直線コネクタ 356"/>
        <xdr:cNvCxnSpPr/>
      </xdr:nvCxnSpPr>
      <xdr:spPr>
        <a:xfrm>
          <a:off x="9639300" y="1361693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24856</xdr:rowOff>
    </xdr:from>
    <xdr:to>
      <xdr:col>46</xdr:col>
      <xdr:colOff>38100</xdr:colOff>
      <xdr:row>79</xdr:row>
      <xdr:rowOff>126456</xdr:rowOff>
    </xdr:to>
    <xdr:sp macro="" textlink="">
      <xdr:nvSpPr>
        <xdr:cNvPr id="358" name="楕円 357"/>
        <xdr:cNvSpPr/>
      </xdr:nvSpPr>
      <xdr:spPr>
        <a:xfrm>
          <a:off x="8699500" y="135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72389</xdr:rowOff>
    </xdr:from>
    <xdr:to>
      <xdr:col>50</xdr:col>
      <xdr:colOff>114300</xdr:colOff>
      <xdr:row>79</xdr:row>
      <xdr:rowOff>75656</xdr:rowOff>
    </xdr:to>
    <xdr:cxnSp macro="">
      <xdr:nvCxnSpPr>
        <xdr:cNvPr id="359" name="直線コネクタ 358"/>
        <xdr:cNvCxnSpPr/>
      </xdr:nvCxnSpPr>
      <xdr:spPr>
        <a:xfrm flipV="1">
          <a:off x="8750300" y="136169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78739</xdr:rowOff>
    </xdr:from>
    <xdr:to>
      <xdr:col>41</xdr:col>
      <xdr:colOff>101600</xdr:colOff>
      <xdr:row>80</xdr:row>
      <xdr:rowOff>8889</xdr:rowOff>
    </xdr:to>
    <xdr:sp macro="" textlink="">
      <xdr:nvSpPr>
        <xdr:cNvPr id="360" name="楕円 359"/>
        <xdr:cNvSpPr/>
      </xdr:nvSpPr>
      <xdr:spPr>
        <a:xfrm>
          <a:off x="7810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75656</xdr:rowOff>
    </xdr:from>
    <xdr:to>
      <xdr:col>45</xdr:col>
      <xdr:colOff>177800</xdr:colOff>
      <xdr:row>79</xdr:row>
      <xdr:rowOff>129539</xdr:rowOff>
    </xdr:to>
    <xdr:cxnSp macro="">
      <xdr:nvCxnSpPr>
        <xdr:cNvPr id="361" name="直線コネクタ 360"/>
        <xdr:cNvCxnSpPr/>
      </xdr:nvCxnSpPr>
      <xdr:spPr>
        <a:xfrm flipV="1">
          <a:off x="7861300" y="13620206"/>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91802</xdr:rowOff>
    </xdr:from>
    <xdr:to>
      <xdr:col>36</xdr:col>
      <xdr:colOff>165100</xdr:colOff>
      <xdr:row>80</xdr:row>
      <xdr:rowOff>21952</xdr:rowOff>
    </xdr:to>
    <xdr:sp macro="" textlink="">
      <xdr:nvSpPr>
        <xdr:cNvPr id="362" name="楕円 361"/>
        <xdr:cNvSpPr/>
      </xdr:nvSpPr>
      <xdr:spPr>
        <a:xfrm>
          <a:off x="6921500" y="136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129539</xdr:rowOff>
    </xdr:from>
    <xdr:to>
      <xdr:col>41</xdr:col>
      <xdr:colOff>50800</xdr:colOff>
      <xdr:row>79</xdr:row>
      <xdr:rowOff>142602</xdr:rowOff>
    </xdr:to>
    <xdr:cxnSp macro="">
      <xdr:nvCxnSpPr>
        <xdr:cNvPr id="363" name="直線コネクタ 362"/>
        <xdr:cNvCxnSpPr/>
      </xdr:nvCxnSpPr>
      <xdr:spPr>
        <a:xfrm flipV="1">
          <a:off x="6972300" y="1367408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109419</xdr:rowOff>
    </xdr:from>
    <xdr:ext cx="469744" cy="259045"/>
    <xdr:sp macro="" textlink="">
      <xdr:nvSpPr>
        <xdr:cNvPr id="364" name="n_1aveValue【公営住宅】&#10;一人当たり面積"/>
        <xdr:cNvSpPr txBox="1"/>
      </xdr:nvSpPr>
      <xdr:spPr>
        <a:xfrm>
          <a:off x="9391727" y="1433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83293</xdr:rowOff>
    </xdr:from>
    <xdr:ext cx="469744" cy="259045"/>
    <xdr:sp macro="" textlink="">
      <xdr:nvSpPr>
        <xdr:cNvPr id="365" name="n_2aveValue【公営住宅】&#10;一人当たり面積"/>
        <xdr:cNvSpPr txBox="1"/>
      </xdr:nvSpPr>
      <xdr:spPr>
        <a:xfrm>
          <a:off x="8515427" y="143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89825</xdr:rowOff>
    </xdr:from>
    <xdr:ext cx="469744" cy="259045"/>
    <xdr:sp macro="" textlink="">
      <xdr:nvSpPr>
        <xdr:cNvPr id="366" name="n_3aveValue【公営住宅】&#10;一人当たり面積"/>
        <xdr:cNvSpPr txBox="1"/>
      </xdr:nvSpPr>
      <xdr:spPr>
        <a:xfrm>
          <a:off x="76264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114316</xdr:rowOff>
    </xdr:from>
    <xdr:ext cx="469744" cy="259045"/>
    <xdr:sp macro="" textlink="">
      <xdr:nvSpPr>
        <xdr:cNvPr id="367" name="n_4aveValue【公営住宅】&#10;一人当たり面積"/>
        <xdr:cNvSpPr txBox="1"/>
      </xdr:nvSpPr>
      <xdr:spPr>
        <a:xfrm>
          <a:off x="6737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139716</xdr:rowOff>
    </xdr:from>
    <xdr:ext cx="469744" cy="259045"/>
    <xdr:sp macro="" textlink="">
      <xdr:nvSpPr>
        <xdr:cNvPr id="368" name="n_1mainValue【公営住宅】&#10;一人当たり面積"/>
        <xdr:cNvSpPr txBox="1"/>
      </xdr:nvSpPr>
      <xdr:spPr>
        <a:xfrm>
          <a:off x="9391727" y="1334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142983</xdr:rowOff>
    </xdr:from>
    <xdr:ext cx="469744" cy="259045"/>
    <xdr:sp macro="" textlink="">
      <xdr:nvSpPr>
        <xdr:cNvPr id="369" name="n_2mainValue【公営住宅】&#10;一人当たり面積"/>
        <xdr:cNvSpPr txBox="1"/>
      </xdr:nvSpPr>
      <xdr:spPr>
        <a:xfrm>
          <a:off x="8515427" y="133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25416</xdr:rowOff>
    </xdr:from>
    <xdr:ext cx="469744" cy="259045"/>
    <xdr:sp macro="" textlink="">
      <xdr:nvSpPr>
        <xdr:cNvPr id="370" name="n_3mainValue【公営住宅】&#10;一人当たり面積"/>
        <xdr:cNvSpPr txBox="1"/>
      </xdr:nvSpPr>
      <xdr:spPr>
        <a:xfrm>
          <a:off x="7626427" y="1339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38479</xdr:rowOff>
    </xdr:from>
    <xdr:ext cx="469744" cy="259045"/>
    <xdr:sp macro="" textlink="">
      <xdr:nvSpPr>
        <xdr:cNvPr id="371" name="n_4mainValue【公営住宅】&#10;一人当たり面積"/>
        <xdr:cNvSpPr txBox="1"/>
      </xdr:nvSpPr>
      <xdr:spPr>
        <a:xfrm>
          <a:off x="6737427" y="134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8" name="テキスト ボックス 39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00" name="テキスト ボックス 399"/>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10" name="テキスト ボックス 409"/>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2" name="テキスト ボックス 41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41</xdr:row>
      <xdr:rowOff>152944</xdr:rowOff>
    </xdr:to>
    <xdr:cxnSp macro="">
      <xdr:nvCxnSpPr>
        <xdr:cNvPr id="414" name="直線コネクタ 413"/>
        <xdr:cNvCxnSpPr/>
      </xdr:nvCxnSpPr>
      <xdr:spPr>
        <a:xfrm flipV="1">
          <a:off x="16318864" y="573568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415" name="【認定こども園・幼稚園・保育所】&#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416" name="直線コネクタ 415"/>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405111" cy="259045"/>
    <xdr:sp macro="" textlink="">
      <xdr:nvSpPr>
        <xdr:cNvPr id="417" name="【認定こども園・幼稚園・保育所】&#10;有形固定資産減価償却率最大値テキスト"/>
        <xdr:cNvSpPr txBox="1"/>
      </xdr:nvSpPr>
      <xdr:spPr>
        <a:xfrm>
          <a:off x="163576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18" name="直線コネクタ 417"/>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61340</xdr:rowOff>
    </xdr:from>
    <xdr:ext cx="405111" cy="259045"/>
    <xdr:sp macro="" textlink="">
      <xdr:nvSpPr>
        <xdr:cNvPr id="419" name="【認定こども園・幼稚園・保育所】&#10;有形固定資産減価償却率平均値テキスト"/>
        <xdr:cNvSpPr txBox="1"/>
      </xdr:nvSpPr>
      <xdr:spPr>
        <a:xfrm>
          <a:off x="16357600" y="640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420" name="フローチャート: 判断 419"/>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74385</xdr:rowOff>
    </xdr:from>
    <xdr:to>
      <xdr:col>81</xdr:col>
      <xdr:colOff>101600</xdr:colOff>
      <xdr:row>39</xdr:row>
      <xdr:rowOff>4535</xdr:rowOff>
    </xdr:to>
    <xdr:sp macro="" textlink="">
      <xdr:nvSpPr>
        <xdr:cNvPr id="421" name="フローチャート: 判断 420"/>
        <xdr:cNvSpPr/>
      </xdr:nvSpPr>
      <xdr:spPr>
        <a:xfrm>
          <a:off x="15430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160927</xdr:rowOff>
    </xdr:from>
    <xdr:to>
      <xdr:col>76</xdr:col>
      <xdr:colOff>165100</xdr:colOff>
      <xdr:row>38</xdr:row>
      <xdr:rowOff>91077</xdr:rowOff>
    </xdr:to>
    <xdr:sp macro="" textlink="">
      <xdr:nvSpPr>
        <xdr:cNvPr id="422" name="フローチャート: 判断 421"/>
        <xdr:cNvSpPr/>
      </xdr:nvSpPr>
      <xdr:spPr>
        <a:xfrm>
          <a:off x="14541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423" name="フローチャート: 判断 422"/>
        <xdr:cNvSpPr/>
      </xdr:nvSpPr>
      <xdr:spPr>
        <a:xfrm>
          <a:off x="13652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138067</xdr:rowOff>
    </xdr:from>
    <xdr:to>
      <xdr:col>67</xdr:col>
      <xdr:colOff>101600</xdr:colOff>
      <xdr:row>38</xdr:row>
      <xdr:rowOff>68218</xdr:rowOff>
    </xdr:to>
    <xdr:sp macro="" textlink="">
      <xdr:nvSpPr>
        <xdr:cNvPr id="424" name="フローチャート: 判断 423"/>
        <xdr:cNvSpPr/>
      </xdr:nvSpPr>
      <xdr:spPr>
        <a:xfrm>
          <a:off x="12763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33565</xdr:rowOff>
    </xdr:from>
    <xdr:to>
      <xdr:col>85</xdr:col>
      <xdr:colOff>177800</xdr:colOff>
      <xdr:row>41</xdr:row>
      <xdr:rowOff>135165</xdr:rowOff>
    </xdr:to>
    <xdr:sp macro="" textlink="">
      <xdr:nvSpPr>
        <xdr:cNvPr id="430" name="楕円 429"/>
        <xdr:cNvSpPr/>
      </xdr:nvSpPr>
      <xdr:spPr>
        <a:xfrm>
          <a:off x="162687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119942</xdr:rowOff>
    </xdr:from>
    <xdr:ext cx="405111" cy="259045"/>
    <xdr:sp macro="" textlink="">
      <xdr:nvSpPr>
        <xdr:cNvPr id="431" name="【認定こども園・幼稚園・保育所】&#10;有形固定資産減価償却率該当値テキスト"/>
        <xdr:cNvSpPr txBox="1"/>
      </xdr:nvSpPr>
      <xdr:spPr>
        <a:xfrm>
          <a:off x="16357600" y="697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146231</xdr:rowOff>
    </xdr:from>
    <xdr:to>
      <xdr:col>81</xdr:col>
      <xdr:colOff>101600</xdr:colOff>
      <xdr:row>41</xdr:row>
      <xdr:rowOff>76381</xdr:rowOff>
    </xdr:to>
    <xdr:sp macro="" textlink="">
      <xdr:nvSpPr>
        <xdr:cNvPr id="432" name="楕円 431"/>
        <xdr:cNvSpPr/>
      </xdr:nvSpPr>
      <xdr:spPr>
        <a:xfrm>
          <a:off x="154305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25581</xdr:rowOff>
    </xdr:from>
    <xdr:to>
      <xdr:col>85</xdr:col>
      <xdr:colOff>127000</xdr:colOff>
      <xdr:row>41</xdr:row>
      <xdr:rowOff>84365</xdr:rowOff>
    </xdr:to>
    <xdr:cxnSp macro="">
      <xdr:nvCxnSpPr>
        <xdr:cNvPr id="433" name="直線コネクタ 432"/>
        <xdr:cNvCxnSpPr/>
      </xdr:nvCxnSpPr>
      <xdr:spPr>
        <a:xfrm>
          <a:off x="15481300" y="7055031"/>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133169</xdr:rowOff>
    </xdr:from>
    <xdr:to>
      <xdr:col>76</xdr:col>
      <xdr:colOff>165100</xdr:colOff>
      <xdr:row>41</xdr:row>
      <xdr:rowOff>63319</xdr:rowOff>
    </xdr:to>
    <xdr:sp macro="" textlink="">
      <xdr:nvSpPr>
        <xdr:cNvPr id="434" name="楕円 433"/>
        <xdr:cNvSpPr/>
      </xdr:nvSpPr>
      <xdr:spPr>
        <a:xfrm>
          <a:off x="14541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12519</xdr:rowOff>
    </xdr:from>
    <xdr:to>
      <xdr:col>81</xdr:col>
      <xdr:colOff>50800</xdr:colOff>
      <xdr:row>41</xdr:row>
      <xdr:rowOff>25581</xdr:rowOff>
    </xdr:to>
    <xdr:cxnSp macro="">
      <xdr:nvCxnSpPr>
        <xdr:cNvPr id="435" name="直線コネクタ 434"/>
        <xdr:cNvCxnSpPr/>
      </xdr:nvCxnSpPr>
      <xdr:spPr>
        <a:xfrm>
          <a:off x="14592300" y="70419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71120</xdr:rowOff>
    </xdr:from>
    <xdr:to>
      <xdr:col>72</xdr:col>
      <xdr:colOff>38100</xdr:colOff>
      <xdr:row>41</xdr:row>
      <xdr:rowOff>1270</xdr:rowOff>
    </xdr:to>
    <xdr:sp macro="" textlink="">
      <xdr:nvSpPr>
        <xdr:cNvPr id="436" name="楕円 435"/>
        <xdr:cNvSpPr/>
      </xdr:nvSpPr>
      <xdr:spPr>
        <a:xfrm>
          <a:off x="13652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121920</xdr:rowOff>
    </xdr:from>
    <xdr:to>
      <xdr:col>76</xdr:col>
      <xdr:colOff>114300</xdr:colOff>
      <xdr:row>41</xdr:row>
      <xdr:rowOff>12519</xdr:rowOff>
    </xdr:to>
    <xdr:cxnSp macro="">
      <xdr:nvCxnSpPr>
        <xdr:cNvPr id="437" name="直線コネクタ 436"/>
        <xdr:cNvCxnSpPr/>
      </xdr:nvCxnSpPr>
      <xdr:spPr>
        <a:xfrm>
          <a:off x="13703300" y="697992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69487</xdr:rowOff>
    </xdr:from>
    <xdr:to>
      <xdr:col>67</xdr:col>
      <xdr:colOff>101600</xdr:colOff>
      <xdr:row>37</xdr:row>
      <xdr:rowOff>171087</xdr:rowOff>
    </xdr:to>
    <xdr:sp macro="" textlink="">
      <xdr:nvSpPr>
        <xdr:cNvPr id="438" name="楕円 437"/>
        <xdr:cNvSpPr/>
      </xdr:nvSpPr>
      <xdr:spPr>
        <a:xfrm>
          <a:off x="12763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120287</xdr:rowOff>
    </xdr:from>
    <xdr:to>
      <xdr:col>71</xdr:col>
      <xdr:colOff>177800</xdr:colOff>
      <xdr:row>40</xdr:row>
      <xdr:rowOff>121920</xdr:rowOff>
    </xdr:to>
    <xdr:cxnSp macro="">
      <xdr:nvCxnSpPr>
        <xdr:cNvPr id="439" name="直線コネクタ 438"/>
        <xdr:cNvCxnSpPr/>
      </xdr:nvCxnSpPr>
      <xdr:spPr>
        <a:xfrm>
          <a:off x="12814300" y="6463937"/>
          <a:ext cx="889000" cy="51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21063</xdr:rowOff>
    </xdr:from>
    <xdr:ext cx="405111" cy="259045"/>
    <xdr:sp macro="" textlink="">
      <xdr:nvSpPr>
        <xdr:cNvPr id="440" name="n_1aveValue【認定こども園・幼稚園・保育所】&#10;有形固定資産減価償却率"/>
        <xdr:cNvSpPr txBox="1"/>
      </xdr:nvSpPr>
      <xdr:spPr>
        <a:xfrm>
          <a:off x="15266044" y="636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107604</xdr:rowOff>
    </xdr:from>
    <xdr:ext cx="405111" cy="259045"/>
    <xdr:sp macro="" textlink="">
      <xdr:nvSpPr>
        <xdr:cNvPr id="441" name="n_2aveValue【認定こども園・幼稚園・保育所】&#10;有形固定資産減価償却率"/>
        <xdr:cNvSpPr txBox="1"/>
      </xdr:nvSpPr>
      <xdr:spPr>
        <a:xfrm>
          <a:off x="14389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150058</xdr:rowOff>
    </xdr:from>
    <xdr:ext cx="405111" cy="259045"/>
    <xdr:sp macro="" textlink="">
      <xdr:nvSpPr>
        <xdr:cNvPr id="442" name="n_3aveValue【認定こども園・幼稚園・保育所】&#10;有形固定資産減価償却率"/>
        <xdr:cNvSpPr txBox="1"/>
      </xdr:nvSpPr>
      <xdr:spPr>
        <a:xfrm>
          <a:off x="13500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59344</xdr:rowOff>
    </xdr:from>
    <xdr:ext cx="405111" cy="259045"/>
    <xdr:sp macro="" textlink="">
      <xdr:nvSpPr>
        <xdr:cNvPr id="443" name="n_4aveValue【認定こども園・幼稚園・保育所】&#10;有形固定資産減価償却率"/>
        <xdr:cNvSpPr txBox="1"/>
      </xdr:nvSpPr>
      <xdr:spPr>
        <a:xfrm>
          <a:off x="12611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67508</xdr:rowOff>
    </xdr:from>
    <xdr:ext cx="405111" cy="259045"/>
    <xdr:sp macro="" textlink="">
      <xdr:nvSpPr>
        <xdr:cNvPr id="444" name="n_1mainValue【認定こども園・幼稚園・保育所】&#10;有形固定資産減価償却率"/>
        <xdr:cNvSpPr txBox="1"/>
      </xdr:nvSpPr>
      <xdr:spPr>
        <a:xfrm>
          <a:off x="15266044" y="709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54446</xdr:rowOff>
    </xdr:from>
    <xdr:ext cx="405111" cy="259045"/>
    <xdr:sp macro="" textlink="">
      <xdr:nvSpPr>
        <xdr:cNvPr id="445" name="n_2mainValue【認定こども園・幼稚園・保育所】&#10;有形固定資産減価償却率"/>
        <xdr:cNvSpPr txBox="1"/>
      </xdr:nvSpPr>
      <xdr:spPr>
        <a:xfrm>
          <a:off x="143897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163847</xdr:rowOff>
    </xdr:from>
    <xdr:ext cx="405111" cy="259045"/>
    <xdr:sp macro="" textlink="">
      <xdr:nvSpPr>
        <xdr:cNvPr id="446" name="n_3mainValue【認定こども園・幼稚園・保育所】&#10;有形固定資産減価償却率"/>
        <xdr:cNvSpPr txBox="1"/>
      </xdr:nvSpPr>
      <xdr:spPr>
        <a:xfrm>
          <a:off x="135007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16164</xdr:rowOff>
    </xdr:from>
    <xdr:ext cx="405111" cy="259045"/>
    <xdr:sp macro="" textlink="">
      <xdr:nvSpPr>
        <xdr:cNvPr id="447" name="n_4mainValue【認定こども園・幼稚園・保育所】&#10;有形固定資産減価償却率"/>
        <xdr:cNvSpPr txBox="1"/>
      </xdr:nvSpPr>
      <xdr:spPr>
        <a:xfrm>
          <a:off x="12611744" y="618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9906</xdr:rowOff>
    </xdr:from>
    <xdr:to>
      <xdr:col>116</xdr:col>
      <xdr:colOff>62864</xdr:colOff>
      <xdr:row>41</xdr:row>
      <xdr:rowOff>78486</xdr:rowOff>
    </xdr:to>
    <xdr:cxnSp macro="">
      <xdr:nvCxnSpPr>
        <xdr:cNvPr id="469" name="直線コネクタ 468"/>
        <xdr:cNvCxnSpPr/>
      </xdr:nvCxnSpPr>
      <xdr:spPr>
        <a:xfrm flipV="1">
          <a:off x="22160864" y="6010656"/>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70"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71" name="直線コネクタ 470"/>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128033</xdr:rowOff>
    </xdr:from>
    <xdr:ext cx="469744" cy="259045"/>
    <xdr:sp macro="" textlink="">
      <xdr:nvSpPr>
        <xdr:cNvPr id="472" name="【認定こども園・幼稚園・保育所】&#10;一人当たり面積最大値テキスト"/>
        <xdr:cNvSpPr txBox="1"/>
      </xdr:nvSpPr>
      <xdr:spPr>
        <a:xfrm>
          <a:off x="22199600" y="578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9906</xdr:rowOff>
    </xdr:from>
    <xdr:to>
      <xdr:col>116</xdr:col>
      <xdr:colOff>152400</xdr:colOff>
      <xdr:row>35</xdr:row>
      <xdr:rowOff>9906</xdr:rowOff>
    </xdr:to>
    <xdr:cxnSp macro="">
      <xdr:nvCxnSpPr>
        <xdr:cNvPr id="473" name="直線コネクタ 472"/>
        <xdr:cNvCxnSpPr/>
      </xdr:nvCxnSpPr>
      <xdr:spPr>
        <a:xfrm>
          <a:off x="22072600" y="60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47261</xdr:rowOff>
    </xdr:from>
    <xdr:ext cx="469744" cy="259045"/>
    <xdr:sp macro="" textlink="">
      <xdr:nvSpPr>
        <xdr:cNvPr id="474" name="【認定こども園・幼稚園・保育所】&#10;一人当たり面積平均値テキスト"/>
        <xdr:cNvSpPr txBox="1"/>
      </xdr:nvSpPr>
      <xdr:spPr>
        <a:xfrm>
          <a:off x="22199600" y="6733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68834</xdr:rowOff>
    </xdr:from>
    <xdr:to>
      <xdr:col>116</xdr:col>
      <xdr:colOff>114300</xdr:colOff>
      <xdr:row>39</xdr:row>
      <xdr:rowOff>170434</xdr:rowOff>
    </xdr:to>
    <xdr:sp macro="" textlink="">
      <xdr:nvSpPr>
        <xdr:cNvPr id="475" name="フローチャート: 判断 474"/>
        <xdr:cNvSpPr/>
      </xdr:nvSpPr>
      <xdr:spPr>
        <a:xfrm>
          <a:off x="221107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77978</xdr:rowOff>
    </xdr:from>
    <xdr:to>
      <xdr:col>112</xdr:col>
      <xdr:colOff>38100</xdr:colOff>
      <xdr:row>40</xdr:row>
      <xdr:rowOff>8128</xdr:rowOff>
    </xdr:to>
    <xdr:sp macro="" textlink="">
      <xdr:nvSpPr>
        <xdr:cNvPr id="476" name="フローチャート: 判断 475"/>
        <xdr:cNvSpPr/>
      </xdr:nvSpPr>
      <xdr:spPr>
        <a:xfrm>
          <a:off x="21272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50546</xdr:rowOff>
    </xdr:from>
    <xdr:to>
      <xdr:col>107</xdr:col>
      <xdr:colOff>101600</xdr:colOff>
      <xdr:row>39</xdr:row>
      <xdr:rowOff>152146</xdr:rowOff>
    </xdr:to>
    <xdr:sp macro="" textlink="">
      <xdr:nvSpPr>
        <xdr:cNvPr id="477" name="フローチャート: 判断 476"/>
        <xdr:cNvSpPr/>
      </xdr:nvSpPr>
      <xdr:spPr>
        <a:xfrm>
          <a:off x="20383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55118</xdr:rowOff>
    </xdr:from>
    <xdr:to>
      <xdr:col>102</xdr:col>
      <xdr:colOff>165100</xdr:colOff>
      <xdr:row>39</xdr:row>
      <xdr:rowOff>156718</xdr:rowOff>
    </xdr:to>
    <xdr:sp macro="" textlink="">
      <xdr:nvSpPr>
        <xdr:cNvPr id="478" name="フローチャート: 判断 477"/>
        <xdr:cNvSpPr/>
      </xdr:nvSpPr>
      <xdr:spPr>
        <a:xfrm>
          <a:off x="19494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27686</xdr:rowOff>
    </xdr:from>
    <xdr:to>
      <xdr:col>98</xdr:col>
      <xdr:colOff>38100</xdr:colOff>
      <xdr:row>39</xdr:row>
      <xdr:rowOff>129286</xdr:rowOff>
    </xdr:to>
    <xdr:sp macro="" textlink="">
      <xdr:nvSpPr>
        <xdr:cNvPr id="479" name="フローチャート: 判断 478"/>
        <xdr:cNvSpPr/>
      </xdr:nvSpPr>
      <xdr:spPr>
        <a:xfrm>
          <a:off x="18605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157988</xdr:rowOff>
    </xdr:from>
    <xdr:to>
      <xdr:col>116</xdr:col>
      <xdr:colOff>114300</xdr:colOff>
      <xdr:row>37</xdr:row>
      <xdr:rowOff>88138</xdr:rowOff>
    </xdr:to>
    <xdr:sp macro="" textlink="">
      <xdr:nvSpPr>
        <xdr:cNvPr id="485" name="楕円 484"/>
        <xdr:cNvSpPr/>
      </xdr:nvSpPr>
      <xdr:spPr>
        <a:xfrm>
          <a:off x="22110700" y="63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9415</xdr:rowOff>
    </xdr:from>
    <xdr:ext cx="469744" cy="259045"/>
    <xdr:sp macro="" textlink="">
      <xdr:nvSpPr>
        <xdr:cNvPr id="486" name="【認定こども園・幼稚園・保育所】&#10;一人当たり面積該当値テキスト"/>
        <xdr:cNvSpPr txBox="1"/>
      </xdr:nvSpPr>
      <xdr:spPr>
        <a:xfrm>
          <a:off x="22199600" y="618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162560</xdr:rowOff>
    </xdr:from>
    <xdr:to>
      <xdr:col>112</xdr:col>
      <xdr:colOff>38100</xdr:colOff>
      <xdr:row>37</xdr:row>
      <xdr:rowOff>92710</xdr:rowOff>
    </xdr:to>
    <xdr:sp macro="" textlink="">
      <xdr:nvSpPr>
        <xdr:cNvPr id="487" name="楕円 486"/>
        <xdr:cNvSpPr/>
      </xdr:nvSpPr>
      <xdr:spPr>
        <a:xfrm>
          <a:off x="21272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37338</xdr:rowOff>
    </xdr:from>
    <xdr:to>
      <xdr:col>116</xdr:col>
      <xdr:colOff>63500</xdr:colOff>
      <xdr:row>37</xdr:row>
      <xdr:rowOff>41910</xdr:rowOff>
    </xdr:to>
    <xdr:cxnSp macro="">
      <xdr:nvCxnSpPr>
        <xdr:cNvPr id="488" name="直線コネクタ 487"/>
        <xdr:cNvCxnSpPr/>
      </xdr:nvCxnSpPr>
      <xdr:spPr>
        <a:xfrm flipV="1">
          <a:off x="21323300" y="63809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130556</xdr:rowOff>
    </xdr:from>
    <xdr:to>
      <xdr:col>107</xdr:col>
      <xdr:colOff>101600</xdr:colOff>
      <xdr:row>37</xdr:row>
      <xdr:rowOff>60706</xdr:rowOff>
    </xdr:to>
    <xdr:sp macro="" textlink="">
      <xdr:nvSpPr>
        <xdr:cNvPr id="489" name="楕円 488"/>
        <xdr:cNvSpPr/>
      </xdr:nvSpPr>
      <xdr:spPr>
        <a:xfrm>
          <a:off x="20383500" y="63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9906</xdr:rowOff>
    </xdr:from>
    <xdr:to>
      <xdr:col>111</xdr:col>
      <xdr:colOff>177800</xdr:colOff>
      <xdr:row>37</xdr:row>
      <xdr:rowOff>41910</xdr:rowOff>
    </xdr:to>
    <xdr:cxnSp macro="">
      <xdr:nvCxnSpPr>
        <xdr:cNvPr id="490" name="直線コネクタ 489"/>
        <xdr:cNvCxnSpPr/>
      </xdr:nvCxnSpPr>
      <xdr:spPr>
        <a:xfrm>
          <a:off x="20434300" y="63535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125984</xdr:rowOff>
    </xdr:from>
    <xdr:to>
      <xdr:col>102</xdr:col>
      <xdr:colOff>165100</xdr:colOff>
      <xdr:row>37</xdr:row>
      <xdr:rowOff>56134</xdr:rowOff>
    </xdr:to>
    <xdr:sp macro="" textlink="">
      <xdr:nvSpPr>
        <xdr:cNvPr id="491" name="楕円 490"/>
        <xdr:cNvSpPr/>
      </xdr:nvSpPr>
      <xdr:spPr>
        <a:xfrm>
          <a:off x="19494500" y="62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5334</xdr:rowOff>
    </xdr:from>
    <xdr:to>
      <xdr:col>107</xdr:col>
      <xdr:colOff>50800</xdr:colOff>
      <xdr:row>37</xdr:row>
      <xdr:rowOff>9906</xdr:rowOff>
    </xdr:to>
    <xdr:cxnSp macro="">
      <xdr:nvCxnSpPr>
        <xdr:cNvPr id="492" name="直線コネクタ 491"/>
        <xdr:cNvCxnSpPr/>
      </xdr:nvCxnSpPr>
      <xdr:spPr>
        <a:xfrm>
          <a:off x="19545300" y="63489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9398</xdr:rowOff>
    </xdr:from>
    <xdr:to>
      <xdr:col>98</xdr:col>
      <xdr:colOff>38100</xdr:colOff>
      <xdr:row>37</xdr:row>
      <xdr:rowOff>110998</xdr:rowOff>
    </xdr:to>
    <xdr:sp macro="" textlink="">
      <xdr:nvSpPr>
        <xdr:cNvPr id="493" name="楕円 492"/>
        <xdr:cNvSpPr/>
      </xdr:nvSpPr>
      <xdr:spPr>
        <a:xfrm>
          <a:off x="18605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5334</xdr:rowOff>
    </xdr:from>
    <xdr:to>
      <xdr:col>102</xdr:col>
      <xdr:colOff>114300</xdr:colOff>
      <xdr:row>37</xdr:row>
      <xdr:rowOff>60198</xdr:rowOff>
    </xdr:to>
    <xdr:cxnSp macro="">
      <xdr:nvCxnSpPr>
        <xdr:cNvPr id="494" name="直線コネクタ 493"/>
        <xdr:cNvCxnSpPr/>
      </xdr:nvCxnSpPr>
      <xdr:spPr>
        <a:xfrm flipV="1">
          <a:off x="18656300" y="63489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170705</xdr:rowOff>
    </xdr:from>
    <xdr:ext cx="469744" cy="259045"/>
    <xdr:sp macro="" textlink="">
      <xdr:nvSpPr>
        <xdr:cNvPr id="495" name="n_1aveValue【認定こども園・幼稚園・保育所】&#10;一人当たり面積"/>
        <xdr:cNvSpPr txBox="1"/>
      </xdr:nvSpPr>
      <xdr:spPr>
        <a:xfrm>
          <a:off x="210757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143273</xdr:rowOff>
    </xdr:from>
    <xdr:ext cx="469744" cy="259045"/>
    <xdr:sp macro="" textlink="">
      <xdr:nvSpPr>
        <xdr:cNvPr id="496" name="n_2aveValue【認定こども園・幼稚園・保育所】&#10;一人当たり面積"/>
        <xdr:cNvSpPr txBox="1"/>
      </xdr:nvSpPr>
      <xdr:spPr>
        <a:xfrm>
          <a:off x="201994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147845</xdr:rowOff>
    </xdr:from>
    <xdr:ext cx="469744" cy="259045"/>
    <xdr:sp macro="" textlink="">
      <xdr:nvSpPr>
        <xdr:cNvPr id="497" name="n_3aveValue【認定こども園・幼稚園・保育所】&#10;一人当たり面積"/>
        <xdr:cNvSpPr txBox="1"/>
      </xdr:nvSpPr>
      <xdr:spPr>
        <a:xfrm>
          <a:off x="19310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120413</xdr:rowOff>
    </xdr:from>
    <xdr:ext cx="469744" cy="259045"/>
    <xdr:sp macro="" textlink="">
      <xdr:nvSpPr>
        <xdr:cNvPr id="498" name="n_4aveValue【認定こども園・幼稚園・保育所】&#10;一人当たり面積"/>
        <xdr:cNvSpPr txBox="1"/>
      </xdr:nvSpPr>
      <xdr:spPr>
        <a:xfrm>
          <a:off x="18421427" y="680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109237</xdr:rowOff>
    </xdr:from>
    <xdr:ext cx="469744" cy="259045"/>
    <xdr:sp macro="" textlink="">
      <xdr:nvSpPr>
        <xdr:cNvPr id="499" name="n_1mainValue【認定こども園・幼稚園・保育所】&#10;一人当たり面積"/>
        <xdr:cNvSpPr txBox="1"/>
      </xdr:nvSpPr>
      <xdr:spPr>
        <a:xfrm>
          <a:off x="210757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77233</xdr:rowOff>
    </xdr:from>
    <xdr:ext cx="469744" cy="259045"/>
    <xdr:sp macro="" textlink="">
      <xdr:nvSpPr>
        <xdr:cNvPr id="500" name="n_2mainValue【認定こども園・幼稚園・保育所】&#10;一人当たり面積"/>
        <xdr:cNvSpPr txBox="1"/>
      </xdr:nvSpPr>
      <xdr:spPr>
        <a:xfrm>
          <a:off x="20199427"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72661</xdr:rowOff>
    </xdr:from>
    <xdr:ext cx="469744" cy="259045"/>
    <xdr:sp macro="" textlink="">
      <xdr:nvSpPr>
        <xdr:cNvPr id="501" name="n_3mainValue【認定こども園・幼稚園・保育所】&#10;一人当たり面積"/>
        <xdr:cNvSpPr txBox="1"/>
      </xdr:nvSpPr>
      <xdr:spPr>
        <a:xfrm>
          <a:off x="19310427" y="607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127525</xdr:rowOff>
    </xdr:from>
    <xdr:ext cx="469744" cy="259045"/>
    <xdr:sp macro="" textlink="">
      <xdr:nvSpPr>
        <xdr:cNvPr id="502" name="n_4mainValue【認定こども園・幼稚園・保育所】&#10;一人当たり面積"/>
        <xdr:cNvSpPr txBox="1"/>
      </xdr:nvSpPr>
      <xdr:spPr>
        <a:xfrm>
          <a:off x="18421427" y="612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5" name="テキスト ボックス 51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5" name="テキスト ボックス 52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63</xdr:row>
      <xdr:rowOff>122465</xdr:rowOff>
    </xdr:to>
    <xdr:cxnSp macro="">
      <xdr:nvCxnSpPr>
        <xdr:cNvPr id="529" name="直線コネクタ 528"/>
        <xdr:cNvCxnSpPr/>
      </xdr:nvCxnSpPr>
      <xdr:spPr>
        <a:xfrm flipV="1">
          <a:off x="16318864" y="958813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30"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31" name="直線コネクタ 530"/>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532" name="【学校施設】&#10;有形固定資産減価償却率最大値テキスト"/>
        <xdr:cNvSpPr txBox="1"/>
      </xdr:nvSpPr>
      <xdr:spPr>
        <a:xfrm>
          <a:off x="16357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533" name="直線コネクタ 532"/>
        <xdr:cNvCxnSpPr/>
      </xdr:nvCxnSpPr>
      <xdr:spPr>
        <a:xfrm>
          <a:off x="16230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163121</xdr:rowOff>
    </xdr:from>
    <xdr:ext cx="405111" cy="259045"/>
    <xdr:sp macro="" textlink="">
      <xdr:nvSpPr>
        <xdr:cNvPr id="534" name="【学校施設】&#10;有形固定資産減価償却率平均値テキスト"/>
        <xdr:cNvSpPr txBox="1"/>
      </xdr:nvSpPr>
      <xdr:spPr>
        <a:xfrm>
          <a:off x="16357600" y="10107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140244</xdr:rowOff>
    </xdr:from>
    <xdr:to>
      <xdr:col>85</xdr:col>
      <xdr:colOff>177800</xdr:colOff>
      <xdr:row>60</xdr:row>
      <xdr:rowOff>70394</xdr:rowOff>
    </xdr:to>
    <xdr:sp macro="" textlink="">
      <xdr:nvSpPr>
        <xdr:cNvPr id="535" name="フローチャート: 判断 534"/>
        <xdr:cNvSpPr/>
      </xdr:nvSpPr>
      <xdr:spPr>
        <a:xfrm>
          <a:off x="162687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36" name="フローチャート: 判断 535"/>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37" name="フローチャート: 判断 536"/>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538" name="フローチャート: 判断 537"/>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154940</xdr:rowOff>
    </xdr:from>
    <xdr:to>
      <xdr:col>67</xdr:col>
      <xdr:colOff>101600</xdr:colOff>
      <xdr:row>59</xdr:row>
      <xdr:rowOff>85090</xdr:rowOff>
    </xdr:to>
    <xdr:sp macro="" textlink="">
      <xdr:nvSpPr>
        <xdr:cNvPr id="539" name="フローチャート: 判断 538"/>
        <xdr:cNvSpPr/>
      </xdr:nvSpPr>
      <xdr:spPr>
        <a:xfrm>
          <a:off x="12763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171269</xdr:rowOff>
    </xdr:from>
    <xdr:to>
      <xdr:col>85</xdr:col>
      <xdr:colOff>177800</xdr:colOff>
      <xdr:row>61</xdr:row>
      <xdr:rowOff>101419</xdr:rowOff>
    </xdr:to>
    <xdr:sp macro="" textlink="">
      <xdr:nvSpPr>
        <xdr:cNvPr id="545" name="楕円 544"/>
        <xdr:cNvSpPr/>
      </xdr:nvSpPr>
      <xdr:spPr>
        <a:xfrm>
          <a:off x="162687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149696</xdr:rowOff>
    </xdr:from>
    <xdr:ext cx="405111" cy="259045"/>
    <xdr:sp macro="" textlink="">
      <xdr:nvSpPr>
        <xdr:cNvPr id="546" name="【学校施設】&#10;有形固定資産減価償却率該当値テキスト"/>
        <xdr:cNvSpPr txBox="1"/>
      </xdr:nvSpPr>
      <xdr:spPr>
        <a:xfrm>
          <a:off x="16357600"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102688</xdr:rowOff>
    </xdr:from>
    <xdr:to>
      <xdr:col>81</xdr:col>
      <xdr:colOff>101600</xdr:colOff>
      <xdr:row>61</xdr:row>
      <xdr:rowOff>32838</xdr:rowOff>
    </xdr:to>
    <xdr:sp macro="" textlink="">
      <xdr:nvSpPr>
        <xdr:cNvPr id="547" name="楕円 546"/>
        <xdr:cNvSpPr/>
      </xdr:nvSpPr>
      <xdr:spPr>
        <a:xfrm>
          <a:off x="15430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153488</xdr:rowOff>
    </xdr:from>
    <xdr:to>
      <xdr:col>85</xdr:col>
      <xdr:colOff>127000</xdr:colOff>
      <xdr:row>61</xdr:row>
      <xdr:rowOff>50619</xdr:rowOff>
    </xdr:to>
    <xdr:cxnSp macro="">
      <xdr:nvCxnSpPr>
        <xdr:cNvPr id="548" name="直線コネクタ 547"/>
        <xdr:cNvCxnSpPr/>
      </xdr:nvCxnSpPr>
      <xdr:spPr>
        <a:xfrm>
          <a:off x="15481300" y="10440488"/>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49" name="楕円 548"/>
        <xdr:cNvSpPr/>
      </xdr:nvSpPr>
      <xdr:spPr>
        <a:xfrm>
          <a:off x="14541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84909</xdr:rowOff>
    </xdr:from>
    <xdr:to>
      <xdr:col>81</xdr:col>
      <xdr:colOff>50800</xdr:colOff>
      <xdr:row>60</xdr:row>
      <xdr:rowOff>153488</xdr:rowOff>
    </xdr:to>
    <xdr:cxnSp macro="">
      <xdr:nvCxnSpPr>
        <xdr:cNvPr id="550" name="直線コネクタ 549"/>
        <xdr:cNvCxnSpPr/>
      </xdr:nvCxnSpPr>
      <xdr:spPr>
        <a:xfrm>
          <a:off x="14592300" y="10371909"/>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130447</xdr:rowOff>
    </xdr:from>
    <xdr:to>
      <xdr:col>72</xdr:col>
      <xdr:colOff>38100</xdr:colOff>
      <xdr:row>60</xdr:row>
      <xdr:rowOff>60597</xdr:rowOff>
    </xdr:to>
    <xdr:sp macro="" textlink="">
      <xdr:nvSpPr>
        <xdr:cNvPr id="551" name="楕円 550"/>
        <xdr:cNvSpPr/>
      </xdr:nvSpPr>
      <xdr:spPr>
        <a:xfrm>
          <a:off x="13652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9797</xdr:rowOff>
    </xdr:from>
    <xdr:to>
      <xdr:col>76</xdr:col>
      <xdr:colOff>114300</xdr:colOff>
      <xdr:row>60</xdr:row>
      <xdr:rowOff>84909</xdr:rowOff>
    </xdr:to>
    <xdr:cxnSp macro="">
      <xdr:nvCxnSpPr>
        <xdr:cNvPr id="552" name="直線コネクタ 551"/>
        <xdr:cNvCxnSpPr/>
      </xdr:nvCxnSpPr>
      <xdr:spPr>
        <a:xfrm>
          <a:off x="13703300" y="1029679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34109</xdr:rowOff>
    </xdr:from>
    <xdr:to>
      <xdr:col>67</xdr:col>
      <xdr:colOff>101600</xdr:colOff>
      <xdr:row>58</xdr:row>
      <xdr:rowOff>135709</xdr:rowOff>
    </xdr:to>
    <xdr:sp macro="" textlink="">
      <xdr:nvSpPr>
        <xdr:cNvPr id="553" name="楕円 552"/>
        <xdr:cNvSpPr/>
      </xdr:nvSpPr>
      <xdr:spPr>
        <a:xfrm>
          <a:off x="127635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84909</xdr:rowOff>
    </xdr:from>
    <xdr:to>
      <xdr:col>71</xdr:col>
      <xdr:colOff>177800</xdr:colOff>
      <xdr:row>60</xdr:row>
      <xdr:rowOff>9797</xdr:rowOff>
    </xdr:to>
    <xdr:cxnSp macro="">
      <xdr:nvCxnSpPr>
        <xdr:cNvPr id="554" name="直線コネクタ 553"/>
        <xdr:cNvCxnSpPr/>
      </xdr:nvCxnSpPr>
      <xdr:spPr>
        <a:xfrm>
          <a:off x="12814300" y="10029009"/>
          <a:ext cx="889000" cy="26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555" name="n_1aveValue【学校施設】&#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56" name="n_2ave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557" name="n_3aveValue【学校施設】&#10;有形固定資産減価償却率"/>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76217</xdr:rowOff>
    </xdr:from>
    <xdr:ext cx="405111" cy="259045"/>
    <xdr:sp macro="" textlink="">
      <xdr:nvSpPr>
        <xdr:cNvPr id="558" name="n_4aveValue【学校施設】&#10;有形固定資産減価償却率"/>
        <xdr:cNvSpPr txBox="1"/>
      </xdr:nvSpPr>
      <xdr:spPr>
        <a:xfrm>
          <a:off x="12611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23965</xdr:rowOff>
    </xdr:from>
    <xdr:ext cx="405111" cy="259045"/>
    <xdr:sp macro="" textlink="">
      <xdr:nvSpPr>
        <xdr:cNvPr id="559" name="n_1mainValue【学校施設】&#10;有形固定資産減価償却率"/>
        <xdr:cNvSpPr txBox="1"/>
      </xdr:nvSpPr>
      <xdr:spPr>
        <a:xfrm>
          <a:off x="15266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560" name="n_2mainValue【学校施設】&#10;有形固定資産減価償却率"/>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51724</xdr:rowOff>
    </xdr:from>
    <xdr:ext cx="405111" cy="259045"/>
    <xdr:sp macro="" textlink="">
      <xdr:nvSpPr>
        <xdr:cNvPr id="561" name="n_3mainValue【学校施設】&#10;有形固定資産減価償却率"/>
        <xdr:cNvSpPr txBox="1"/>
      </xdr:nvSpPr>
      <xdr:spPr>
        <a:xfrm>
          <a:off x="13500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152236</xdr:rowOff>
    </xdr:from>
    <xdr:ext cx="405111" cy="259045"/>
    <xdr:sp macro="" textlink="">
      <xdr:nvSpPr>
        <xdr:cNvPr id="562" name="n_4mainValue【学校施設】&#10;有形固定資産減価償却率"/>
        <xdr:cNvSpPr txBox="1"/>
      </xdr:nvSpPr>
      <xdr:spPr>
        <a:xfrm>
          <a:off x="1261174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63500</xdr:rowOff>
    </xdr:from>
    <xdr:to>
      <xdr:col>116</xdr:col>
      <xdr:colOff>62864</xdr:colOff>
      <xdr:row>64</xdr:row>
      <xdr:rowOff>116840</xdr:rowOff>
    </xdr:to>
    <xdr:cxnSp macro="">
      <xdr:nvCxnSpPr>
        <xdr:cNvPr id="587" name="直線コネクタ 586"/>
        <xdr:cNvCxnSpPr/>
      </xdr:nvCxnSpPr>
      <xdr:spPr>
        <a:xfrm flipV="1">
          <a:off x="22160864" y="949325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120667</xdr:rowOff>
    </xdr:from>
    <xdr:ext cx="469744" cy="259045"/>
    <xdr:sp macro="" textlink="">
      <xdr:nvSpPr>
        <xdr:cNvPr id="588" name="【学校施設】&#10;一人当たり面積最小値テキスト"/>
        <xdr:cNvSpPr txBox="1"/>
      </xdr:nvSpPr>
      <xdr:spPr>
        <a:xfrm>
          <a:off x="22199600" y="1109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116840</xdr:rowOff>
    </xdr:from>
    <xdr:to>
      <xdr:col>116</xdr:col>
      <xdr:colOff>152400</xdr:colOff>
      <xdr:row>64</xdr:row>
      <xdr:rowOff>116840</xdr:rowOff>
    </xdr:to>
    <xdr:cxnSp macro="">
      <xdr:nvCxnSpPr>
        <xdr:cNvPr id="589" name="直線コネクタ 588"/>
        <xdr:cNvCxnSpPr/>
      </xdr:nvCxnSpPr>
      <xdr:spPr>
        <a:xfrm>
          <a:off x="22072600" y="1108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10177</xdr:rowOff>
    </xdr:from>
    <xdr:ext cx="469744" cy="259045"/>
    <xdr:sp macro="" textlink="">
      <xdr:nvSpPr>
        <xdr:cNvPr id="590" name="【学校施設】&#10;一人当たり面積最大値テキスト"/>
        <xdr:cNvSpPr txBox="1"/>
      </xdr:nvSpPr>
      <xdr:spPr>
        <a:xfrm>
          <a:off x="22199600"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63500</xdr:rowOff>
    </xdr:from>
    <xdr:to>
      <xdr:col>116</xdr:col>
      <xdr:colOff>152400</xdr:colOff>
      <xdr:row>55</xdr:row>
      <xdr:rowOff>63500</xdr:rowOff>
    </xdr:to>
    <xdr:cxnSp macro="">
      <xdr:nvCxnSpPr>
        <xdr:cNvPr id="591" name="直線コネクタ 590"/>
        <xdr:cNvCxnSpPr/>
      </xdr:nvCxnSpPr>
      <xdr:spPr>
        <a:xfrm>
          <a:off x="22072600" y="949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73677</xdr:rowOff>
    </xdr:from>
    <xdr:ext cx="469744" cy="259045"/>
    <xdr:sp macro="" textlink="">
      <xdr:nvSpPr>
        <xdr:cNvPr id="592" name="【学校施設】&#10;一人当たり面積平均値テキスト"/>
        <xdr:cNvSpPr txBox="1"/>
      </xdr:nvSpPr>
      <xdr:spPr>
        <a:xfrm>
          <a:off x="22199600" y="10360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50800</xdr:rowOff>
    </xdr:from>
    <xdr:to>
      <xdr:col>116</xdr:col>
      <xdr:colOff>114300</xdr:colOff>
      <xdr:row>61</xdr:row>
      <xdr:rowOff>152400</xdr:rowOff>
    </xdr:to>
    <xdr:sp macro="" textlink="">
      <xdr:nvSpPr>
        <xdr:cNvPr id="593" name="フローチャート: 判断 592"/>
        <xdr:cNvSpPr/>
      </xdr:nvSpPr>
      <xdr:spPr>
        <a:xfrm>
          <a:off x="22110700" y="105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594" name="フローチャート: 判断 593"/>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595" name="フローチャート: 判断 594"/>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67310</xdr:rowOff>
    </xdr:from>
    <xdr:to>
      <xdr:col>102</xdr:col>
      <xdr:colOff>165100</xdr:colOff>
      <xdr:row>61</xdr:row>
      <xdr:rowOff>168910</xdr:rowOff>
    </xdr:to>
    <xdr:sp macro="" textlink="">
      <xdr:nvSpPr>
        <xdr:cNvPr id="596" name="フローチャート: 判断 595"/>
        <xdr:cNvSpPr/>
      </xdr:nvSpPr>
      <xdr:spPr>
        <a:xfrm>
          <a:off x="19494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59690</xdr:rowOff>
    </xdr:from>
    <xdr:to>
      <xdr:col>98</xdr:col>
      <xdr:colOff>38100</xdr:colOff>
      <xdr:row>61</xdr:row>
      <xdr:rowOff>161290</xdr:rowOff>
    </xdr:to>
    <xdr:sp macro="" textlink="">
      <xdr:nvSpPr>
        <xdr:cNvPr id="597" name="フローチャート: 判断 596"/>
        <xdr:cNvSpPr/>
      </xdr:nvSpPr>
      <xdr:spPr>
        <a:xfrm>
          <a:off x="18605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24130</xdr:rowOff>
    </xdr:from>
    <xdr:to>
      <xdr:col>116</xdr:col>
      <xdr:colOff>114300</xdr:colOff>
      <xdr:row>62</xdr:row>
      <xdr:rowOff>125730</xdr:rowOff>
    </xdr:to>
    <xdr:sp macro="" textlink="">
      <xdr:nvSpPr>
        <xdr:cNvPr id="603" name="楕円 602"/>
        <xdr:cNvSpPr/>
      </xdr:nvSpPr>
      <xdr:spPr>
        <a:xfrm>
          <a:off x="22110700" y="1065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2557</xdr:rowOff>
    </xdr:from>
    <xdr:ext cx="469744" cy="259045"/>
    <xdr:sp macro="" textlink="">
      <xdr:nvSpPr>
        <xdr:cNvPr id="604" name="【学校施設】&#10;一人当たり面積該当値テキスト"/>
        <xdr:cNvSpPr txBox="1"/>
      </xdr:nvSpPr>
      <xdr:spPr>
        <a:xfrm>
          <a:off x="22199600" y="1063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29210</xdr:rowOff>
    </xdr:from>
    <xdr:to>
      <xdr:col>112</xdr:col>
      <xdr:colOff>38100</xdr:colOff>
      <xdr:row>62</xdr:row>
      <xdr:rowOff>130810</xdr:rowOff>
    </xdr:to>
    <xdr:sp macro="" textlink="">
      <xdr:nvSpPr>
        <xdr:cNvPr id="605" name="楕円 604"/>
        <xdr:cNvSpPr/>
      </xdr:nvSpPr>
      <xdr:spPr>
        <a:xfrm>
          <a:off x="21272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74930</xdr:rowOff>
    </xdr:from>
    <xdr:to>
      <xdr:col>116</xdr:col>
      <xdr:colOff>63500</xdr:colOff>
      <xdr:row>62</xdr:row>
      <xdr:rowOff>80010</xdr:rowOff>
    </xdr:to>
    <xdr:cxnSp macro="">
      <xdr:nvCxnSpPr>
        <xdr:cNvPr id="606" name="直線コネクタ 605"/>
        <xdr:cNvCxnSpPr/>
      </xdr:nvCxnSpPr>
      <xdr:spPr>
        <a:xfrm flipV="1">
          <a:off x="21323300" y="1070483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33020</xdr:rowOff>
    </xdr:from>
    <xdr:to>
      <xdr:col>107</xdr:col>
      <xdr:colOff>101600</xdr:colOff>
      <xdr:row>62</xdr:row>
      <xdr:rowOff>134620</xdr:rowOff>
    </xdr:to>
    <xdr:sp macro="" textlink="">
      <xdr:nvSpPr>
        <xdr:cNvPr id="607" name="楕円 606"/>
        <xdr:cNvSpPr/>
      </xdr:nvSpPr>
      <xdr:spPr>
        <a:xfrm>
          <a:off x="20383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80010</xdr:rowOff>
    </xdr:from>
    <xdr:to>
      <xdr:col>111</xdr:col>
      <xdr:colOff>177800</xdr:colOff>
      <xdr:row>62</xdr:row>
      <xdr:rowOff>83820</xdr:rowOff>
    </xdr:to>
    <xdr:cxnSp macro="">
      <xdr:nvCxnSpPr>
        <xdr:cNvPr id="608" name="直線コネクタ 607"/>
        <xdr:cNvCxnSpPr/>
      </xdr:nvCxnSpPr>
      <xdr:spPr>
        <a:xfrm flipV="1">
          <a:off x="20434300" y="107099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8890</xdr:rowOff>
    </xdr:from>
    <xdr:to>
      <xdr:col>102</xdr:col>
      <xdr:colOff>165100</xdr:colOff>
      <xdr:row>62</xdr:row>
      <xdr:rowOff>110490</xdr:rowOff>
    </xdr:to>
    <xdr:sp macro="" textlink="">
      <xdr:nvSpPr>
        <xdr:cNvPr id="609" name="楕円 608"/>
        <xdr:cNvSpPr/>
      </xdr:nvSpPr>
      <xdr:spPr>
        <a:xfrm>
          <a:off x="19494500" y="1063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59690</xdr:rowOff>
    </xdr:from>
    <xdr:to>
      <xdr:col>107</xdr:col>
      <xdr:colOff>50800</xdr:colOff>
      <xdr:row>62</xdr:row>
      <xdr:rowOff>83820</xdr:rowOff>
    </xdr:to>
    <xdr:cxnSp macro="">
      <xdr:nvCxnSpPr>
        <xdr:cNvPr id="610" name="直線コネクタ 609"/>
        <xdr:cNvCxnSpPr/>
      </xdr:nvCxnSpPr>
      <xdr:spPr>
        <a:xfrm>
          <a:off x="19545300" y="106895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67310</xdr:rowOff>
    </xdr:from>
    <xdr:to>
      <xdr:col>98</xdr:col>
      <xdr:colOff>38100</xdr:colOff>
      <xdr:row>61</xdr:row>
      <xdr:rowOff>168910</xdr:rowOff>
    </xdr:to>
    <xdr:sp macro="" textlink="">
      <xdr:nvSpPr>
        <xdr:cNvPr id="611" name="楕円 610"/>
        <xdr:cNvSpPr/>
      </xdr:nvSpPr>
      <xdr:spPr>
        <a:xfrm>
          <a:off x="18605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118110</xdr:rowOff>
    </xdr:from>
    <xdr:to>
      <xdr:col>102</xdr:col>
      <xdr:colOff>114300</xdr:colOff>
      <xdr:row>62</xdr:row>
      <xdr:rowOff>59690</xdr:rowOff>
    </xdr:to>
    <xdr:cxnSp macro="">
      <xdr:nvCxnSpPr>
        <xdr:cNvPr id="612" name="直線コネクタ 611"/>
        <xdr:cNvCxnSpPr/>
      </xdr:nvCxnSpPr>
      <xdr:spPr>
        <a:xfrm>
          <a:off x="18656300" y="10576560"/>
          <a:ext cx="889000" cy="1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613" name="n_1aveValue【学校施設】&#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158767</xdr:rowOff>
    </xdr:from>
    <xdr:ext cx="469744" cy="259045"/>
    <xdr:sp macro="" textlink="">
      <xdr:nvSpPr>
        <xdr:cNvPr id="614" name="n_2aveValue【学校施設】&#10;一人当たり面積"/>
        <xdr:cNvSpPr txBox="1"/>
      </xdr:nvSpPr>
      <xdr:spPr>
        <a:xfrm>
          <a:off x="20199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13987</xdr:rowOff>
    </xdr:from>
    <xdr:ext cx="469744" cy="259045"/>
    <xdr:sp macro="" textlink="">
      <xdr:nvSpPr>
        <xdr:cNvPr id="615" name="n_3aveValue【学校施設】&#10;一人当たり面積"/>
        <xdr:cNvSpPr txBox="1"/>
      </xdr:nvSpPr>
      <xdr:spPr>
        <a:xfrm>
          <a:off x="19310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6367</xdr:rowOff>
    </xdr:from>
    <xdr:ext cx="469744" cy="259045"/>
    <xdr:sp macro="" textlink="">
      <xdr:nvSpPr>
        <xdr:cNvPr id="616" name="n_4aveValue【学校施設】&#10;一人当たり面積"/>
        <xdr:cNvSpPr txBox="1"/>
      </xdr:nvSpPr>
      <xdr:spPr>
        <a:xfrm>
          <a:off x="18421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121937</xdr:rowOff>
    </xdr:from>
    <xdr:ext cx="469744" cy="259045"/>
    <xdr:sp macro="" textlink="">
      <xdr:nvSpPr>
        <xdr:cNvPr id="617" name="n_1mainValue【学校施設】&#10;一人当たり面積"/>
        <xdr:cNvSpPr txBox="1"/>
      </xdr:nvSpPr>
      <xdr:spPr>
        <a:xfrm>
          <a:off x="210757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125747</xdr:rowOff>
    </xdr:from>
    <xdr:ext cx="469744" cy="259045"/>
    <xdr:sp macro="" textlink="">
      <xdr:nvSpPr>
        <xdr:cNvPr id="618" name="n_2mainValue【学校施設】&#10;一人当たり面積"/>
        <xdr:cNvSpPr txBox="1"/>
      </xdr:nvSpPr>
      <xdr:spPr>
        <a:xfrm>
          <a:off x="201994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101617</xdr:rowOff>
    </xdr:from>
    <xdr:ext cx="469744" cy="259045"/>
    <xdr:sp macro="" textlink="">
      <xdr:nvSpPr>
        <xdr:cNvPr id="619" name="n_3mainValue【学校施設】&#10;一人当たり面積"/>
        <xdr:cNvSpPr txBox="1"/>
      </xdr:nvSpPr>
      <xdr:spPr>
        <a:xfrm>
          <a:off x="19310427" y="1073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160037</xdr:rowOff>
    </xdr:from>
    <xdr:ext cx="469744" cy="259045"/>
    <xdr:sp macro="" textlink="">
      <xdr:nvSpPr>
        <xdr:cNvPr id="620" name="n_4mainValue【学校施設】&#10;一人当たり面積"/>
        <xdr:cNvSpPr txBox="1"/>
      </xdr:nvSpPr>
      <xdr:spPr>
        <a:xfrm>
          <a:off x="184214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110489</xdr:rowOff>
    </xdr:from>
    <xdr:to>
      <xdr:col>85</xdr:col>
      <xdr:colOff>126364</xdr:colOff>
      <xdr:row>86</xdr:row>
      <xdr:rowOff>114300</xdr:rowOff>
    </xdr:to>
    <xdr:cxnSp macro="">
      <xdr:nvCxnSpPr>
        <xdr:cNvPr id="645" name="直線コネクタ 644"/>
        <xdr:cNvCxnSpPr/>
      </xdr:nvCxnSpPr>
      <xdr:spPr>
        <a:xfrm flipV="1">
          <a:off x="16318864" y="1348358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57166</xdr:rowOff>
    </xdr:from>
    <xdr:ext cx="405111" cy="259045"/>
    <xdr:sp macro="" textlink="">
      <xdr:nvSpPr>
        <xdr:cNvPr id="648" name="【児童館】&#10;有形固定資産減価償却率最大値テキスト"/>
        <xdr:cNvSpPr txBox="1"/>
      </xdr:nvSpPr>
      <xdr:spPr>
        <a:xfrm>
          <a:off x="16357600" y="1325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110489</xdr:rowOff>
    </xdr:from>
    <xdr:to>
      <xdr:col>86</xdr:col>
      <xdr:colOff>25400</xdr:colOff>
      <xdr:row>78</xdr:row>
      <xdr:rowOff>110489</xdr:rowOff>
    </xdr:to>
    <xdr:cxnSp macro="">
      <xdr:nvCxnSpPr>
        <xdr:cNvPr id="649" name="直線コネクタ 648"/>
        <xdr:cNvCxnSpPr/>
      </xdr:nvCxnSpPr>
      <xdr:spPr>
        <a:xfrm>
          <a:off x="16230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43832</xdr:rowOff>
    </xdr:from>
    <xdr:ext cx="405111" cy="259045"/>
    <xdr:sp macro="" textlink="">
      <xdr:nvSpPr>
        <xdr:cNvPr id="650" name="【児童館】&#10;有形固定資産減価償却率平均値テキスト"/>
        <xdr:cNvSpPr txBox="1"/>
      </xdr:nvSpPr>
      <xdr:spPr>
        <a:xfrm>
          <a:off x="16357600" y="13931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65405</xdr:rowOff>
    </xdr:from>
    <xdr:to>
      <xdr:col>85</xdr:col>
      <xdr:colOff>177800</xdr:colOff>
      <xdr:row>81</xdr:row>
      <xdr:rowOff>167005</xdr:rowOff>
    </xdr:to>
    <xdr:sp macro="" textlink="">
      <xdr:nvSpPr>
        <xdr:cNvPr id="651" name="フローチャート: 判断 650"/>
        <xdr:cNvSpPr/>
      </xdr:nvSpPr>
      <xdr:spPr>
        <a:xfrm>
          <a:off x="162687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57786</xdr:rowOff>
    </xdr:from>
    <xdr:to>
      <xdr:col>81</xdr:col>
      <xdr:colOff>101600</xdr:colOff>
      <xdr:row>81</xdr:row>
      <xdr:rowOff>159386</xdr:rowOff>
    </xdr:to>
    <xdr:sp macro="" textlink="">
      <xdr:nvSpPr>
        <xdr:cNvPr id="652" name="フローチャート: 判断 651"/>
        <xdr:cNvSpPr/>
      </xdr:nvSpPr>
      <xdr:spPr>
        <a:xfrm>
          <a:off x="15430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53" name="フローチャート: 判断 652"/>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36830</xdr:rowOff>
    </xdr:from>
    <xdr:to>
      <xdr:col>72</xdr:col>
      <xdr:colOff>38100</xdr:colOff>
      <xdr:row>81</xdr:row>
      <xdr:rowOff>138430</xdr:rowOff>
    </xdr:to>
    <xdr:sp macro="" textlink="">
      <xdr:nvSpPr>
        <xdr:cNvPr id="654" name="フローチャート: 判断 653"/>
        <xdr:cNvSpPr/>
      </xdr:nvSpPr>
      <xdr:spPr>
        <a:xfrm>
          <a:off x="13652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141605</xdr:rowOff>
    </xdr:from>
    <xdr:to>
      <xdr:col>67</xdr:col>
      <xdr:colOff>101600</xdr:colOff>
      <xdr:row>81</xdr:row>
      <xdr:rowOff>71755</xdr:rowOff>
    </xdr:to>
    <xdr:sp macro="" textlink="">
      <xdr:nvSpPr>
        <xdr:cNvPr id="655" name="フローチャート: 判断 654"/>
        <xdr:cNvSpPr/>
      </xdr:nvSpPr>
      <xdr:spPr>
        <a:xfrm>
          <a:off x="12763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33020</xdr:rowOff>
    </xdr:from>
    <xdr:to>
      <xdr:col>85</xdr:col>
      <xdr:colOff>177800</xdr:colOff>
      <xdr:row>80</xdr:row>
      <xdr:rowOff>134620</xdr:rowOff>
    </xdr:to>
    <xdr:sp macro="" textlink="">
      <xdr:nvSpPr>
        <xdr:cNvPr id="661" name="楕円 660"/>
        <xdr:cNvSpPr/>
      </xdr:nvSpPr>
      <xdr:spPr>
        <a:xfrm>
          <a:off x="162687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55897</xdr:rowOff>
    </xdr:from>
    <xdr:ext cx="405111" cy="259045"/>
    <xdr:sp macro="" textlink="">
      <xdr:nvSpPr>
        <xdr:cNvPr id="662" name="【児童館】&#10;有形固定資産減価償却率該当値テキスト"/>
        <xdr:cNvSpPr txBox="1"/>
      </xdr:nvSpPr>
      <xdr:spPr>
        <a:xfrm>
          <a:off x="16357600"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156845</xdr:rowOff>
    </xdr:from>
    <xdr:to>
      <xdr:col>81</xdr:col>
      <xdr:colOff>101600</xdr:colOff>
      <xdr:row>80</xdr:row>
      <xdr:rowOff>86995</xdr:rowOff>
    </xdr:to>
    <xdr:sp macro="" textlink="">
      <xdr:nvSpPr>
        <xdr:cNvPr id="663" name="楕円 662"/>
        <xdr:cNvSpPr/>
      </xdr:nvSpPr>
      <xdr:spPr>
        <a:xfrm>
          <a:off x="154305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36195</xdr:rowOff>
    </xdr:from>
    <xdr:to>
      <xdr:col>85</xdr:col>
      <xdr:colOff>127000</xdr:colOff>
      <xdr:row>80</xdr:row>
      <xdr:rowOff>83820</xdr:rowOff>
    </xdr:to>
    <xdr:cxnSp macro="">
      <xdr:nvCxnSpPr>
        <xdr:cNvPr id="664" name="直線コネクタ 663"/>
        <xdr:cNvCxnSpPr/>
      </xdr:nvCxnSpPr>
      <xdr:spPr>
        <a:xfrm>
          <a:off x="15481300" y="1375219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12064</xdr:rowOff>
    </xdr:from>
    <xdr:to>
      <xdr:col>76</xdr:col>
      <xdr:colOff>165100</xdr:colOff>
      <xdr:row>80</xdr:row>
      <xdr:rowOff>113664</xdr:rowOff>
    </xdr:to>
    <xdr:sp macro="" textlink="">
      <xdr:nvSpPr>
        <xdr:cNvPr id="665" name="楕円 664"/>
        <xdr:cNvSpPr/>
      </xdr:nvSpPr>
      <xdr:spPr>
        <a:xfrm>
          <a:off x="14541500" y="137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36195</xdr:rowOff>
    </xdr:from>
    <xdr:to>
      <xdr:col>81</xdr:col>
      <xdr:colOff>50800</xdr:colOff>
      <xdr:row>80</xdr:row>
      <xdr:rowOff>62864</xdr:rowOff>
    </xdr:to>
    <xdr:cxnSp macro="">
      <xdr:nvCxnSpPr>
        <xdr:cNvPr id="666" name="直線コネクタ 665"/>
        <xdr:cNvCxnSpPr/>
      </xdr:nvCxnSpPr>
      <xdr:spPr>
        <a:xfrm flipV="1">
          <a:off x="14592300" y="1375219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158750</xdr:rowOff>
    </xdr:from>
    <xdr:to>
      <xdr:col>72</xdr:col>
      <xdr:colOff>38100</xdr:colOff>
      <xdr:row>80</xdr:row>
      <xdr:rowOff>88900</xdr:rowOff>
    </xdr:to>
    <xdr:sp macro="" textlink="">
      <xdr:nvSpPr>
        <xdr:cNvPr id="667" name="楕円 666"/>
        <xdr:cNvSpPr/>
      </xdr:nvSpPr>
      <xdr:spPr>
        <a:xfrm>
          <a:off x="13652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38100</xdr:rowOff>
    </xdr:from>
    <xdr:to>
      <xdr:col>76</xdr:col>
      <xdr:colOff>114300</xdr:colOff>
      <xdr:row>80</xdr:row>
      <xdr:rowOff>62864</xdr:rowOff>
    </xdr:to>
    <xdr:cxnSp macro="">
      <xdr:nvCxnSpPr>
        <xdr:cNvPr id="668" name="直線コネクタ 667"/>
        <xdr:cNvCxnSpPr/>
      </xdr:nvCxnSpPr>
      <xdr:spPr>
        <a:xfrm>
          <a:off x="13703300" y="1375410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168275</xdr:rowOff>
    </xdr:from>
    <xdr:to>
      <xdr:col>67</xdr:col>
      <xdr:colOff>101600</xdr:colOff>
      <xdr:row>79</xdr:row>
      <xdr:rowOff>98425</xdr:rowOff>
    </xdr:to>
    <xdr:sp macro="" textlink="">
      <xdr:nvSpPr>
        <xdr:cNvPr id="669" name="楕円 668"/>
        <xdr:cNvSpPr/>
      </xdr:nvSpPr>
      <xdr:spPr>
        <a:xfrm>
          <a:off x="12763500" y="1354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47625</xdr:rowOff>
    </xdr:from>
    <xdr:to>
      <xdr:col>71</xdr:col>
      <xdr:colOff>177800</xdr:colOff>
      <xdr:row>80</xdr:row>
      <xdr:rowOff>38100</xdr:rowOff>
    </xdr:to>
    <xdr:cxnSp macro="">
      <xdr:nvCxnSpPr>
        <xdr:cNvPr id="670" name="直線コネクタ 669"/>
        <xdr:cNvCxnSpPr/>
      </xdr:nvCxnSpPr>
      <xdr:spPr>
        <a:xfrm>
          <a:off x="12814300" y="13592175"/>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150513</xdr:rowOff>
    </xdr:from>
    <xdr:ext cx="405111" cy="259045"/>
    <xdr:sp macro="" textlink="">
      <xdr:nvSpPr>
        <xdr:cNvPr id="671" name="n_1aveValue【児童館】&#10;有形固定資産減価償却率"/>
        <xdr:cNvSpPr txBox="1"/>
      </xdr:nvSpPr>
      <xdr:spPr>
        <a:xfrm>
          <a:off x="152660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156227</xdr:rowOff>
    </xdr:from>
    <xdr:ext cx="405111" cy="259045"/>
    <xdr:sp macro="" textlink="">
      <xdr:nvSpPr>
        <xdr:cNvPr id="672" name="n_2aveValue【児童館】&#10;有形固定資産減価償却率"/>
        <xdr:cNvSpPr txBox="1"/>
      </xdr:nvSpPr>
      <xdr:spPr>
        <a:xfrm>
          <a:off x="14389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129557</xdr:rowOff>
    </xdr:from>
    <xdr:ext cx="405111" cy="259045"/>
    <xdr:sp macro="" textlink="">
      <xdr:nvSpPr>
        <xdr:cNvPr id="673" name="n_3aveValue【児童館】&#10;有形固定資産減価償却率"/>
        <xdr:cNvSpPr txBox="1"/>
      </xdr:nvSpPr>
      <xdr:spPr>
        <a:xfrm>
          <a:off x="13500744"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62882</xdr:rowOff>
    </xdr:from>
    <xdr:ext cx="405111" cy="259045"/>
    <xdr:sp macro="" textlink="">
      <xdr:nvSpPr>
        <xdr:cNvPr id="674" name="n_4aveValue【児童館】&#10;有形固定資産減価償却率"/>
        <xdr:cNvSpPr txBox="1"/>
      </xdr:nvSpPr>
      <xdr:spPr>
        <a:xfrm>
          <a:off x="12611744" y="1395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103522</xdr:rowOff>
    </xdr:from>
    <xdr:ext cx="405111" cy="259045"/>
    <xdr:sp macro="" textlink="">
      <xdr:nvSpPr>
        <xdr:cNvPr id="675" name="n_1mainValue【児童館】&#10;有形固定資産減価償却率"/>
        <xdr:cNvSpPr txBox="1"/>
      </xdr:nvSpPr>
      <xdr:spPr>
        <a:xfrm>
          <a:off x="15266044" y="1347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130191</xdr:rowOff>
    </xdr:from>
    <xdr:ext cx="405111" cy="259045"/>
    <xdr:sp macro="" textlink="">
      <xdr:nvSpPr>
        <xdr:cNvPr id="676" name="n_2mainValue【児童館】&#10;有形固定資産減価償却率"/>
        <xdr:cNvSpPr txBox="1"/>
      </xdr:nvSpPr>
      <xdr:spPr>
        <a:xfrm>
          <a:off x="143897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105427</xdr:rowOff>
    </xdr:from>
    <xdr:ext cx="405111" cy="259045"/>
    <xdr:sp macro="" textlink="">
      <xdr:nvSpPr>
        <xdr:cNvPr id="677" name="n_3mainValue【児童館】&#10;有形固定資産減価償却率"/>
        <xdr:cNvSpPr txBox="1"/>
      </xdr:nvSpPr>
      <xdr:spPr>
        <a:xfrm>
          <a:off x="13500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114952</xdr:rowOff>
    </xdr:from>
    <xdr:ext cx="405111" cy="259045"/>
    <xdr:sp macro="" textlink="">
      <xdr:nvSpPr>
        <xdr:cNvPr id="678" name="n_4mainValue【児童館】&#10;有形固定資産減価償却率"/>
        <xdr:cNvSpPr txBox="1"/>
      </xdr:nvSpPr>
      <xdr:spPr>
        <a:xfrm>
          <a:off x="12611744" y="1331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702" name="直線コネクタ 701"/>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3"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4" name="直線コネクタ 703"/>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705"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706" name="直線コネクタ 705"/>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707" name="【児童館】&#10;一人当たり面積平均値テキスト"/>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08" name="フローチャート: 判断 707"/>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09" name="フローチャート: 判断 708"/>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710" name="フローチャート: 判断 709"/>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11" name="フローチャート: 判断 710"/>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712" name="フローチャート: 判断 711"/>
        <xdr:cNvSpPr/>
      </xdr:nvSpPr>
      <xdr:spPr>
        <a:xfrm>
          <a:off x="18605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158750</xdr:rowOff>
    </xdr:from>
    <xdr:to>
      <xdr:col>116</xdr:col>
      <xdr:colOff>114300</xdr:colOff>
      <xdr:row>78</xdr:row>
      <xdr:rowOff>88900</xdr:rowOff>
    </xdr:to>
    <xdr:sp macro="" textlink="">
      <xdr:nvSpPr>
        <xdr:cNvPr id="718" name="楕円 717"/>
        <xdr:cNvSpPr/>
      </xdr:nvSpPr>
      <xdr:spPr>
        <a:xfrm>
          <a:off x="22110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111777</xdr:rowOff>
    </xdr:from>
    <xdr:ext cx="469744" cy="259045"/>
    <xdr:sp macro="" textlink="">
      <xdr:nvSpPr>
        <xdr:cNvPr id="719" name="【児童館】&#10;一人当たり面積該当値テキスト"/>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120650</xdr:rowOff>
    </xdr:from>
    <xdr:to>
      <xdr:col>112</xdr:col>
      <xdr:colOff>38100</xdr:colOff>
      <xdr:row>78</xdr:row>
      <xdr:rowOff>50800</xdr:rowOff>
    </xdr:to>
    <xdr:sp macro="" textlink="">
      <xdr:nvSpPr>
        <xdr:cNvPr id="720" name="楕円 719"/>
        <xdr:cNvSpPr/>
      </xdr:nvSpPr>
      <xdr:spPr>
        <a:xfrm>
          <a:off x="212725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0</xdr:rowOff>
    </xdr:from>
    <xdr:to>
      <xdr:col>116</xdr:col>
      <xdr:colOff>63500</xdr:colOff>
      <xdr:row>78</xdr:row>
      <xdr:rowOff>38100</xdr:rowOff>
    </xdr:to>
    <xdr:cxnSp macro="">
      <xdr:nvCxnSpPr>
        <xdr:cNvPr id="721" name="直線コネクタ 720"/>
        <xdr:cNvCxnSpPr/>
      </xdr:nvCxnSpPr>
      <xdr:spPr>
        <a:xfrm>
          <a:off x="21323300" y="13373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25400</xdr:rowOff>
    </xdr:from>
    <xdr:to>
      <xdr:col>107</xdr:col>
      <xdr:colOff>101600</xdr:colOff>
      <xdr:row>78</xdr:row>
      <xdr:rowOff>127000</xdr:rowOff>
    </xdr:to>
    <xdr:sp macro="" textlink="">
      <xdr:nvSpPr>
        <xdr:cNvPr id="722" name="楕円 721"/>
        <xdr:cNvSpPr/>
      </xdr:nvSpPr>
      <xdr:spPr>
        <a:xfrm>
          <a:off x="20383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0</xdr:rowOff>
    </xdr:from>
    <xdr:to>
      <xdr:col>111</xdr:col>
      <xdr:colOff>177800</xdr:colOff>
      <xdr:row>78</xdr:row>
      <xdr:rowOff>76200</xdr:rowOff>
    </xdr:to>
    <xdr:cxnSp macro="">
      <xdr:nvCxnSpPr>
        <xdr:cNvPr id="723" name="直線コネクタ 722"/>
        <xdr:cNvCxnSpPr/>
      </xdr:nvCxnSpPr>
      <xdr:spPr>
        <a:xfrm flipV="1">
          <a:off x="20434300" y="13373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101600</xdr:rowOff>
    </xdr:from>
    <xdr:to>
      <xdr:col>102</xdr:col>
      <xdr:colOff>165100</xdr:colOff>
      <xdr:row>79</xdr:row>
      <xdr:rowOff>31750</xdr:rowOff>
    </xdr:to>
    <xdr:sp macro="" textlink="">
      <xdr:nvSpPr>
        <xdr:cNvPr id="724" name="楕円 723"/>
        <xdr:cNvSpPr/>
      </xdr:nvSpPr>
      <xdr:spPr>
        <a:xfrm>
          <a:off x="19494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76200</xdr:rowOff>
    </xdr:from>
    <xdr:to>
      <xdr:col>107</xdr:col>
      <xdr:colOff>50800</xdr:colOff>
      <xdr:row>78</xdr:row>
      <xdr:rowOff>152400</xdr:rowOff>
    </xdr:to>
    <xdr:cxnSp macro="">
      <xdr:nvCxnSpPr>
        <xdr:cNvPr id="725" name="直線コネクタ 724"/>
        <xdr:cNvCxnSpPr/>
      </xdr:nvCxnSpPr>
      <xdr:spPr>
        <a:xfrm flipV="1">
          <a:off x="19545300" y="13449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77</xdr:row>
      <xdr:rowOff>82550</xdr:rowOff>
    </xdr:from>
    <xdr:to>
      <xdr:col>98</xdr:col>
      <xdr:colOff>38100</xdr:colOff>
      <xdr:row>78</xdr:row>
      <xdr:rowOff>12700</xdr:rowOff>
    </xdr:to>
    <xdr:sp macro="" textlink="">
      <xdr:nvSpPr>
        <xdr:cNvPr id="726" name="楕円 725"/>
        <xdr:cNvSpPr/>
      </xdr:nvSpPr>
      <xdr:spPr>
        <a:xfrm>
          <a:off x="18605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77</xdr:row>
      <xdr:rowOff>133350</xdr:rowOff>
    </xdr:from>
    <xdr:to>
      <xdr:col>102</xdr:col>
      <xdr:colOff>114300</xdr:colOff>
      <xdr:row>78</xdr:row>
      <xdr:rowOff>152400</xdr:rowOff>
    </xdr:to>
    <xdr:cxnSp macro="">
      <xdr:nvCxnSpPr>
        <xdr:cNvPr id="727" name="直線コネクタ 726"/>
        <xdr:cNvCxnSpPr/>
      </xdr:nvCxnSpPr>
      <xdr:spPr>
        <a:xfrm>
          <a:off x="18656300" y="133350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22877</xdr:rowOff>
    </xdr:from>
    <xdr:ext cx="469744" cy="259045"/>
    <xdr:sp macro="" textlink="">
      <xdr:nvSpPr>
        <xdr:cNvPr id="728" name="n_1aveValue【児童館】&#10;一人当たり面積"/>
        <xdr:cNvSpPr txBox="1"/>
      </xdr:nvSpPr>
      <xdr:spPr>
        <a:xfrm>
          <a:off x="21075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729" name="n_2aveValue【児童館】&#10;一人当たり面積"/>
        <xdr:cNvSpPr txBox="1"/>
      </xdr:nvSpPr>
      <xdr:spPr>
        <a:xfrm>
          <a:off x="20199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730" name="n_3aveValue【児童館】&#10;一人当たり面積"/>
        <xdr:cNvSpPr txBox="1"/>
      </xdr:nvSpPr>
      <xdr:spPr>
        <a:xfrm>
          <a:off x="19310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60977</xdr:rowOff>
    </xdr:from>
    <xdr:ext cx="469744" cy="259045"/>
    <xdr:sp macro="" textlink="">
      <xdr:nvSpPr>
        <xdr:cNvPr id="731" name="n_4aveValue【児童館】&#10;一人当たり面積"/>
        <xdr:cNvSpPr txBox="1"/>
      </xdr:nvSpPr>
      <xdr:spPr>
        <a:xfrm>
          <a:off x="18421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67327</xdr:rowOff>
    </xdr:from>
    <xdr:ext cx="469744" cy="259045"/>
    <xdr:sp macro="" textlink="">
      <xdr:nvSpPr>
        <xdr:cNvPr id="732" name="n_1mainValue【児童館】&#10;一人当たり面積"/>
        <xdr:cNvSpPr txBox="1"/>
      </xdr:nvSpPr>
      <xdr:spPr>
        <a:xfrm>
          <a:off x="21075727"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143527</xdr:rowOff>
    </xdr:from>
    <xdr:ext cx="469744" cy="259045"/>
    <xdr:sp macro="" textlink="">
      <xdr:nvSpPr>
        <xdr:cNvPr id="733" name="n_2mainValue【児童館】&#10;一人当たり面積"/>
        <xdr:cNvSpPr txBox="1"/>
      </xdr:nvSpPr>
      <xdr:spPr>
        <a:xfrm>
          <a:off x="2019942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48277</xdr:rowOff>
    </xdr:from>
    <xdr:ext cx="469744" cy="259045"/>
    <xdr:sp macro="" textlink="">
      <xdr:nvSpPr>
        <xdr:cNvPr id="734" name="n_3mainValue【児童館】&#10;一人当たり面積"/>
        <xdr:cNvSpPr txBox="1"/>
      </xdr:nvSpPr>
      <xdr:spPr>
        <a:xfrm>
          <a:off x="193104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29227</xdr:rowOff>
    </xdr:from>
    <xdr:ext cx="469744" cy="259045"/>
    <xdr:sp macro="" textlink="">
      <xdr:nvSpPr>
        <xdr:cNvPr id="735" name="n_4mainValue【児童館】&#10;一人当たり面積"/>
        <xdr:cNvSpPr txBox="1"/>
      </xdr:nvSpPr>
      <xdr:spPr>
        <a:xfrm>
          <a:off x="18421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7" name="直線コネクタ 74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8" name="テキスト ボックス 74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9" name="直線コネクタ 74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0" name="テキスト ボックス 74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1" name="直線コネクタ 75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2" name="テキスト ボックス 75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3" name="直線コネクタ 75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4" name="テキスト ボックス 753"/>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6" name="テキスト ボックス 75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107</xdr:row>
      <xdr:rowOff>131063</xdr:rowOff>
    </xdr:to>
    <xdr:cxnSp macro="">
      <xdr:nvCxnSpPr>
        <xdr:cNvPr id="758" name="直線コネクタ 757"/>
        <xdr:cNvCxnSpPr/>
      </xdr:nvCxnSpPr>
      <xdr:spPr>
        <a:xfrm flipV="1">
          <a:off x="16318864" y="17152620"/>
          <a:ext cx="0" cy="1323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134890</xdr:rowOff>
    </xdr:from>
    <xdr:ext cx="405111" cy="259045"/>
    <xdr:sp macro="" textlink="">
      <xdr:nvSpPr>
        <xdr:cNvPr id="759" name="【公民館】&#10;有形固定資産減価償却率最小値テキスト"/>
        <xdr:cNvSpPr txBox="1"/>
      </xdr:nvSpPr>
      <xdr:spPr>
        <a:xfrm>
          <a:off x="16357600" y="1848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131063</xdr:rowOff>
    </xdr:from>
    <xdr:to>
      <xdr:col>86</xdr:col>
      <xdr:colOff>25400</xdr:colOff>
      <xdr:row>107</xdr:row>
      <xdr:rowOff>131063</xdr:rowOff>
    </xdr:to>
    <xdr:cxnSp macro="">
      <xdr:nvCxnSpPr>
        <xdr:cNvPr id="760" name="直線コネクタ 759"/>
        <xdr:cNvCxnSpPr/>
      </xdr:nvCxnSpPr>
      <xdr:spPr>
        <a:xfrm>
          <a:off x="16230600" y="1847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761" name="【公民館】&#10;有形固定資産減価償却率最大値テキスト"/>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762" name="直線コネクタ 761"/>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80281</xdr:rowOff>
    </xdr:from>
    <xdr:ext cx="405111" cy="259045"/>
    <xdr:sp macro="" textlink="">
      <xdr:nvSpPr>
        <xdr:cNvPr id="763" name="【公民館】&#10;有形固定資産減価償却率平均値テキスト"/>
        <xdr:cNvSpPr txBox="1"/>
      </xdr:nvSpPr>
      <xdr:spPr>
        <a:xfrm>
          <a:off x="16357600" y="17739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57404</xdr:rowOff>
    </xdr:from>
    <xdr:to>
      <xdr:col>85</xdr:col>
      <xdr:colOff>177800</xdr:colOff>
      <xdr:row>104</xdr:row>
      <xdr:rowOff>159004</xdr:rowOff>
    </xdr:to>
    <xdr:sp macro="" textlink="">
      <xdr:nvSpPr>
        <xdr:cNvPr id="764" name="フローチャート: 判断 763"/>
        <xdr:cNvSpPr/>
      </xdr:nvSpPr>
      <xdr:spPr>
        <a:xfrm>
          <a:off x="16268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65" name="フローチャート: 判断 764"/>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xdr:rowOff>
    </xdr:from>
    <xdr:to>
      <xdr:col>76</xdr:col>
      <xdr:colOff>165100</xdr:colOff>
      <xdr:row>104</xdr:row>
      <xdr:rowOff>117856</xdr:rowOff>
    </xdr:to>
    <xdr:sp macro="" textlink="">
      <xdr:nvSpPr>
        <xdr:cNvPr id="766" name="フローチャート: 判断 765"/>
        <xdr:cNvSpPr/>
      </xdr:nvSpPr>
      <xdr:spPr>
        <a:xfrm>
          <a:off x="14541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67" name="フローチャート: 判断 766"/>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114554</xdr:rowOff>
    </xdr:from>
    <xdr:to>
      <xdr:col>67</xdr:col>
      <xdr:colOff>101600</xdr:colOff>
      <xdr:row>104</xdr:row>
      <xdr:rowOff>44704</xdr:rowOff>
    </xdr:to>
    <xdr:sp macro="" textlink="">
      <xdr:nvSpPr>
        <xdr:cNvPr id="768" name="フローチャート: 判断 767"/>
        <xdr:cNvSpPr/>
      </xdr:nvSpPr>
      <xdr:spPr>
        <a:xfrm>
          <a:off x="12763500" y="1777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135128</xdr:rowOff>
    </xdr:from>
    <xdr:to>
      <xdr:col>85</xdr:col>
      <xdr:colOff>177800</xdr:colOff>
      <xdr:row>105</xdr:row>
      <xdr:rowOff>65278</xdr:rowOff>
    </xdr:to>
    <xdr:sp macro="" textlink="">
      <xdr:nvSpPr>
        <xdr:cNvPr id="774" name="楕円 773"/>
        <xdr:cNvSpPr/>
      </xdr:nvSpPr>
      <xdr:spPr>
        <a:xfrm>
          <a:off x="162687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113555</xdr:rowOff>
    </xdr:from>
    <xdr:ext cx="405111" cy="259045"/>
    <xdr:sp macro="" textlink="">
      <xdr:nvSpPr>
        <xdr:cNvPr id="775" name="【公民館】&#10;有形固定資産減価償却率該当値テキスト"/>
        <xdr:cNvSpPr txBox="1"/>
      </xdr:nvSpPr>
      <xdr:spPr>
        <a:xfrm>
          <a:off x="16357600" y="1794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82550</xdr:rowOff>
    </xdr:from>
    <xdr:to>
      <xdr:col>81</xdr:col>
      <xdr:colOff>101600</xdr:colOff>
      <xdr:row>105</xdr:row>
      <xdr:rowOff>12700</xdr:rowOff>
    </xdr:to>
    <xdr:sp macro="" textlink="">
      <xdr:nvSpPr>
        <xdr:cNvPr id="776" name="楕円 775"/>
        <xdr:cNvSpPr/>
      </xdr:nvSpPr>
      <xdr:spPr>
        <a:xfrm>
          <a:off x="15430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133350</xdr:rowOff>
    </xdr:from>
    <xdr:to>
      <xdr:col>85</xdr:col>
      <xdr:colOff>127000</xdr:colOff>
      <xdr:row>105</xdr:row>
      <xdr:rowOff>14478</xdr:rowOff>
    </xdr:to>
    <xdr:cxnSp macro="">
      <xdr:nvCxnSpPr>
        <xdr:cNvPr id="777" name="直線コネクタ 776"/>
        <xdr:cNvCxnSpPr/>
      </xdr:nvCxnSpPr>
      <xdr:spPr>
        <a:xfrm>
          <a:off x="15481300" y="1796415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55118</xdr:rowOff>
    </xdr:from>
    <xdr:to>
      <xdr:col>76</xdr:col>
      <xdr:colOff>165100</xdr:colOff>
      <xdr:row>104</xdr:row>
      <xdr:rowOff>156718</xdr:rowOff>
    </xdr:to>
    <xdr:sp macro="" textlink="">
      <xdr:nvSpPr>
        <xdr:cNvPr id="778" name="楕円 777"/>
        <xdr:cNvSpPr/>
      </xdr:nvSpPr>
      <xdr:spPr>
        <a:xfrm>
          <a:off x="14541500" y="178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105918</xdr:rowOff>
    </xdr:from>
    <xdr:to>
      <xdr:col>81</xdr:col>
      <xdr:colOff>50800</xdr:colOff>
      <xdr:row>104</xdr:row>
      <xdr:rowOff>133350</xdr:rowOff>
    </xdr:to>
    <xdr:cxnSp macro="">
      <xdr:nvCxnSpPr>
        <xdr:cNvPr id="779" name="直線コネクタ 778"/>
        <xdr:cNvCxnSpPr/>
      </xdr:nvCxnSpPr>
      <xdr:spPr>
        <a:xfrm>
          <a:off x="14592300" y="1793671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11685</xdr:rowOff>
    </xdr:from>
    <xdr:to>
      <xdr:col>72</xdr:col>
      <xdr:colOff>38100</xdr:colOff>
      <xdr:row>104</xdr:row>
      <xdr:rowOff>113285</xdr:rowOff>
    </xdr:to>
    <xdr:sp macro="" textlink="">
      <xdr:nvSpPr>
        <xdr:cNvPr id="780" name="楕円 779"/>
        <xdr:cNvSpPr/>
      </xdr:nvSpPr>
      <xdr:spPr>
        <a:xfrm>
          <a:off x="13652500" y="178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62485</xdr:rowOff>
    </xdr:from>
    <xdr:to>
      <xdr:col>76</xdr:col>
      <xdr:colOff>114300</xdr:colOff>
      <xdr:row>104</xdr:row>
      <xdr:rowOff>105918</xdr:rowOff>
    </xdr:to>
    <xdr:cxnSp macro="">
      <xdr:nvCxnSpPr>
        <xdr:cNvPr id="781" name="直線コネクタ 780"/>
        <xdr:cNvCxnSpPr/>
      </xdr:nvCxnSpPr>
      <xdr:spPr>
        <a:xfrm>
          <a:off x="13703300" y="17893285"/>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153415</xdr:rowOff>
    </xdr:from>
    <xdr:to>
      <xdr:col>67</xdr:col>
      <xdr:colOff>101600</xdr:colOff>
      <xdr:row>103</xdr:row>
      <xdr:rowOff>83565</xdr:rowOff>
    </xdr:to>
    <xdr:sp macro="" textlink="">
      <xdr:nvSpPr>
        <xdr:cNvPr id="782" name="楕円 781"/>
        <xdr:cNvSpPr/>
      </xdr:nvSpPr>
      <xdr:spPr>
        <a:xfrm>
          <a:off x="12763500" y="176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32765</xdr:rowOff>
    </xdr:from>
    <xdr:to>
      <xdr:col>71</xdr:col>
      <xdr:colOff>177800</xdr:colOff>
      <xdr:row>104</xdr:row>
      <xdr:rowOff>62485</xdr:rowOff>
    </xdr:to>
    <xdr:cxnSp macro="">
      <xdr:nvCxnSpPr>
        <xdr:cNvPr id="783" name="直線コネクタ 782"/>
        <xdr:cNvCxnSpPr/>
      </xdr:nvCxnSpPr>
      <xdr:spPr>
        <a:xfrm>
          <a:off x="12814300" y="17692115"/>
          <a:ext cx="889000" cy="20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784" name="n_1aveValue【公民館】&#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134383</xdr:rowOff>
    </xdr:from>
    <xdr:ext cx="405111" cy="259045"/>
    <xdr:sp macro="" textlink="">
      <xdr:nvSpPr>
        <xdr:cNvPr id="785" name="n_2aveValue【公民館】&#10;有形固定資産減価償却率"/>
        <xdr:cNvSpPr txBox="1"/>
      </xdr:nvSpPr>
      <xdr:spPr>
        <a:xfrm>
          <a:off x="14389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786" name="n_3aveValue【公民館】&#10;有形固定資産減価償却率"/>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35831</xdr:rowOff>
    </xdr:from>
    <xdr:ext cx="405111" cy="259045"/>
    <xdr:sp macro="" textlink="">
      <xdr:nvSpPr>
        <xdr:cNvPr id="787" name="n_4aveValue【公民館】&#10;有形固定資産減価償却率"/>
        <xdr:cNvSpPr txBox="1"/>
      </xdr:nvSpPr>
      <xdr:spPr>
        <a:xfrm>
          <a:off x="12611744" y="1786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3827</xdr:rowOff>
    </xdr:from>
    <xdr:ext cx="405111" cy="259045"/>
    <xdr:sp macro="" textlink="">
      <xdr:nvSpPr>
        <xdr:cNvPr id="788" name="n_1mainValue【公民館】&#10;有形固定資産減価償却率"/>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147845</xdr:rowOff>
    </xdr:from>
    <xdr:ext cx="405111" cy="259045"/>
    <xdr:sp macro="" textlink="">
      <xdr:nvSpPr>
        <xdr:cNvPr id="789" name="n_2mainValue【公民館】&#10;有形固定資産減価償却率"/>
        <xdr:cNvSpPr txBox="1"/>
      </xdr:nvSpPr>
      <xdr:spPr>
        <a:xfrm>
          <a:off x="14389744" y="1797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104412</xdr:rowOff>
    </xdr:from>
    <xdr:ext cx="405111" cy="259045"/>
    <xdr:sp macro="" textlink="">
      <xdr:nvSpPr>
        <xdr:cNvPr id="790" name="n_3mainValue【公民館】&#10;有形固定資産減価償却率"/>
        <xdr:cNvSpPr txBox="1"/>
      </xdr:nvSpPr>
      <xdr:spPr>
        <a:xfrm>
          <a:off x="13500744" y="1793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100092</xdr:rowOff>
    </xdr:from>
    <xdr:ext cx="405111" cy="259045"/>
    <xdr:sp macro="" textlink="">
      <xdr:nvSpPr>
        <xdr:cNvPr id="791" name="n_4mainValue【公民館】&#10;有形固定資産減価償却率"/>
        <xdr:cNvSpPr txBox="1"/>
      </xdr:nvSpPr>
      <xdr:spPr>
        <a:xfrm>
          <a:off x="12611744" y="1741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2" name="テキスト ボックス 80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24493</xdr:rowOff>
    </xdr:to>
    <xdr:cxnSp macro="">
      <xdr:nvCxnSpPr>
        <xdr:cNvPr id="818" name="直線コネクタ 817"/>
        <xdr:cNvCxnSpPr/>
      </xdr:nvCxnSpPr>
      <xdr:spPr>
        <a:xfrm flipV="1">
          <a:off x="22160864" y="171232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28320</xdr:rowOff>
    </xdr:from>
    <xdr:ext cx="469744" cy="259045"/>
    <xdr:sp macro="" textlink="">
      <xdr:nvSpPr>
        <xdr:cNvPr id="819" name="【公民館】&#10;一人当たり面積最小値テキスト"/>
        <xdr:cNvSpPr txBox="1"/>
      </xdr:nvSpPr>
      <xdr:spPr>
        <a:xfrm>
          <a:off x="22199600" y="187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24493</xdr:rowOff>
    </xdr:from>
    <xdr:to>
      <xdr:col>116</xdr:col>
      <xdr:colOff>152400</xdr:colOff>
      <xdr:row>109</xdr:row>
      <xdr:rowOff>24493</xdr:rowOff>
    </xdr:to>
    <xdr:cxnSp macro="">
      <xdr:nvCxnSpPr>
        <xdr:cNvPr id="820" name="直線コネクタ 819"/>
        <xdr:cNvCxnSpPr/>
      </xdr:nvCxnSpPr>
      <xdr:spPr>
        <a:xfrm>
          <a:off x="22072600" y="187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821" name="【公民館】&#10;一人当たり面積最大値テキスト"/>
        <xdr:cNvSpPr txBox="1"/>
      </xdr:nvSpPr>
      <xdr:spPr>
        <a:xfrm>
          <a:off x="221996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822" name="直線コネクタ 821"/>
        <xdr:cNvCxnSpPr/>
      </xdr:nvCxnSpPr>
      <xdr:spPr>
        <a:xfrm>
          <a:off x="22072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82748</xdr:rowOff>
    </xdr:from>
    <xdr:ext cx="469744" cy="259045"/>
    <xdr:sp macro="" textlink="">
      <xdr:nvSpPr>
        <xdr:cNvPr id="823" name="【公民館】&#10;一人当たり面積平均値テキスト"/>
        <xdr:cNvSpPr txBox="1"/>
      </xdr:nvSpPr>
      <xdr:spPr>
        <a:xfrm>
          <a:off x="22199600" y="18084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104321</xdr:rowOff>
    </xdr:from>
    <xdr:to>
      <xdr:col>116</xdr:col>
      <xdr:colOff>114300</xdr:colOff>
      <xdr:row>106</xdr:row>
      <xdr:rowOff>34471</xdr:rowOff>
    </xdr:to>
    <xdr:sp macro="" textlink="">
      <xdr:nvSpPr>
        <xdr:cNvPr id="824" name="フローチャート: 判断 823"/>
        <xdr:cNvSpPr/>
      </xdr:nvSpPr>
      <xdr:spPr>
        <a:xfrm>
          <a:off x="22110700" y="1810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126093</xdr:rowOff>
    </xdr:from>
    <xdr:to>
      <xdr:col>112</xdr:col>
      <xdr:colOff>38100</xdr:colOff>
      <xdr:row>106</xdr:row>
      <xdr:rowOff>56243</xdr:rowOff>
    </xdr:to>
    <xdr:sp macro="" textlink="">
      <xdr:nvSpPr>
        <xdr:cNvPr id="825" name="フローチャート: 判断 824"/>
        <xdr:cNvSpPr/>
      </xdr:nvSpPr>
      <xdr:spPr>
        <a:xfrm>
          <a:off x="21272500" y="1812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115207</xdr:rowOff>
    </xdr:from>
    <xdr:to>
      <xdr:col>107</xdr:col>
      <xdr:colOff>101600</xdr:colOff>
      <xdr:row>106</xdr:row>
      <xdr:rowOff>45357</xdr:rowOff>
    </xdr:to>
    <xdr:sp macro="" textlink="">
      <xdr:nvSpPr>
        <xdr:cNvPr id="826" name="フローチャート: 判断 825"/>
        <xdr:cNvSpPr/>
      </xdr:nvSpPr>
      <xdr:spPr>
        <a:xfrm>
          <a:off x="20383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136979</xdr:rowOff>
    </xdr:from>
    <xdr:to>
      <xdr:col>102</xdr:col>
      <xdr:colOff>165100</xdr:colOff>
      <xdr:row>106</xdr:row>
      <xdr:rowOff>67129</xdr:rowOff>
    </xdr:to>
    <xdr:sp macro="" textlink="">
      <xdr:nvSpPr>
        <xdr:cNvPr id="827" name="フローチャート: 判断 826"/>
        <xdr:cNvSpPr/>
      </xdr:nvSpPr>
      <xdr:spPr>
        <a:xfrm>
          <a:off x="19494500" y="1813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166914</xdr:rowOff>
    </xdr:from>
    <xdr:to>
      <xdr:col>98</xdr:col>
      <xdr:colOff>38100</xdr:colOff>
      <xdr:row>105</xdr:row>
      <xdr:rowOff>97064</xdr:rowOff>
    </xdr:to>
    <xdr:sp macro="" textlink="">
      <xdr:nvSpPr>
        <xdr:cNvPr id="828" name="フローチャート: 判断 827"/>
        <xdr:cNvSpPr/>
      </xdr:nvSpPr>
      <xdr:spPr>
        <a:xfrm>
          <a:off x="18605500" y="1799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41729</xdr:rowOff>
    </xdr:from>
    <xdr:to>
      <xdr:col>116</xdr:col>
      <xdr:colOff>114300</xdr:colOff>
      <xdr:row>102</xdr:row>
      <xdr:rowOff>143329</xdr:rowOff>
    </xdr:to>
    <xdr:sp macro="" textlink="">
      <xdr:nvSpPr>
        <xdr:cNvPr id="834" name="楕円 833"/>
        <xdr:cNvSpPr/>
      </xdr:nvSpPr>
      <xdr:spPr>
        <a:xfrm>
          <a:off x="221107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64606</xdr:rowOff>
    </xdr:from>
    <xdr:ext cx="469744" cy="259045"/>
    <xdr:sp macro="" textlink="">
      <xdr:nvSpPr>
        <xdr:cNvPr id="835" name="【公民館】&#10;一人当たり面積該当値テキスト"/>
        <xdr:cNvSpPr txBox="1"/>
      </xdr:nvSpPr>
      <xdr:spPr>
        <a:xfrm>
          <a:off x="22199600" y="173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41729</xdr:rowOff>
    </xdr:from>
    <xdr:to>
      <xdr:col>112</xdr:col>
      <xdr:colOff>38100</xdr:colOff>
      <xdr:row>102</xdr:row>
      <xdr:rowOff>143329</xdr:rowOff>
    </xdr:to>
    <xdr:sp macro="" textlink="">
      <xdr:nvSpPr>
        <xdr:cNvPr id="836" name="楕円 835"/>
        <xdr:cNvSpPr/>
      </xdr:nvSpPr>
      <xdr:spPr>
        <a:xfrm>
          <a:off x="21272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92529</xdr:rowOff>
    </xdr:from>
    <xdr:to>
      <xdr:col>116</xdr:col>
      <xdr:colOff>63500</xdr:colOff>
      <xdr:row>102</xdr:row>
      <xdr:rowOff>92529</xdr:rowOff>
    </xdr:to>
    <xdr:cxnSp macro="">
      <xdr:nvCxnSpPr>
        <xdr:cNvPr id="837" name="直線コネクタ 836"/>
        <xdr:cNvCxnSpPr/>
      </xdr:nvCxnSpPr>
      <xdr:spPr>
        <a:xfrm>
          <a:off x="21323300" y="17580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126093</xdr:rowOff>
    </xdr:from>
    <xdr:to>
      <xdr:col>107</xdr:col>
      <xdr:colOff>101600</xdr:colOff>
      <xdr:row>102</xdr:row>
      <xdr:rowOff>56243</xdr:rowOff>
    </xdr:to>
    <xdr:sp macro="" textlink="">
      <xdr:nvSpPr>
        <xdr:cNvPr id="838" name="楕円 837"/>
        <xdr:cNvSpPr/>
      </xdr:nvSpPr>
      <xdr:spPr>
        <a:xfrm>
          <a:off x="20383500" y="1744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5443</xdr:rowOff>
    </xdr:from>
    <xdr:to>
      <xdr:col>111</xdr:col>
      <xdr:colOff>177800</xdr:colOff>
      <xdr:row>102</xdr:row>
      <xdr:rowOff>92529</xdr:rowOff>
    </xdr:to>
    <xdr:cxnSp macro="">
      <xdr:nvCxnSpPr>
        <xdr:cNvPr id="839" name="直線コネクタ 838"/>
        <xdr:cNvCxnSpPr/>
      </xdr:nvCxnSpPr>
      <xdr:spPr>
        <a:xfrm>
          <a:off x="20434300" y="174933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126093</xdr:rowOff>
    </xdr:from>
    <xdr:to>
      <xdr:col>102</xdr:col>
      <xdr:colOff>165100</xdr:colOff>
      <xdr:row>102</xdr:row>
      <xdr:rowOff>56243</xdr:rowOff>
    </xdr:to>
    <xdr:sp macro="" textlink="">
      <xdr:nvSpPr>
        <xdr:cNvPr id="840" name="楕円 839"/>
        <xdr:cNvSpPr/>
      </xdr:nvSpPr>
      <xdr:spPr>
        <a:xfrm>
          <a:off x="19494500" y="1744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5443</xdr:rowOff>
    </xdr:from>
    <xdr:to>
      <xdr:col>107</xdr:col>
      <xdr:colOff>50800</xdr:colOff>
      <xdr:row>102</xdr:row>
      <xdr:rowOff>5443</xdr:rowOff>
    </xdr:to>
    <xdr:cxnSp macro="">
      <xdr:nvCxnSpPr>
        <xdr:cNvPr id="841" name="直線コネクタ 840"/>
        <xdr:cNvCxnSpPr/>
      </xdr:nvCxnSpPr>
      <xdr:spPr>
        <a:xfrm>
          <a:off x="19545300" y="17493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99</xdr:row>
      <xdr:rowOff>109764</xdr:rowOff>
    </xdr:from>
    <xdr:to>
      <xdr:col>98</xdr:col>
      <xdr:colOff>38100</xdr:colOff>
      <xdr:row>100</xdr:row>
      <xdr:rowOff>39914</xdr:rowOff>
    </xdr:to>
    <xdr:sp macro="" textlink="">
      <xdr:nvSpPr>
        <xdr:cNvPr id="842" name="楕円 841"/>
        <xdr:cNvSpPr/>
      </xdr:nvSpPr>
      <xdr:spPr>
        <a:xfrm>
          <a:off x="18605500" y="1708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99</xdr:row>
      <xdr:rowOff>160564</xdr:rowOff>
    </xdr:from>
    <xdr:to>
      <xdr:col>102</xdr:col>
      <xdr:colOff>114300</xdr:colOff>
      <xdr:row>102</xdr:row>
      <xdr:rowOff>5443</xdr:rowOff>
    </xdr:to>
    <xdr:cxnSp macro="">
      <xdr:nvCxnSpPr>
        <xdr:cNvPr id="843" name="直線コネクタ 842"/>
        <xdr:cNvCxnSpPr/>
      </xdr:nvCxnSpPr>
      <xdr:spPr>
        <a:xfrm>
          <a:off x="18656300" y="17134114"/>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47370</xdr:rowOff>
    </xdr:from>
    <xdr:ext cx="469744" cy="259045"/>
    <xdr:sp macro="" textlink="">
      <xdr:nvSpPr>
        <xdr:cNvPr id="844" name="n_1aveValue【公民館】&#10;一人当たり面積"/>
        <xdr:cNvSpPr txBox="1"/>
      </xdr:nvSpPr>
      <xdr:spPr>
        <a:xfrm>
          <a:off x="21075727" y="1822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36484</xdr:rowOff>
    </xdr:from>
    <xdr:ext cx="469744" cy="259045"/>
    <xdr:sp macro="" textlink="">
      <xdr:nvSpPr>
        <xdr:cNvPr id="845" name="n_2aveValue【公民館】&#10;一人当たり面積"/>
        <xdr:cNvSpPr txBox="1"/>
      </xdr:nvSpPr>
      <xdr:spPr>
        <a:xfrm>
          <a:off x="20199427" y="1821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58256</xdr:rowOff>
    </xdr:from>
    <xdr:ext cx="469744" cy="259045"/>
    <xdr:sp macro="" textlink="">
      <xdr:nvSpPr>
        <xdr:cNvPr id="846" name="n_3aveValue【公民館】&#10;一人当たり面積"/>
        <xdr:cNvSpPr txBox="1"/>
      </xdr:nvSpPr>
      <xdr:spPr>
        <a:xfrm>
          <a:off x="19310427" y="1823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88191</xdr:rowOff>
    </xdr:from>
    <xdr:ext cx="469744" cy="259045"/>
    <xdr:sp macro="" textlink="">
      <xdr:nvSpPr>
        <xdr:cNvPr id="847" name="n_4aveValue【公民館】&#10;一人当たり面積"/>
        <xdr:cNvSpPr txBox="1"/>
      </xdr:nvSpPr>
      <xdr:spPr>
        <a:xfrm>
          <a:off x="18421427" y="1809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159856</xdr:rowOff>
    </xdr:from>
    <xdr:ext cx="469744" cy="259045"/>
    <xdr:sp macro="" textlink="">
      <xdr:nvSpPr>
        <xdr:cNvPr id="848" name="n_1mainValue【公民館】&#10;一人当たり面積"/>
        <xdr:cNvSpPr txBox="1"/>
      </xdr:nvSpPr>
      <xdr:spPr>
        <a:xfrm>
          <a:off x="21075727" y="1730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72770</xdr:rowOff>
    </xdr:from>
    <xdr:ext cx="469744" cy="259045"/>
    <xdr:sp macro="" textlink="">
      <xdr:nvSpPr>
        <xdr:cNvPr id="849" name="n_2mainValue【公民館】&#10;一人当たり面積"/>
        <xdr:cNvSpPr txBox="1"/>
      </xdr:nvSpPr>
      <xdr:spPr>
        <a:xfrm>
          <a:off x="20199427" y="1721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72770</xdr:rowOff>
    </xdr:from>
    <xdr:ext cx="469744" cy="259045"/>
    <xdr:sp macro="" textlink="">
      <xdr:nvSpPr>
        <xdr:cNvPr id="850" name="n_3mainValue【公民館】&#10;一人当たり面積"/>
        <xdr:cNvSpPr txBox="1"/>
      </xdr:nvSpPr>
      <xdr:spPr>
        <a:xfrm>
          <a:off x="19310427" y="1721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56441</xdr:rowOff>
    </xdr:from>
    <xdr:ext cx="469744" cy="259045"/>
    <xdr:sp macro="" textlink="">
      <xdr:nvSpPr>
        <xdr:cNvPr id="851" name="n_4mainValue【公民館】&#10;一人当たり面積"/>
        <xdr:cNvSpPr txBox="1"/>
      </xdr:nvSpPr>
      <xdr:spPr>
        <a:xfrm>
          <a:off x="18421427" y="1685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道路は、計画的に道路改良を実施しており、道路舗装についても舗装長寿命化計画に基づき順次整備を行っているため、有形固定資産減価償却率はほぼ横ばいとなってきている。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橋りょう・トンネルは、橋りょう長寿命化修繕計画に基づき順次整備を行っているが、老朽化が進んでおり、有形固定資産減価償却率は増となっている。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保育園は、築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年を目途に大規模改造工事を実施する方針としている。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学校施設は老朽化が進み、有形固定資産減価償却率が増傾向にあるが、今後市内小中学校の長寿命化改良事業を予定しているため、減となることが見込まれる。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児童館は、築年数の短い施設が多いため、類似団体と比較して有形固定資産減価償却率が低くなっている。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238,737
234,626
978.47
95,645,111
92,315,505
1,834,303
56,742,662
72,218,916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76200</xdr:rowOff>
    </xdr:to>
    <xdr:cxnSp macro="">
      <xdr:nvCxnSpPr>
        <xdr:cNvPr id="58" name="直線コネクタ 57"/>
        <xdr:cNvCxnSpPr/>
      </xdr:nvCxnSpPr>
      <xdr:spPr>
        <a:xfrm flipV="1">
          <a:off x="4634865" y="57585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80027</xdr:rowOff>
    </xdr:from>
    <xdr:ext cx="405111" cy="259045"/>
    <xdr:sp macro="" textlink="">
      <xdr:nvSpPr>
        <xdr:cNvPr id="59" name="【図書館】&#10;有形固定資産減価償却率最小値テキスト"/>
        <xdr:cNvSpPr txBox="1"/>
      </xdr:nvSpPr>
      <xdr:spPr>
        <a:xfrm>
          <a:off x="4673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76200</xdr:rowOff>
    </xdr:from>
    <xdr:to>
      <xdr:col>24</xdr:col>
      <xdr:colOff>152400</xdr:colOff>
      <xdr:row>42</xdr:row>
      <xdr:rowOff>76200</xdr:rowOff>
    </xdr:to>
    <xdr:cxnSp macro="">
      <xdr:nvCxnSpPr>
        <xdr:cNvPr id="60" name="直線コネクタ 59"/>
        <xdr:cNvCxnSpPr/>
      </xdr:nvCxnSpPr>
      <xdr:spPr>
        <a:xfrm>
          <a:off x="4546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58057</xdr:rowOff>
    </xdr:from>
    <xdr:to>
      <xdr:col>20</xdr:col>
      <xdr:colOff>38100</xdr:colOff>
      <xdr:row>37</xdr:row>
      <xdr:rowOff>159657</xdr:rowOff>
    </xdr:to>
    <xdr:sp macro="" textlink="">
      <xdr:nvSpPr>
        <xdr:cNvPr id="65" name="フローチャート: 判断 64"/>
        <xdr:cNvSpPr/>
      </xdr:nvSpPr>
      <xdr:spPr>
        <a:xfrm>
          <a:off x="3746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152763</xdr:rowOff>
    </xdr:from>
    <xdr:to>
      <xdr:col>15</xdr:col>
      <xdr:colOff>101600</xdr:colOff>
      <xdr:row>37</xdr:row>
      <xdr:rowOff>82913</xdr:rowOff>
    </xdr:to>
    <xdr:sp macro="" textlink="">
      <xdr:nvSpPr>
        <xdr:cNvPr id="66" name="フローチャート: 判断 65"/>
        <xdr:cNvSpPr/>
      </xdr:nvSpPr>
      <xdr:spPr>
        <a:xfrm>
          <a:off x="2857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121739</xdr:rowOff>
    </xdr:from>
    <xdr:to>
      <xdr:col>10</xdr:col>
      <xdr:colOff>165100</xdr:colOff>
      <xdr:row>37</xdr:row>
      <xdr:rowOff>51889</xdr:rowOff>
    </xdr:to>
    <xdr:sp macro="" textlink="">
      <xdr:nvSpPr>
        <xdr:cNvPr id="67" name="フローチャート: 判断 66"/>
        <xdr:cNvSpPr/>
      </xdr:nvSpPr>
      <xdr:spPr>
        <a:xfrm>
          <a:off x="1968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74" name="楕円 73"/>
        <xdr:cNvSpPr/>
      </xdr:nvSpPr>
      <xdr:spPr>
        <a:xfrm>
          <a:off x="45847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142620</xdr:rowOff>
    </xdr:from>
    <xdr:ext cx="405111" cy="259045"/>
    <xdr:sp macro="" textlink="">
      <xdr:nvSpPr>
        <xdr:cNvPr id="75" name="【図書館】&#10;有形固定資産減価償却率該当値テキスト"/>
        <xdr:cNvSpPr txBox="1"/>
      </xdr:nvSpPr>
      <xdr:spPr>
        <a:xfrm>
          <a:off x="4673600"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129903</xdr:rowOff>
    </xdr:from>
    <xdr:to>
      <xdr:col>20</xdr:col>
      <xdr:colOff>38100</xdr:colOff>
      <xdr:row>38</xdr:row>
      <xdr:rowOff>60053</xdr:rowOff>
    </xdr:to>
    <xdr:sp macro="" textlink="">
      <xdr:nvSpPr>
        <xdr:cNvPr id="76" name="楕円 75"/>
        <xdr:cNvSpPr/>
      </xdr:nvSpPr>
      <xdr:spPr>
        <a:xfrm>
          <a:off x="3746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9253</xdr:rowOff>
    </xdr:from>
    <xdr:to>
      <xdr:col>24</xdr:col>
      <xdr:colOff>63500</xdr:colOff>
      <xdr:row>38</xdr:row>
      <xdr:rowOff>43543</xdr:rowOff>
    </xdr:to>
    <xdr:cxnSp macro="">
      <xdr:nvCxnSpPr>
        <xdr:cNvPr id="77" name="直線コネクタ 76"/>
        <xdr:cNvCxnSpPr/>
      </xdr:nvCxnSpPr>
      <xdr:spPr>
        <a:xfrm>
          <a:off x="3797300" y="652435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93980</xdr:rowOff>
    </xdr:from>
    <xdr:to>
      <xdr:col>15</xdr:col>
      <xdr:colOff>101600</xdr:colOff>
      <xdr:row>38</xdr:row>
      <xdr:rowOff>24130</xdr:rowOff>
    </xdr:to>
    <xdr:sp macro="" textlink="">
      <xdr:nvSpPr>
        <xdr:cNvPr id="78" name="楕円 77"/>
        <xdr:cNvSpPr/>
      </xdr:nvSpPr>
      <xdr:spPr>
        <a:xfrm>
          <a:off x="2857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144780</xdr:rowOff>
    </xdr:from>
    <xdr:to>
      <xdr:col>19</xdr:col>
      <xdr:colOff>177800</xdr:colOff>
      <xdr:row>38</xdr:row>
      <xdr:rowOff>9253</xdr:rowOff>
    </xdr:to>
    <xdr:cxnSp macro="">
      <xdr:nvCxnSpPr>
        <xdr:cNvPr id="79" name="直線コネクタ 78"/>
        <xdr:cNvCxnSpPr/>
      </xdr:nvCxnSpPr>
      <xdr:spPr>
        <a:xfrm>
          <a:off x="2908300" y="648843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59690</xdr:rowOff>
    </xdr:from>
    <xdr:to>
      <xdr:col>10</xdr:col>
      <xdr:colOff>165100</xdr:colOff>
      <xdr:row>37</xdr:row>
      <xdr:rowOff>161290</xdr:rowOff>
    </xdr:to>
    <xdr:sp macro="" textlink="">
      <xdr:nvSpPr>
        <xdr:cNvPr id="80" name="楕円 79"/>
        <xdr:cNvSpPr/>
      </xdr:nvSpPr>
      <xdr:spPr>
        <a:xfrm>
          <a:off x="1968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110490</xdr:rowOff>
    </xdr:from>
    <xdr:to>
      <xdr:col>15</xdr:col>
      <xdr:colOff>50800</xdr:colOff>
      <xdr:row>37</xdr:row>
      <xdr:rowOff>144780</xdr:rowOff>
    </xdr:to>
    <xdr:cxnSp macro="">
      <xdr:nvCxnSpPr>
        <xdr:cNvPr id="81" name="直線コネクタ 80"/>
        <xdr:cNvCxnSpPr/>
      </xdr:nvCxnSpPr>
      <xdr:spPr>
        <a:xfrm>
          <a:off x="2019300" y="64541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2540</xdr:rowOff>
    </xdr:from>
    <xdr:to>
      <xdr:col>6</xdr:col>
      <xdr:colOff>38100</xdr:colOff>
      <xdr:row>37</xdr:row>
      <xdr:rowOff>104140</xdr:rowOff>
    </xdr:to>
    <xdr:sp macro="" textlink="">
      <xdr:nvSpPr>
        <xdr:cNvPr id="82" name="楕円 81"/>
        <xdr:cNvSpPr/>
      </xdr:nvSpPr>
      <xdr:spPr>
        <a:xfrm>
          <a:off x="1079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53340</xdr:rowOff>
    </xdr:from>
    <xdr:to>
      <xdr:col>10</xdr:col>
      <xdr:colOff>114300</xdr:colOff>
      <xdr:row>37</xdr:row>
      <xdr:rowOff>110490</xdr:rowOff>
    </xdr:to>
    <xdr:cxnSp macro="">
      <xdr:nvCxnSpPr>
        <xdr:cNvPr id="83" name="直線コネクタ 82"/>
        <xdr:cNvCxnSpPr/>
      </xdr:nvCxnSpPr>
      <xdr:spPr>
        <a:xfrm>
          <a:off x="1130300" y="63969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4734</xdr:rowOff>
    </xdr:from>
    <xdr:ext cx="405111" cy="259045"/>
    <xdr:sp macro="" textlink="">
      <xdr:nvSpPr>
        <xdr:cNvPr id="84" name="n_1aveValue【図書館】&#10;有形固定資産減価償却率"/>
        <xdr:cNvSpPr txBox="1"/>
      </xdr:nvSpPr>
      <xdr:spPr>
        <a:xfrm>
          <a:off x="35820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99440</xdr:rowOff>
    </xdr:from>
    <xdr:ext cx="405111" cy="259045"/>
    <xdr:sp macro="" textlink="">
      <xdr:nvSpPr>
        <xdr:cNvPr id="85" name="n_2aveValue【図書館】&#10;有形固定資産減価償却率"/>
        <xdr:cNvSpPr txBox="1"/>
      </xdr:nvSpPr>
      <xdr:spPr>
        <a:xfrm>
          <a:off x="2705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68416</xdr:rowOff>
    </xdr:from>
    <xdr:ext cx="405111" cy="259045"/>
    <xdr:sp macro="" textlink="">
      <xdr:nvSpPr>
        <xdr:cNvPr id="86" name="n_3aveValue【図書館】&#10;有形固定資産減価償却率"/>
        <xdr:cNvSpPr txBox="1"/>
      </xdr:nvSpPr>
      <xdr:spPr>
        <a:xfrm>
          <a:off x="1816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7" name="n_4aveValue【図書館】&#10;有形固定資産減価償却率"/>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51180</xdr:rowOff>
    </xdr:from>
    <xdr:ext cx="405111" cy="259045"/>
    <xdr:sp macro="" textlink="">
      <xdr:nvSpPr>
        <xdr:cNvPr id="88" name="n_1mainValue【図書館】&#10;有形固定資産減価償却率"/>
        <xdr:cNvSpPr txBox="1"/>
      </xdr:nvSpPr>
      <xdr:spPr>
        <a:xfrm>
          <a:off x="3582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15257</xdr:rowOff>
    </xdr:from>
    <xdr:ext cx="405111" cy="259045"/>
    <xdr:sp macro="" textlink="">
      <xdr:nvSpPr>
        <xdr:cNvPr id="89" name="n_2mainValue【図書館】&#10;有形固定資産減価償却率"/>
        <xdr:cNvSpPr txBox="1"/>
      </xdr:nvSpPr>
      <xdr:spPr>
        <a:xfrm>
          <a:off x="2705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152417</xdr:rowOff>
    </xdr:from>
    <xdr:ext cx="405111" cy="259045"/>
    <xdr:sp macro="" textlink="">
      <xdr:nvSpPr>
        <xdr:cNvPr id="90" name="n_3mainValue【図書館】&#10;有形固定資産減価償却率"/>
        <xdr:cNvSpPr txBox="1"/>
      </xdr:nvSpPr>
      <xdr:spPr>
        <a:xfrm>
          <a:off x="1816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91" name="n_4mainValue【図書館】&#10;有形固定資産減価償却率"/>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3" name="直線コネクタ 112"/>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6"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7" name="直線コネクタ 116"/>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105427</xdr:rowOff>
    </xdr:from>
    <xdr:ext cx="469744" cy="259045"/>
    <xdr:sp macro="" textlink="">
      <xdr:nvSpPr>
        <xdr:cNvPr id="118" name="【図書館】&#10;一人当たり面積平均値テキスト"/>
        <xdr:cNvSpPr txBox="1"/>
      </xdr:nvSpPr>
      <xdr:spPr>
        <a:xfrm>
          <a:off x="105156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9" name="フローチャート: 判断 118"/>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20" name="フローチャート: 判断 119"/>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151130</xdr:rowOff>
    </xdr:from>
    <xdr:to>
      <xdr:col>41</xdr:col>
      <xdr:colOff>101600</xdr:colOff>
      <xdr:row>38</xdr:row>
      <xdr:rowOff>81280</xdr:rowOff>
    </xdr:to>
    <xdr:sp macro="" textlink="">
      <xdr:nvSpPr>
        <xdr:cNvPr id="122" name="フローチャート: 判断 121"/>
        <xdr:cNvSpPr/>
      </xdr:nvSpPr>
      <xdr:spPr>
        <a:xfrm>
          <a:off x="781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23" name="フローチャート: 判断 122"/>
        <xdr:cNvSpPr/>
      </xdr:nvSpPr>
      <xdr:spPr>
        <a:xfrm>
          <a:off x="692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29" name="楕円 128"/>
        <xdr:cNvSpPr/>
      </xdr:nvSpPr>
      <xdr:spPr>
        <a:xfrm>
          <a:off x="10426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3827</xdr:rowOff>
    </xdr:from>
    <xdr:ext cx="469744" cy="259045"/>
    <xdr:sp macro="" textlink="">
      <xdr:nvSpPr>
        <xdr:cNvPr id="130" name="【図書館】&#10;一人当たり面積該当値テキスト"/>
        <xdr:cNvSpPr txBox="1"/>
      </xdr:nvSpPr>
      <xdr:spPr>
        <a:xfrm>
          <a:off x="10515600"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31" name="楕円 130"/>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76200</xdr:rowOff>
    </xdr:to>
    <xdr:cxnSp macro="">
      <xdr:nvCxnSpPr>
        <xdr:cNvPr id="132" name="直線コネクタ 131"/>
        <xdr:cNvCxnSpPr/>
      </xdr:nvCxnSpPr>
      <xdr:spPr>
        <a:xfrm>
          <a:off x="9639300" y="659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33" name="楕円 132"/>
        <xdr:cNvSpPr/>
      </xdr:nvSpPr>
      <xdr:spPr>
        <a:xfrm>
          <a:off x="869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76200</xdr:rowOff>
    </xdr:to>
    <xdr:cxnSp macro="">
      <xdr:nvCxnSpPr>
        <xdr:cNvPr id="134" name="直線コネクタ 133"/>
        <xdr:cNvCxnSpPr/>
      </xdr:nvCxnSpPr>
      <xdr:spPr>
        <a:xfrm>
          <a:off x="8750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48260</xdr:rowOff>
    </xdr:from>
    <xdr:to>
      <xdr:col>41</xdr:col>
      <xdr:colOff>101600</xdr:colOff>
      <xdr:row>38</xdr:row>
      <xdr:rowOff>149860</xdr:rowOff>
    </xdr:to>
    <xdr:sp macro="" textlink="">
      <xdr:nvSpPr>
        <xdr:cNvPr id="135" name="楕円 134"/>
        <xdr:cNvSpPr/>
      </xdr:nvSpPr>
      <xdr:spPr>
        <a:xfrm>
          <a:off x="7810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76200</xdr:rowOff>
    </xdr:from>
    <xdr:to>
      <xdr:col>45</xdr:col>
      <xdr:colOff>177800</xdr:colOff>
      <xdr:row>38</xdr:row>
      <xdr:rowOff>99060</xdr:rowOff>
    </xdr:to>
    <xdr:cxnSp macro="">
      <xdr:nvCxnSpPr>
        <xdr:cNvPr id="136" name="直線コネクタ 135"/>
        <xdr:cNvCxnSpPr/>
      </xdr:nvCxnSpPr>
      <xdr:spPr>
        <a:xfrm flipV="1">
          <a:off x="7861300" y="6591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48260</xdr:rowOff>
    </xdr:from>
    <xdr:to>
      <xdr:col>36</xdr:col>
      <xdr:colOff>165100</xdr:colOff>
      <xdr:row>36</xdr:row>
      <xdr:rowOff>149860</xdr:rowOff>
    </xdr:to>
    <xdr:sp macro="" textlink="">
      <xdr:nvSpPr>
        <xdr:cNvPr id="137" name="楕円 136"/>
        <xdr:cNvSpPr/>
      </xdr:nvSpPr>
      <xdr:spPr>
        <a:xfrm>
          <a:off x="6921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99060</xdr:rowOff>
    </xdr:from>
    <xdr:to>
      <xdr:col>41</xdr:col>
      <xdr:colOff>50800</xdr:colOff>
      <xdr:row>38</xdr:row>
      <xdr:rowOff>99060</xdr:rowOff>
    </xdr:to>
    <xdr:cxnSp macro="">
      <xdr:nvCxnSpPr>
        <xdr:cNvPr id="138" name="直線コネクタ 137"/>
        <xdr:cNvCxnSpPr/>
      </xdr:nvCxnSpPr>
      <xdr:spPr>
        <a:xfrm>
          <a:off x="6972300" y="627126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39" name="n_1aveValue【図書館】&#10;一人当たり面積"/>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40" name="n_2aveValue【図書館】&#10;一人当たり面積"/>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97807</xdr:rowOff>
    </xdr:from>
    <xdr:ext cx="469744" cy="259045"/>
    <xdr:sp macro="" textlink="">
      <xdr:nvSpPr>
        <xdr:cNvPr id="141" name="n_3aveValue【図書館】&#10;一人当たり面積"/>
        <xdr:cNvSpPr txBox="1"/>
      </xdr:nvSpPr>
      <xdr:spPr>
        <a:xfrm>
          <a:off x="7626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118127</xdr:rowOff>
    </xdr:from>
    <xdr:ext cx="469744" cy="259045"/>
    <xdr:sp macro="" textlink="">
      <xdr:nvSpPr>
        <xdr:cNvPr id="142" name="n_4aveValue【図書館】&#10;一人当たり面積"/>
        <xdr:cNvSpPr txBox="1"/>
      </xdr:nvSpPr>
      <xdr:spPr>
        <a:xfrm>
          <a:off x="6737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118127</xdr:rowOff>
    </xdr:from>
    <xdr:ext cx="469744" cy="259045"/>
    <xdr:sp macro="" textlink="">
      <xdr:nvSpPr>
        <xdr:cNvPr id="143" name="n_1main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44" name="n_2main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140987</xdr:rowOff>
    </xdr:from>
    <xdr:ext cx="469744" cy="259045"/>
    <xdr:sp macro="" textlink="">
      <xdr:nvSpPr>
        <xdr:cNvPr id="145" name="n_3mainValue【図書館】&#10;一人当たり面積"/>
        <xdr:cNvSpPr txBox="1"/>
      </xdr:nvSpPr>
      <xdr:spPr>
        <a:xfrm>
          <a:off x="7626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166387</xdr:rowOff>
    </xdr:from>
    <xdr:ext cx="469744" cy="259045"/>
    <xdr:sp macro="" textlink="">
      <xdr:nvSpPr>
        <xdr:cNvPr id="146" name="n_4mainValue【図書館】&#10;一人当たり面積"/>
        <xdr:cNvSpPr txBox="1"/>
      </xdr:nvSpPr>
      <xdr:spPr>
        <a:xfrm>
          <a:off x="6737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142875</xdr:rowOff>
    </xdr:from>
    <xdr:to>
      <xdr:col>24</xdr:col>
      <xdr:colOff>62865</xdr:colOff>
      <xdr:row>63</xdr:row>
      <xdr:rowOff>34290</xdr:rowOff>
    </xdr:to>
    <xdr:cxnSp macro="">
      <xdr:nvCxnSpPr>
        <xdr:cNvPr id="171" name="直線コネクタ 170"/>
        <xdr:cNvCxnSpPr/>
      </xdr:nvCxnSpPr>
      <xdr:spPr>
        <a:xfrm flipV="1">
          <a:off x="4634865" y="957262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72" name="【体育館・プー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73" name="直線コネクタ 172"/>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89552</xdr:rowOff>
    </xdr:from>
    <xdr:ext cx="405111" cy="259045"/>
    <xdr:sp macro="" textlink="">
      <xdr:nvSpPr>
        <xdr:cNvPr id="174" name="【体育館・プール】&#10;有形固定資産減価償却率最大値テキスト"/>
        <xdr:cNvSpPr txBox="1"/>
      </xdr:nvSpPr>
      <xdr:spPr>
        <a:xfrm>
          <a:off x="4673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142875</xdr:rowOff>
    </xdr:from>
    <xdr:to>
      <xdr:col>24</xdr:col>
      <xdr:colOff>152400</xdr:colOff>
      <xdr:row>55</xdr:row>
      <xdr:rowOff>142875</xdr:rowOff>
    </xdr:to>
    <xdr:cxnSp macro="">
      <xdr:nvCxnSpPr>
        <xdr:cNvPr id="175" name="直線コネクタ 174"/>
        <xdr:cNvCxnSpPr/>
      </xdr:nvCxnSpPr>
      <xdr:spPr>
        <a:xfrm>
          <a:off x="4546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48277</xdr:rowOff>
    </xdr:from>
    <xdr:ext cx="405111" cy="259045"/>
    <xdr:sp macro="" textlink="">
      <xdr:nvSpPr>
        <xdr:cNvPr id="176" name="【体育館・プール】&#10;有形固定資産減価償却率平均値テキスト"/>
        <xdr:cNvSpPr txBox="1"/>
      </xdr:nvSpPr>
      <xdr:spPr>
        <a:xfrm>
          <a:off x="4673600" y="9992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25400</xdr:rowOff>
    </xdr:from>
    <xdr:to>
      <xdr:col>24</xdr:col>
      <xdr:colOff>114300</xdr:colOff>
      <xdr:row>59</xdr:row>
      <xdr:rowOff>127000</xdr:rowOff>
    </xdr:to>
    <xdr:sp macro="" textlink="">
      <xdr:nvSpPr>
        <xdr:cNvPr id="177" name="フローチャート: 判断 176"/>
        <xdr:cNvSpPr/>
      </xdr:nvSpPr>
      <xdr:spPr>
        <a:xfrm>
          <a:off x="45847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128270</xdr:rowOff>
    </xdr:from>
    <xdr:to>
      <xdr:col>20</xdr:col>
      <xdr:colOff>38100</xdr:colOff>
      <xdr:row>59</xdr:row>
      <xdr:rowOff>58420</xdr:rowOff>
    </xdr:to>
    <xdr:sp macro="" textlink="">
      <xdr:nvSpPr>
        <xdr:cNvPr id="178" name="フローチャート: 判断 177"/>
        <xdr:cNvSpPr/>
      </xdr:nvSpPr>
      <xdr:spPr>
        <a:xfrm>
          <a:off x="3746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135890</xdr:rowOff>
    </xdr:from>
    <xdr:to>
      <xdr:col>15</xdr:col>
      <xdr:colOff>101600</xdr:colOff>
      <xdr:row>59</xdr:row>
      <xdr:rowOff>66040</xdr:rowOff>
    </xdr:to>
    <xdr:sp macro="" textlink="">
      <xdr:nvSpPr>
        <xdr:cNvPr id="179" name="フローチャート: 判断 178"/>
        <xdr:cNvSpPr/>
      </xdr:nvSpPr>
      <xdr:spPr>
        <a:xfrm>
          <a:off x="2857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80" name="フローチャート: 判断 179"/>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92075</xdr:rowOff>
    </xdr:from>
    <xdr:to>
      <xdr:col>6</xdr:col>
      <xdr:colOff>38100</xdr:colOff>
      <xdr:row>59</xdr:row>
      <xdr:rowOff>22225</xdr:rowOff>
    </xdr:to>
    <xdr:sp macro="" textlink="">
      <xdr:nvSpPr>
        <xdr:cNvPr id="181" name="フローチャート: 判断 180"/>
        <xdr:cNvSpPr/>
      </xdr:nvSpPr>
      <xdr:spPr>
        <a:xfrm>
          <a:off x="1079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133985</xdr:rowOff>
    </xdr:from>
    <xdr:to>
      <xdr:col>24</xdr:col>
      <xdr:colOff>114300</xdr:colOff>
      <xdr:row>61</xdr:row>
      <xdr:rowOff>64135</xdr:rowOff>
    </xdr:to>
    <xdr:sp macro="" textlink="">
      <xdr:nvSpPr>
        <xdr:cNvPr id="187" name="楕円 186"/>
        <xdr:cNvSpPr/>
      </xdr:nvSpPr>
      <xdr:spPr>
        <a:xfrm>
          <a:off x="45847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112412</xdr:rowOff>
    </xdr:from>
    <xdr:ext cx="405111" cy="259045"/>
    <xdr:sp macro="" textlink="">
      <xdr:nvSpPr>
        <xdr:cNvPr id="188" name="【体育館・プール】&#10;有形固定資産減価償却率該当値テキスト"/>
        <xdr:cNvSpPr txBox="1"/>
      </xdr:nvSpPr>
      <xdr:spPr>
        <a:xfrm>
          <a:off x="4673600"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93980</xdr:rowOff>
    </xdr:from>
    <xdr:to>
      <xdr:col>20</xdr:col>
      <xdr:colOff>38100</xdr:colOff>
      <xdr:row>61</xdr:row>
      <xdr:rowOff>24130</xdr:rowOff>
    </xdr:to>
    <xdr:sp macro="" textlink="">
      <xdr:nvSpPr>
        <xdr:cNvPr id="189" name="楕円 188"/>
        <xdr:cNvSpPr/>
      </xdr:nvSpPr>
      <xdr:spPr>
        <a:xfrm>
          <a:off x="3746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144780</xdr:rowOff>
    </xdr:from>
    <xdr:to>
      <xdr:col>24</xdr:col>
      <xdr:colOff>63500</xdr:colOff>
      <xdr:row>61</xdr:row>
      <xdr:rowOff>13335</xdr:rowOff>
    </xdr:to>
    <xdr:cxnSp macro="">
      <xdr:nvCxnSpPr>
        <xdr:cNvPr id="190" name="直線コネクタ 189"/>
        <xdr:cNvCxnSpPr/>
      </xdr:nvCxnSpPr>
      <xdr:spPr>
        <a:xfrm>
          <a:off x="3797300" y="1043178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55880</xdr:rowOff>
    </xdr:from>
    <xdr:to>
      <xdr:col>15</xdr:col>
      <xdr:colOff>101600</xdr:colOff>
      <xdr:row>60</xdr:row>
      <xdr:rowOff>157480</xdr:rowOff>
    </xdr:to>
    <xdr:sp macro="" textlink="">
      <xdr:nvSpPr>
        <xdr:cNvPr id="191" name="楕円 190"/>
        <xdr:cNvSpPr/>
      </xdr:nvSpPr>
      <xdr:spPr>
        <a:xfrm>
          <a:off x="2857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106680</xdr:rowOff>
    </xdr:from>
    <xdr:to>
      <xdr:col>19</xdr:col>
      <xdr:colOff>177800</xdr:colOff>
      <xdr:row>60</xdr:row>
      <xdr:rowOff>144780</xdr:rowOff>
    </xdr:to>
    <xdr:cxnSp macro="">
      <xdr:nvCxnSpPr>
        <xdr:cNvPr id="192" name="直線コネクタ 191"/>
        <xdr:cNvCxnSpPr/>
      </xdr:nvCxnSpPr>
      <xdr:spPr>
        <a:xfrm>
          <a:off x="2908300" y="10393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27305</xdr:rowOff>
    </xdr:from>
    <xdr:to>
      <xdr:col>10</xdr:col>
      <xdr:colOff>165100</xdr:colOff>
      <xdr:row>60</xdr:row>
      <xdr:rowOff>128905</xdr:rowOff>
    </xdr:to>
    <xdr:sp macro="" textlink="">
      <xdr:nvSpPr>
        <xdr:cNvPr id="193" name="楕円 192"/>
        <xdr:cNvSpPr/>
      </xdr:nvSpPr>
      <xdr:spPr>
        <a:xfrm>
          <a:off x="1968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78105</xdr:rowOff>
    </xdr:from>
    <xdr:to>
      <xdr:col>15</xdr:col>
      <xdr:colOff>50800</xdr:colOff>
      <xdr:row>60</xdr:row>
      <xdr:rowOff>106680</xdr:rowOff>
    </xdr:to>
    <xdr:cxnSp macro="">
      <xdr:nvCxnSpPr>
        <xdr:cNvPr id="194" name="直線コネクタ 193"/>
        <xdr:cNvCxnSpPr/>
      </xdr:nvCxnSpPr>
      <xdr:spPr>
        <a:xfrm>
          <a:off x="2019300" y="103651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63500</xdr:rowOff>
    </xdr:from>
    <xdr:to>
      <xdr:col>6</xdr:col>
      <xdr:colOff>38100</xdr:colOff>
      <xdr:row>59</xdr:row>
      <xdr:rowOff>165100</xdr:rowOff>
    </xdr:to>
    <xdr:sp macro="" textlink="">
      <xdr:nvSpPr>
        <xdr:cNvPr id="195" name="楕円 194"/>
        <xdr:cNvSpPr/>
      </xdr:nvSpPr>
      <xdr:spPr>
        <a:xfrm>
          <a:off x="1079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114300</xdr:rowOff>
    </xdr:from>
    <xdr:to>
      <xdr:col>10</xdr:col>
      <xdr:colOff>114300</xdr:colOff>
      <xdr:row>60</xdr:row>
      <xdr:rowOff>78105</xdr:rowOff>
    </xdr:to>
    <xdr:cxnSp macro="">
      <xdr:nvCxnSpPr>
        <xdr:cNvPr id="196" name="直線コネクタ 195"/>
        <xdr:cNvCxnSpPr/>
      </xdr:nvCxnSpPr>
      <xdr:spPr>
        <a:xfrm>
          <a:off x="1130300" y="10229850"/>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74947</xdr:rowOff>
    </xdr:from>
    <xdr:ext cx="405111" cy="259045"/>
    <xdr:sp macro="" textlink="">
      <xdr:nvSpPr>
        <xdr:cNvPr id="197" name="n_1aveValue【体育館・プール】&#10;有形固定資産減価償却率"/>
        <xdr:cNvSpPr txBox="1"/>
      </xdr:nvSpPr>
      <xdr:spPr>
        <a:xfrm>
          <a:off x="35820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82567</xdr:rowOff>
    </xdr:from>
    <xdr:ext cx="405111" cy="259045"/>
    <xdr:sp macro="" textlink="">
      <xdr:nvSpPr>
        <xdr:cNvPr id="198" name="n_2aveValue【体育館・プール】&#10;有形固定資産減価償却率"/>
        <xdr:cNvSpPr txBox="1"/>
      </xdr:nvSpPr>
      <xdr:spPr>
        <a:xfrm>
          <a:off x="2705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9" name="n_3aveValue【体育館・プール】&#10;有形固定資産減価償却率"/>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38752</xdr:rowOff>
    </xdr:from>
    <xdr:ext cx="405111" cy="259045"/>
    <xdr:sp macro="" textlink="">
      <xdr:nvSpPr>
        <xdr:cNvPr id="200" name="n_4aveValue【体育館・プール】&#10;有形固定資産減価償却率"/>
        <xdr:cNvSpPr txBox="1"/>
      </xdr:nvSpPr>
      <xdr:spPr>
        <a:xfrm>
          <a:off x="927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15257</xdr:rowOff>
    </xdr:from>
    <xdr:ext cx="405111" cy="259045"/>
    <xdr:sp macro="" textlink="">
      <xdr:nvSpPr>
        <xdr:cNvPr id="201" name="n_1mainValue【体育館・プール】&#10;有形固定資産減価償却率"/>
        <xdr:cNvSpPr txBox="1"/>
      </xdr:nvSpPr>
      <xdr:spPr>
        <a:xfrm>
          <a:off x="35820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148607</xdr:rowOff>
    </xdr:from>
    <xdr:ext cx="405111" cy="259045"/>
    <xdr:sp macro="" textlink="">
      <xdr:nvSpPr>
        <xdr:cNvPr id="202" name="n_2mainValue【体育館・プール】&#10;有形固定資産減価償却率"/>
        <xdr:cNvSpPr txBox="1"/>
      </xdr:nvSpPr>
      <xdr:spPr>
        <a:xfrm>
          <a:off x="2705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120032</xdr:rowOff>
    </xdr:from>
    <xdr:ext cx="405111" cy="259045"/>
    <xdr:sp macro="" textlink="">
      <xdr:nvSpPr>
        <xdr:cNvPr id="203" name="n_3mainValue【体育館・プール】&#10;有形固定資産減価償却率"/>
        <xdr:cNvSpPr txBox="1"/>
      </xdr:nvSpPr>
      <xdr:spPr>
        <a:xfrm>
          <a:off x="1816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156227</xdr:rowOff>
    </xdr:from>
    <xdr:ext cx="405111" cy="259045"/>
    <xdr:sp macro="" textlink="">
      <xdr:nvSpPr>
        <xdr:cNvPr id="204" name="n_4mainValue【体育館・プール】&#10;有形固定資産減価償却率"/>
        <xdr:cNvSpPr txBox="1"/>
      </xdr:nvSpPr>
      <xdr:spPr>
        <a:xfrm>
          <a:off x="927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137160</xdr:rowOff>
    </xdr:from>
    <xdr:to>
      <xdr:col>54</xdr:col>
      <xdr:colOff>189865</xdr:colOff>
      <xdr:row>63</xdr:row>
      <xdr:rowOff>7620</xdr:rowOff>
    </xdr:to>
    <xdr:cxnSp macro="">
      <xdr:nvCxnSpPr>
        <xdr:cNvPr id="228" name="直線コネクタ 227"/>
        <xdr:cNvCxnSpPr/>
      </xdr:nvCxnSpPr>
      <xdr:spPr>
        <a:xfrm flipV="1">
          <a:off x="10476865" y="9738360"/>
          <a:ext cx="0" cy="107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11447</xdr:rowOff>
    </xdr:from>
    <xdr:ext cx="469744" cy="259045"/>
    <xdr:sp macro="" textlink="">
      <xdr:nvSpPr>
        <xdr:cNvPr id="229" name="【体育館・プール】&#10;一人当たり面積最小値テキスト"/>
        <xdr:cNvSpPr txBox="1"/>
      </xdr:nvSpPr>
      <xdr:spPr>
        <a:xfrm>
          <a:off x="10515600"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7620</xdr:rowOff>
    </xdr:from>
    <xdr:to>
      <xdr:col>55</xdr:col>
      <xdr:colOff>88900</xdr:colOff>
      <xdr:row>63</xdr:row>
      <xdr:rowOff>7620</xdr:rowOff>
    </xdr:to>
    <xdr:cxnSp macro="">
      <xdr:nvCxnSpPr>
        <xdr:cNvPr id="230" name="直線コネクタ 229"/>
        <xdr:cNvCxnSpPr/>
      </xdr:nvCxnSpPr>
      <xdr:spPr>
        <a:xfrm>
          <a:off x="10388600" y="1080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83837</xdr:rowOff>
    </xdr:from>
    <xdr:ext cx="469744" cy="259045"/>
    <xdr:sp macro="" textlink="">
      <xdr:nvSpPr>
        <xdr:cNvPr id="231" name="【体育館・プール】&#10;一人当たり面積最大値テキスト"/>
        <xdr:cNvSpPr txBox="1"/>
      </xdr:nvSpPr>
      <xdr:spPr>
        <a:xfrm>
          <a:off x="10515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137160</xdr:rowOff>
    </xdr:from>
    <xdr:to>
      <xdr:col>55</xdr:col>
      <xdr:colOff>88900</xdr:colOff>
      <xdr:row>56</xdr:row>
      <xdr:rowOff>137160</xdr:rowOff>
    </xdr:to>
    <xdr:cxnSp macro="">
      <xdr:nvCxnSpPr>
        <xdr:cNvPr id="232" name="直線コネクタ 231"/>
        <xdr:cNvCxnSpPr/>
      </xdr:nvCxnSpPr>
      <xdr:spPr>
        <a:xfrm>
          <a:off x="10388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45737</xdr:rowOff>
    </xdr:from>
    <xdr:ext cx="469744" cy="259045"/>
    <xdr:sp macro="" textlink="">
      <xdr:nvSpPr>
        <xdr:cNvPr id="233" name="【体育館・プール】&#10;一人当たり面積平均値テキスト"/>
        <xdr:cNvSpPr txBox="1"/>
      </xdr:nvSpPr>
      <xdr:spPr>
        <a:xfrm>
          <a:off x="10515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67310</xdr:rowOff>
    </xdr:from>
    <xdr:to>
      <xdr:col>55</xdr:col>
      <xdr:colOff>50800</xdr:colOff>
      <xdr:row>61</xdr:row>
      <xdr:rowOff>168910</xdr:rowOff>
    </xdr:to>
    <xdr:sp macro="" textlink="">
      <xdr:nvSpPr>
        <xdr:cNvPr id="234" name="フローチャート: 判断 233"/>
        <xdr:cNvSpPr/>
      </xdr:nvSpPr>
      <xdr:spPr>
        <a:xfrm>
          <a:off x="10426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5" name="フローチャート: 判断 234"/>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63500</xdr:rowOff>
    </xdr:from>
    <xdr:to>
      <xdr:col>46</xdr:col>
      <xdr:colOff>38100</xdr:colOff>
      <xdr:row>61</xdr:row>
      <xdr:rowOff>165100</xdr:rowOff>
    </xdr:to>
    <xdr:sp macro="" textlink="">
      <xdr:nvSpPr>
        <xdr:cNvPr id="236" name="フローチャート: 判断 235"/>
        <xdr:cNvSpPr/>
      </xdr:nvSpPr>
      <xdr:spPr>
        <a:xfrm>
          <a:off x="8699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237" name="フローチャート: 判断 236"/>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44450</xdr:rowOff>
    </xdr:from>
    <xdr:to>
      <xdr:col>36</xdr:col>
      <xdr:colOff>165100</xdr:colOff>
      <xdr:row>61</xdr:row>
      <xdr:rowOff>146050</xdr:rowOff>
    </xdr:to>
    <xdr:sp macro="" textlink="">
      <xdr:nvSpPr>
        <xdr:cNvPr id="238" name="フローチャート: 判断 237"/>
        <xdr:cNvSpPr/>
      </xdr:nvSpPr>
      <xdr:spPr>
        <a:xfrm>
          <a:off x="6921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21590</xdr:rowOff>
    </xdr:from>
    <xdr:to>
      <xdr:col>55</xdr:col>
      <xdr:colOff>50800</xdr:colOff>
      <xdr:row>61</xdr:row>
      <xdr:rowOff>123190</xdr:rowOff>
    </xdr:to>
    <xdr:sp macro="" textlink="">
      <xdr:nvSpPr>
        <xdr:cNvPr id="244" name="楕円 243"/>
        <xdr:cNvSpPr/>
      </xdr:nvSpPr>
      <xdr:spPr>
        <a:xfrm>
          <a:off x="104267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44467</xdr:rowOff>
    </xdr:from>
    <xdr:ext cx="469744" cy="259045"/>
    <xdr:sp macro="" textlink="">
      <xdr:nvSpPr>
        <xdr:cNvPr id="245" name="【体育館・プール】&#10;一人当たり面積該当値テキスト"/>
        <xdr:cNvSpPr txBox="1"/>
      </xdr:nvSpPr>
      <xdr:spPr>
        <a:xfrm>
          <a:off x="10515600"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25400</xdr:rowOff>
    </xdr:from>
    <xdr:to>
      <xdr:col>50</xdr:col>
      <xdr:colOff>165100</xdr:colOff>
      <xdr:row>61</xdr:row>
      <xdr:rowOff>127000</xdr:rowOff>
    </xdr:to>
    <xdr:sp macro="" textlink="">
      <xdr:nvSpPr>
        <xdr:cNvPr id="246" name="楕円 245"/>
        <xdr:cNvSpPr/>
      </xdr:nvSpPr>
      <xdr:spPr>
        <a:xfrm>
          <a:off x="9588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72390</xdr:rowOff>
    </xdr:from>
    <xdr:to>
      <xdr:col>55</xdr:col>
      <xdr:colOff>0</xdr:colOff>
      <xdr:row>61</xdr:row>
      <xdr:rowOff>76200</xdr:rowOff>
    </xdr:to>
    <xdr:cxnSp macro="">
      <xdr:nvCxnSpPr>
        <xdr:cNvPr id="247" name="直線コネクタ 246"/>
        <xdr:cNvCxnSpPr/>
      </xdr:nvCxnSpPr>
      <xdr:spPr>
        <a:xfrm flipV="1">
          <a:off x="9639300" y="105308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10160</xdr:rowOff>
    </xdr:from>
    <xdr:to>
      <xdr:col>46</xdr:col>
      <xdr:colOff>38100</xdr:colOff>
      <xdr:row>61</xdr:row>
      <xdr:rowOff>111760</xdr:rowOff>
    </xdr:to>
    <xdr:sp macro="" textlink="">
      <xdr:nvSpPr>
        <xdr:cNvPr id="248" name="楕円 247"/>
        <xdr:cNvSpPr/>
      </xdr:nvSpPr>
      <xdr:spPr>
        <a:xfrm>
          <a:off x="8699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60960</xdr:rowOff>
    </xdr:from>
    <xdr:to>
      <xdr:col>50</xdr:col>
      <xdr:colOff>114300</xdr:colOff>
      <xdr:row>61</xdr:row>
      <xdr:rowOff>76200</xdr:rowOff>
    </xdr:to>
    <xdr:cxnSp macro="">
      <xdr:nvCxnSpPr>
        <xdr:cNvPr id="249" name="直線コネクタ 248"/>
        <xdr:cNvCxnSpPr/>
      </xdr:nvCxnSpPr>
      <xdr:spPr>
        <a:xfrm>
          <a:off x="8750300" y="105194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67310</xdr:rowOff>
    </xdr:from>
    <xdr:to>
      <xdr:col>41</xdr:col>
      <xdr:colOff>101600</xdr:colOff>
      <xdr:row>61</xdr:row>
      <xdr:rowOff>168910</xdr:rowOff>
    </xdr:to>
    <xdr:sp macro="" textlink="">
      <xdr:nvSpPr>
        <xdr:cNvPr id="250" name="楕円 249"/>
        <xdr:cNvSpPr/>
      </xdr:nvSpPr>
      <xdr:spPr>
        <a:xfrm>
          <a:off x="7810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60960</xdr:rowOff>
    </xdr:from>
    <xdr:to>
      <xdr:col>45</xdr:col>
      <xdr:colOff>177800</xdr:colOff>
      <xdr:row>61</xdr:row>
      <xdr:rowOff>118110</xdr:rowOff>
    </xdr:to>
    <xdr:cxnSp macro="">
      <xdr:nvCxnSpPr>
        <xdr:cNvPr id="251" name="直線コネクタ 250"/>
        <xdr:cNvCxnSpPr/>
      </xdr:nvCxnSpPr>
      <xdr:spPr>
        <a:xfrm flipV="1">
          <a:off x="7861300" y="105194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139700</xdr:rowOff>
    </xdr:from>
    <xdr:to>
      <xdr:col>36</xdr:col>
      <xdr:colOff>165100</xdr:colOff>
      <xdr:row>60</xdr:row>
      <xdr:rowOff>69850</xdr:rowOff>
    </xdr:to>
    <xdr:sp macro="" textlink="">
      <xdr:nvSpPr>
        <xdr:cNvPr id="252" name="楕円 251"/>
        <xdr:cNvSpPr/>
      </xdr:nvSpPr>
      <xdr:spPr>
        <a:xfrm>
          <a:off x="6921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19050</xdr:rowOff>
    </xdr:from>
    <xdr:to>
      <xdr:col>41</xdr:col>
      <xdr:colOff>50800</xdr:colOff>
      <xdr:row>61</xdr:row>
      <xdr:rowOff>118110</xdr:rowOff>
    </xdr:to>
    <xdr:cxnSp macro="">
      <xdr:nvCxnSpPr>
        <xdr:cNvPr id="253" name="直線コネクタ 252"/>
        <xdr:cNvCxnSpPr/>
      </xdr:nvCxnSpPr>
      <xdr:spPr>
        <a:xfrm>
          <a:off x="6972300" y="10306050"/>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54" name="n_1ave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156227</xdr:rowOff>
    </xdr:from>
    <xdr:ext cx="469744" cy="259045"/>
    <xdr:sp macro="" textlink="">
      <xdr:nvSpPr>
        <xdr:cNvPr id="255" name="n_2aveValue【体育館・プール】&#10;一人当たり面積"/>
        <xdr:cNvSpPr txBox="1"/>
      </xdr:nvSpPr>
      <xdr:spPr>
        <a:xfrm>
          <a:off x="85154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7637</xdr:rowOff>
    </xdr:from>
    <xdr:ext cx="469744" cy="259045"/>
    <xdr:sp macro="" textlink="">
      <xdr:nvSpPr>
        <xdr:cNvPr id="256" name="n_3aveValue【体育館・プール】&#10;一人当たり面積"/>
        <xdr:cNvSpPr txBox="1"/>
      </xdr:nvSpPr>
      <xdr:spPr>
        <a:xfrm>
          <a:off x="7626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137177</xdr:rowOff>
    </xdr:from>
    <xdr:ext cx="469744" cy="259045"/>
    <xdr:sp macro="" textlink="">
      <xdr:nvSpPr>
        <xdr:cNvPr id="257" name="n_4aveValue【体育館・プール】&#10;一人当たり面積"/>
        <xdr:cNvSpPr txBox="1"/>
      </xdr:nvSpPr>
      <xdr:spPr>
        <a:xfrm>
          <a:off x="6737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143527</xdr:rowOff>
    </xdr:from>
    <xdr:ext cx="469744" cy="259045"/>
    <xdr:sp macro="" textlink="">
      <xdr:nvSpPr>
        <xdr:cNvPr id="258" name="n_1mainValue【体育館・プール】&#10;一人当たり面積"/>
        <xdr:cNvSpPr txBox="1"/>
      </xdr:nvSpPr>
      <xdr:spPr>
        <a:xfrm>
          <a:off x="9391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128287</xdr:rowOff>
    </xdr:from>
    <xdr:ext cx="469744" cy="259045"/>
    <xdr:sp macro="" textlink="">
      <xdr:nvSpPr>
        <xdr:cNvPr id="259" name="n_2mainValue【体育館・プール】&#10;一人当たり面積"/>
        <xdr:cNvSpPr txBox="1"/>
      </xdr:nvSpPr>
      <xdr:spPr>
        <a:xfrm>
          <a:off x="85154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13987</xdr:rowOff>
    </xdr:from>
    <xdr:ext cx="469744" cy="259045"/>
    <xdr:sp macro="" textlink="">
      <xdr:nvSpPr>
        <xdr:cNvPr id="260" name="n_3mainValue【体育館・プール】&#10;一人当たり面積"/>
        <xdr:cNvSpPr txBox="1"/>
      </xdr:nvSpPr>
      <xdr:spPr>
        <a:xfrm>
          <a:off x="7626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86377</xdr:rowOff>
    </xdr:from>
    <xdr:ext cx="469744" cy="259045"/>
    <xdr:sp macro="" textlink="">
      <xdr:nvSpPr>
        <xdr:cNvPr id="261" name="n_4mainValue【体育館・プール】&#10;一人当たり面積"/>
        <xdr:cNvSpPr txBox="1"/>
      </xdr:nvSpPr>
      <xdr:spPr>
        <a:xfrm>
          <a:off x="6737427" y="1003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87630</xdr:rowOff>
    </xdr:to>
    <xdr:cxnSp macro="">
      <xdr:nvCxnSpPr>
        <xdr:cNvPr id="286" name="直線コネクタ 285"/>
        <xdr:cNvCxnSpPr/>
      </xdr:nvCxnSpPr>
      <xdr:spPr>
        <a:xfrm flipV="1">
          <a:off x="4634865" y="13338811"/>
          <a:ext cx="0" cy="1493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91457</xdr:rowOff>
    </xdr:from>
    <xdr:ext cx="405111" cy="259045"/>
    <xdr:sp macro="" textlink="">
      <xdr:nvSpPr>
        <xdr:cNvPr id="287" name="【福祉施設】&#10;有形固定資産減価償却率最小値テキスト"/>
        <xdr:cNvSpPr txBox="1"/>
      </xdr:nvSpPr>
      <xdr:spPr>
        <a:xfrm>
          <a:off x="4673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87630</xdr:rowOff>
    </xdr:from>
    <xdr:to>
      <xdr:col>24</xdr:col>
      <xdr:colOff>152400</xdr:colOff>
      <xdr:row>86</xdr:row>
      <xdr:rowOff>87630</xdr:rowOff>
    </xdr:to>
    <xdr:cxnSp macro="">
      <xdr:nvCxnSpPr>
        <xdr:cNvPr id="288" name="直線コネクタ 287"/>
        <xdr:cNvCxnSpPr/>
      </xdr:nvCxnSpPr>
      <xdr:spPr>
        <a:xfrm>
          <a:off x="4546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89" name="【福祉施設】&#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90" name="直線コネクタ 289"/>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93997</xdr:rowOff>
    </xdr:from>
    <xdr:ext cx="405111" cy="259045"/>
    <xdr:sp macro="" textlink="">
      <xdr:nvSpPr>
        <xdr:cNvPr id="291" name="【福祉施設】&#10;有形固定資産減価償却率平均値テキスト"/>
        <xdr:cNvSpPr txBox="1"/>
      </xdr:nvSpPr>
      <xdr:spPr>
        <a:xfrm>
          <a:off x="4673600" y="1398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92" name="フローチャート: 判断 291"/>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10161</xdr:rowOff>
    </xdr:from>
    <xdr:to>
      <xdr:col>20</xdr:col>
      <xdr:colOff>38100</xdr:colOff>
      <xdr:row>82</xdr:row>
      <xdr:rowOff>111761</xdr:rowOff>
    </xdr:to>
    <xdr:sp macro="" textlink="">
      <xdr:nvSpPr>
        <xdr:cNvPr id="293" name="フローチャート: 判断 292"/>
        <xdr:cNvSpPr/>
      </xdr:nvSpPr>
      <xdr:spPr>
        <a:xfrm>
          <a:off x="3746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147320</xdr:rowOff>
    </xdr:from>
    <xdr:to>
      <xdr:col>15</xdr:col>
      <xdr:colOff>101600</xdr:colOff>
      <xdr:row>82</xdr:row>
      <xdr:rowOff>77470</xdr:rowOff>
    </xdr:to>
    <xdr:sp macro="" textlink="">
      <xdr:nvSpPr>
        <xdr:cNvPr id="294" name="フローチャート: 判断 293"/>
        <xdr:cNvSpPr/>
      </xdr:nvSpPr>
      <xdr:spPr>
        <a:xfrm>
          <a:off x="2857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95" name="フローチャート: 判断 294"/>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96" name="フローチャート: 判断 295"/>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120650</xdr:rowOff>
    </xdr:from>
    <xdr:to>
      <xdr:col>24</xdr:col>
      <xdr:colOff>114300</xdr:colOff>
      <xdr:row>84</xdr:row>
      <xdr:rowOff>50800</xdr:rowOff>
    </xdr:to>
    <xdr:sp macro="" textlink="">
      <xdr:nvSpPr>
        <xdr:cNvPr id="302" name="楕円 301"/>
        <xdr:cNvSpPr/>
      </xdr:nvSpPr>
      <xdr:spPr>
        <a:xfrm>
          <a:off x="4584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99077</xdr:rowOff>
    </xdr:from>
    <xdr:ext cx="405111" cy="259045"/>
    <xdr:sp macro="" textlink="">
      <xdr:nvSpPr>
        <xdr:cNvPr id="303" name="【福祉施設】&#10;有形固定資産減価償却率該当値テキスト"/>
        <xdr:cNvSpPr txBox="1"/>
      </xdr:nvSpPr>
      <xdr:spPr>
        <a:xfrm>
          <a:off x="4673600"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162561</xdr:rowOff>
    </xdr:from>
    <xdr:to>
      <xdr:col>20</xdr:col>
      <xdr:colOff>38100</xdr:colOff>
      <xdr:row>83</xdr:row>
      <xdr:rowOff>92711</xdr:rowOff>
    </xdr:to>
    <xdr:sp macro="" textlink="">
      <xdr:nvSpPr>
        <xdr:cNvPr id="304" name="楕円 303"/>
        <xdr:cNvSpPr/>
      </xdr:nvSpPr>
      <xdr:spPr>
        <a:xfrm>
          <a:off x="3746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41911</xdr:rowOff>
    </xdr:from>
    <xdr:to>
      <xdr:col>24</xdr:col>
      <xdr:colOff>63500</xdr:colOff>
      <xdr:row>84</xdr:row>
      <xdr:rowOff>0</xdr:rowOff>
    </xdr:to>
    <xdr:cxnSp macro="">
      <xdr:nvCxnSpPr>
        <xdr:cNvPr id="305" name="直線コネクタ 304"/>
        <xdr:cNvCxnSpPr/>
      </xdr:nvCxnSpPr>
      <xdr:spPr>
        <a:xfrm>
          <a:off x="3797300" y="14272261"/>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82550</xdr:rowOff>
    </xdr:from>
    <xdr:to>
      <xdr:col>15</xdr:col>
      <xdr:colOff>101600</xdr:colOff>
      <xdr:row>83</xdr:row>
      <xdr:rowOff>12700</xdr:rowOff>
    </xdr:to>
    <xdr:sp macro="" textlink="">
      <xdr:nvSpPr>
        <xdr:cNvPr id="306" name="楕円 305"/>
        <xdr:cNvSpPr/>
      </xdr:nvSpPr>
      <xdr:spPr>
        <a:xfrm>
          <a:off x="2857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133350</xdr:rowOff>
    </xdr:from>
    <xdr:to>
      <xdr:col>19</xdr:col>
      <xdr:colOff>177800</xdr:colOff>
      <xdr:row>83</xdr:row>
      <xdr:rowOff>41911</xdr:rowOff>
    </xdr:to>
    <xdr:cxnSp macro="">
      <xdr:nvCxnSpPr>
        <xdr:cNvPr id="307" name="直線コネクタ 306"/>
        <xdr:cNvCxnSpPr/>
      </xdr:nvCxnSpPr>
      <xdr:spPr>
        <a:xfrm>
          <a:off x="2908300" y="141922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116839</xdr:rowOff>
    </xdr:from>
    <xdr:to>
      <xdr:col>10</xdr:col>
      <xdr:colOff>165100</xdr:colOff>
      <xdr:row>83</xdr:row>
      <xdr:rowOff>46989</xdr:rowOff>
    </xdr:to>
    <xdr:sp macro="" textlink="">
      <xdr:nvSpPr>
        <xdr:cNvPr id="308" name="楕円 307"/>
        <xdr:cNvSpPr/>
      </xdr:nvSpPr>
      <xdr:spPr>
        <a:xfrm>
          <a:off x="1968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133350</xdr:rowOff>
    </xdr:from>
    <xdr:to>
      <xdr:col>15</xdr:col>
      <xdr:colOff>50800</xdr:colOff>
      <xdr:row>82</xdr:row>
      <xdr:rowOff>167639</xdr:rowOff>
    </xdr:to>
    <xdr:cxnSp macro="">
      <xdr:nvCxnSpPr>
        <xdr:cNvPr id="309" name="直線コネクタ 308"/>
        <xdr:cNvCxnSpPr/>
      </xdr:nvCxnSpPr>
      <xdr:spPr>
        <a:xfrm flipV="1">
          <a:off x="2019300" y="141922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6350</xdr:rowOff>
    </xdr:from>
    <xdr:to>
      <xdr:col>6</xdr:col>
      <xdr:colOff>38100</xdr:colOff>
      <xdr:row>81</xdr:row>
      <xdr:rowOff>107950</xdr:rowOff>
    </xdr:to>
    <xdr:sp macro="" textlink="">
      <xdr:nvSpPr>
        <xdr:cNvPr id="310" name="楕円 309"/>
        <xdr:cNvSpPr/>
      </xdr:nvSpPr>
      <xdr:spPr>
        <a:xfrm>
          <a:off x="1079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57150</xdr:rowOff>
    </xdr:from>
    <xdr:to>
      <xdr:col>10</xdr:col>
      <xdr:colOff>114300</xdr:colOff>
      <xdr:row>82</xdr:row>
      <xdr:rowOff>167639</xdr:rowOff>
    </xdr:to>
    <xdr:cxnSp macro="">
      <xdr:nvCxnSpPr>
        <xdr:cNvPr id="311" name="直線コネクタ 310"/>
        <xdr:cNvCxnSpPr/>
      </xdr:nvCxnSpPr>
      <xdr:spPr>
        <a:xfrm>
          <a:off x="1130300" y="13944600"/>
          <a:ext cx="889000" cy="28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128288</xdr:rowOff>
    </xdr:from>
    <xdr:ext cx="405111" cy="259045"/>
    <xdr:sp macro="" textlink="">
      <xdr:nvSpPr>
        <xdr:cNvPr id="312" name="n_1aveValue【福祉施設】&#10;有形固定資産減価償却率"/>
        <xdr:cNvSpPr txBox="1"/>
      </xdr:nvSpPr>
      <xdr:spPr>
        <a:xfrm>
          <a:off x="3582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93997</xdr:rowOff>
    </xdr:from>
    <xdr:ext cx="405111" cy="259045"/>
    <xdr:sp macro="" textlink="">
      <xdr:nvSpPr>
        <xdr:cNvPr id="313" name="n_2aveValue【福祉施設】&#10;有形固定資産減価償却率"/>
        <xdr:cNvSpPr txBox="1"/>
      </xdr:nvSpPr>
      <xdr:spPr>
        <a:xfrm>
          <a:off x="2705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314" name="n_3aveValue【福祉施設】&#10;有形固定資産減価償却率"/>
        <xdr:cNvSpPr txBox="1"/>
      </xdr:nvSpPr>
      <xdr:spPr>
        <a:xfrm>
          <a:off x="1816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15"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83838</xdr:rowOff>
    </xdr:from>
    <xdr:ext cx="405111" cy="259045"/>
    <xdr:sp macro="" textlink="">
      <xdr:nvSpPr>
        <xdr:cNvPr id="316" name="n_1mainValue【福祉施設】&#10;有形固定資産減価償却率"/>
        <xdr:cNvSpPr txBox="1"/>
      </xdr:nvSpPr>
      <xdr:spPr>
        <a:xfrm>
          <a:off x="35820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3827</xdr:rowOff>
    </xdr:from>
    <xdr:ext cx="405111" cy="259045"/>
    <xdr:sp macro="" textlink="">
      <xdr:nvSpPr>
        <xdr:cNvPr id="317" name="n_2mainValue【福祉施設】&#10;有形固定資産減価償却率"/>
        <xdr:cNvSpPr txBox="1"/>
      </xdr:nvSpPr>
      <xdr:spPr>
        <a:xfrm>
          <a:off x="2705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38116</xdr:rowOff>
    </xdr:from>
    <xdr:ext cx="405111" cy="259045"/>
    <xdr:sp macro="" textlink="">
      <xdr:nvSpPr>
        <xdr:cNvPr id="318" name="n_3mainValue【福祉施設】&#10;有形固定資産減価償却率"/>
        <xdr:cNvSpPr txBox="1"/>
      </xdr:nvSpPr>
      <xdr:spPr>
        <a:xfrm>
          <a:off x="1816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99077</xdr:rowOff>
    </xdr:from>
    <xdr:ext cx="405111" cy="259045"/>
    <xdr:sp macro="" textlink="">
      <xdr:nvSpPr>
        <xdr:cNvPr id="319" name="n_4mainValue【福祉施設】&#10;有形固定資産減価償却率"/>
        <xdr:cNvSpPr txBox="1"/>
      </xdr:nvSpPr>
      <xdr:spPr>
        <a:xfrm>
          <a:off x="927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101600</xdr:rowOff>
    </xdr:to>
    <xdr:cxnSp macro="">
      <xdr:nvCxnSpPr>
        <xdr:cNvPr id="343" name="直線コネクタ 342"/>
        <xdr:cNvCxnSpPr/>
      </xdr:nvCxnSpPr>
      <xdr:spPr>
        <a:xfrm flipV="1">
          <a:off x="10476865" y="132207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344"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345" name="直線コネクタ 344"/>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46" name="【福祉施設】&#10;一人当たり面積最大値テキスト"/>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47" name="直線コネクタ 346"/>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48" name="【福祉施設】&#10;一人当たり面積平均値テキスト"/>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49" name="フローチャート: 判断 348"/>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50" name="フローチャート: 判断 349"/>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51" name="フローチャート: 判断 350"/>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50800</xdr:rowOff>
    </xdr:from>
    <xdr:to>
      <xdr:col>41</xdr:col>
      <xdr:colOff>101600</xdr:colOff>
      <xdr:row>82</xdr:row>
      <xdr:rowOff>152400</xdr:rowOff>
    </xdr:to>
    <xdr:sp macro="" textlink="">
      <xdr:nvSpPr>
        <xdr:cNvPr id="352" name="フローチャート: 判断 351"/>
        <xdr:cNvSpPr/>
      </xdr:nvSpPr>
      <xdr:spPr>
        <a:xfrm>
          <a:off x="7810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31750</xdr:rowOff>
    </xdr:from>
    <xdr:to>
      <xdr:col>36</xdr:col>
      <xdr:colOff>165100</xdr:colOff>
      <xdr:row>83</xdr:row>
      <xdr:rowOff>133350</xdr:rowOff>
    </xdr:to>
    <xdr:sp macro="" textlink="">
      <xdr:nvSpPr>
        <xdr:cNvPr id="353" name="フローチャート: 判断 352"/>
        <xdr:cNvSpPr/>
      </xdr:nvSpPr>
      <xdr:spPr>
        <a:xfrm>
          <a:off x="6921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139700</xdr:rowOff>
    </xdr:from>
    <xdr:to>
      <xdr:col>55</xdr:col>
      <xdr:colOff>50800</xdr:colOff>
      <xdr:row>77</xdr:row>
      <xdr:rowOff>69850</xdr:rowOff>
    </xdr:to>
    <xdr:sp macro="" textlink="">
      <xdr:nvSpPr>
        <xdr:cNvPr id="359" name="楕円 358"/>
        <xdr:cNvSpPr/>
      </xdr:nvSpPr>
      <xdr:spPr>
        <a:xfrm>
          <a:off x="104267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76</xdr:row>
      <xdr:rowOff>92727</xdr:rowOff>
    </xdr:from>
    <xdr:ext cx="469744" cy="259045"/>
    <xdr:sp macro="" textlink="">
      <xdr:nvSpPr>
        <xdr:cNvPr id="360" name="【福祉施設】&#10;一人当たり面積該当値テキスト"/>
        <xdr:cNvSpPr txBox="1"/>
      </xdr:nvSpPr>
      <xdr:spPr>
        <a:xfrm>
          <a:off x="10515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44450</xdr:rowOff>
    </xdr:from>
    <xdr:to>
      <xdr:col>50</xdr:col>
      <xdr:colOff>165100</xdr:colOff>
      <xdr:row>77</xdr:row>
      <xdr:rowOff>146050</xdr:rowOff>
    </xdr:to>
    <xdr:sp macro="" textlink="">
      <xdr:nvSpPr>
        <xdr:cNvPr id="361" name="楕円 360"/>
        <xdr:cNvSpPr/>
      </xdr:nvSpPr>
      <xdr:spPr>
        <a:xfrm>
          <a:off x="9588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19050</xdr:rowOff>
    </xdr:from>
    <xdr:to>
      <xdr:col>55</xdr:col>
      <xdr:colOff>0</xdr:colOff>
      <xdr:row>77</xdr:row>
      <xdr:rowOff>95250</xdr:rowOff>
    </xdr:to>
    <xdr:cxnSp macro="">
      <xdr:nvCxnSpPr>
        <xdr:cNvPr id="362" name="直線コネクタ 361"/>
        <xdr:cNvCxnSpPr/>
      </xdr:nvCxnSpPr>
      <xdr:spPr>
        <a:xfrm flipV="1">
          <a:off x="9639300" y="13220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165100</xdr:rowOff>
    </xdr:from>
    <xdr:to>
      <xdr:col>46</xdr:col>
      <xdr:colOff>38100</xdr:colOff>
      <xdr:row>77</xdr:row>
      <xdr:rowOff>95250</xdr:rowOff>
    </xdr:to>
    <xdr:sp macro="" textlink="">
      <xdr:nvSpPr>
        <xdr:cNvPr id="363" name="楕円 362"/>
        <xdr:cNvSpPr/>
      </xdr:nvSpPr>
      <xdr:spPr>
        <a:xfrm>
          <a:off x="8699500" y="131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44450</xdr:rowOff>
    </xdr:from>
    <xdr:to>
      <xdr:col>50</xdr:col>
      <xdr:colOff>114300</xdr:colOff>
      <xdr:row>77</xdr:row>
      <xdr:rowOff>95250</xdr:rowOff>
    </xdr:to>
    <xdr:cxnSp macro="">
      <xdr:nvCxnSpPr>
        <xdr:cNvPr id="364" name="直線コネクタ 363"/>
        <xdr:cNvCxnSpPr/>
      </xdr:nvCxnSpPr>
      <xdr:spPr>
        <a:xfrm>
          <a:off x="8750300" y="13246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133350</xdr:rowOff>
    </xdr:from>
    <xdr:to>
      <xdr:col>41</xdr:col>
      <xdr:colOff>101600</xdr:colOff>
      <xdr:row>78</xdr:row>
      <xdr:rowOff>63500</xdr:rowOff>
    </xdr:to>
    <xdr:sp macro="" textlink="">
      <xdr:nvSpPr>
        <xdr:cNvPr id="365" name="楕円 364"/>
        <xdr:cNvSpPr/>
      </xdr:nvSpPr>
      <xdr:spPr>
        <a:xfrm>
          <a:off x="78105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44450</xdr:rowOff>
    </xdr:from>
    <xdr:to>
      <xdr:col>45</xdr:col>
      <xdr:colOff>177800</xdr:colOff>
      <xdr:row>78</xdr:row>
      <xdr:rowOff>12700</xdr:rowOff>
    </xdr:to>
    <xdr:cxnSp macro="">
      <xdr:nvCxnSpPr>
        <xdr:cNvPr id="366" name="直線コネクタ 365"/>
        <xdr:cNvCxnSpPr/>
      </xdr:nvCxnSpPr>
      <xdr:spPr>
        <a:xfrm flipV="1">
          <a:off x="7861300" y="13246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6350</xdr:rowOff>
    </xdr:from>
    <xdr:to>
      <xdr:col>36</xdr:col>
      <xdr:colOff>165100</xdr:colOff>
      <xdr:row>81</xdr:row>
      <xdr:rowOff>107950</xdr:rowOff>
    </xdr:to>
    <xdr:sp macro="" textlink="">
      <xdr:nvSpPr>
        <xdr:cNvPr id="367" name="楕円 366"/>
        <xdr:cNvSpPr/>
      </xdr:nvSpPr>
      <xdr:spPr>
        <a:xfrm>
          <a:off x="6921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12700</xdr:rowOff>
    </xdr:from>
    <xdr:to>
      <xdr:col>41</xdr:col>
      <xdr:colOff>50800</xdr:colOff>
      <xdr:row>81</xdr:row>
      <xdr:rowOff>57150</xdr:rowOff>
    </xdr:to>
    <xdr:cxnSp macro="">
      <xdr:nvCxnSpPr>
        <xdr:cNvPr id="368" name="直線コネクタ 367"/>
        <xdr:cNvCxnSpPr/>
      </xdr:nvCxnSpPr>
      <xdr:spPr>
        <a:xfrm flipV="1">
          <a:off x="6972300" y="13385800"/>
          <a:ext cx="889000" cy="55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156227</xdr:rowOff>
    </xdr:from>
    <xdr:ext cx="469744" cy="259045"/>
    <xdr:sp macro="" textlink="">
      <xdr:nvSpPr>
        <xdr:cNvPr id="369" name="n_1aveValue【福祉施設】&#10;一人当たり面積"/>
        <xdr:cNvSpPr txBox="1"/>
      </xdr:nvSpPr>
      <xdr:spPr>
        <a:xfrm>
          <a:off x="9391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156227</xdr:rowOff>
    </xdr:from>
    <xdr:ext cx="469744" cy="259045"/>
    <xdr:sp macro="" textlink="">
      <xdr:nvSpPr>
        <xdr:cNvPr id="370" name="n_2aveValue【福祉施設】&#10;一人当たり面積"/>
        <xdr:cNvSpPr txBox="1"/>
      </xdr:nvSpPr>
      <xdr:spPr>
        <a:xfrm>
          <a:off x="8515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143527</xdr:rowOff>
    </xdr:from>
    <xdr:ext cx="469744" cy="259045"/>
    <xdr:sp macro="" textlink="">
      <xdr:nvSpPr>
        <xdr:cNvPr id="371" name="n_3aveValue【福祉施設】&#10;一人当たり面積"/>
        <xdr:cNvSpPr txBox="1"/>
      </xdr:nvSpPr>
      <xdr:spPr>
        <a:xfrm>
          <a:off x="7626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124477</xdr:rowOff>
    </xdr:from>
    <xdr:ext cx="469744" cy="259045"/>
    <xdr:sp macro="" textlink="">
      <xdr:nvSpPr>
        <xdr:cNvPr id="372" name="n_4aveValue【福祉施設】&#10;一人当たり面積"/>
        <xdr:cNvSpPr txBox="1"/>
      </xdr:nvSpPr>
      <xdr:spPr>
        <a:xfrm>
          <a:off x="6737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75</xdr:row>
      <xdr:rowOff>162577</xdr:rowOff>
    </xdr:from>
    <xdr:ext cx="469744" cy="259045"/>
    <xdr:sp macro="" textlink="">
      <xdr:nvSpPr>
        <xdr:cNvPr id="373" name="n_1mainValue【福祉施設】&#10;一人当たり面積"/>
        <xdr:cNvSpPr txBox="1"/>
      </xdr:nvSpPr>
      <xdr:spPr>
        <a:xfrm>
          <a:off x="9391727"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75</xdr:row>
      <xdr:rowOff>111777</xdr:rowOff>
    </xdr:from>
    <xdr:ext cx="469744" cy="259045"/>
    <xdr:sp macro="" textlink="">
      <xdr:nvSpPr>
        <xdr:cNvPr id="374" name="n_2mainValue【福祉施設】&#10;一人当たり面積"/>
        <xdr:cNvSpPr txBox="1"/>
      </xdr:nvSpPr>
      <xdr:spPr>
        <a:xfrm>
          <a:off x="8515427" y="1297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80027</xdr:rowOff>
    </xdr:from>
    <xdr:ext cx="469744" cy="259045"/>
    <xdr:sp macro="" textlink="">
      <xdr:nvSpPr>
        <xdr:cNvPr id="375" name="n_3mainValue【福祉施設】&#10;一人当たり面積"/>
        <xdr:cNvSpPr txBox="1"/>
      </xdr:nvSpPr>
      <xdr:spPr>
        <a:xfrm>
          <a:off x="7626427"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124477</xdr:rowOff>
    </xdr:from>
    <xdr:ext cx="469744" cy="259045"/>
    <xdr:sp macro="" textlink="">
      <xdr:nvSpPr>
        <xdr:cNvPr id="376" name="n_4mainValue【福祉施設】&#10;一人当たり面積"/>
        <xdr:cNvSpPr txBox="1"/>
      </xdr:nvSpPr>
      <xdr:spPr>
        <a:xfrm>
          <a:off x="6737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108</xdr:row>
      <xdr:rowOff>23949</xdr:rowOff>
    </xdr:to>
    <xdr:cxnSp macro="">
      <xdr:nvCxnSpPr>
        <xdr:cNvPr id="402" name="直線コネクタ 401"/>
        <xdr:cNvCxnSpPr/>
      </xdr:nvCxnSpPr>
      <xdr:spPr>
        <a:xfrm flipV="1">
          <a:off x="4634865" y="17188543"/>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27776</xdr:rowOff>
    </xdr:from>
    <xdr:ext cx="405111" cy="259045"/>
    <xdr:sp macro="" textlink="">
      <xdr:nvSpPr>
        <xdr:cNvPr id="403" name="【市民会館】&#10;有形固定資産減価償却率最小値テキスト"/>
        <xdr:cNvSpPr txBox="1"/>
      </xdr:nvSpPr>
      <xdr:spPr>
        <a:xfrm>
          <a:off x="4673600" y="1854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23949</xdr:rowOff>
    </xdr:from>
    <xdr:to>
      <xdr:col>24</xdr:col>
      <xdr:colOff>152400</xdr:colOff>
      <xdr:row>108</xdr:row>
      <xdr:rowOff>23949</xdr:rowOff>
    </xdr:to>
    <xdr:cxnSp macro="">
      <xdr:nvCxnSpPr>
        <xdr:cNvPr id="404" name="直線コネクタ 403"/>
        <xdr:cNvCxnSpPr/>
      </xdr:nvCxnSpPr>
      <xdr:spPr>
        <a:xfrm>
          <a:off x="4546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405" name="【市民会館】&#10;有形固定資産減価償却率最大値テキスト"/>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406" name="直線コネクタ 405"/>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36484</xdr:rowOff>
    </xdr:from>
    <xdr:ext cx="405111" cy="259045"/>
    <xdr:sp macro="" textlink="">
      <xdr:nvSpPr>
        <xdr:cNvPr id="407" name="【市民会館】&#10;有形固定資産減価償却率平均値テキスト"/>
        <xdr:cNvSpPr txBox="1"/>
      </xdr:nvSpPr>
      <xdr:spPr>
        <a:xfrm>
          <a:off x="4673600"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08" name="フローチャート: 判断 407"/>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90714</xdr:rowOff>
    </xdr:from>
    <xdr:to>
      <xdr:col>20</xdr:col>
      <xdr:colOff>38100</xdr:colOff>
      <xdr:row>105</xdr:row>
      <xdr:rowOff>20864</xdr:rowOff>
    </xdr:to>
    <xdr:sp macro="" textlink="">
      <xdr:nvSpPr>
        <xdr:cNvPr id="409" name="フローチャート: 判断 408"/>
        <xdr:cNvSpPr/>
      </xdr:nvSpPr>
      <xdr:spPr>
        <a:xfrm>
          <a:off x="3746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410" name="フローチャート: 判断 409"/>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11" name="フローチャート: 判断 410"/>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44994</xdr:rowOff>
    </xdr:from>
    <xdr:to>
      <xdr:col>6</xdr:col>
      <xdr:colOff>38100</xdr:colOff>
      <xdr:row>104</xdr:row>
      <xdr:rowOff>146594</xdr:rowOff>
    </xdr:to>
    <xdr:sp macro="" textlink="">
      <xdr:nvSpPr>
        <xdr:cNvPr id="412" name="フローチャート: 判断 411"/>
        <xdr:cNvSpPr/>
      </xdr:nvSpPr>
      <xdr:spPr>
        <a:xfrm>
          <a:off x="1079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110308</xdr:rowOff>
    </xdr:from>
    <xdr:to>
      <xdr:col>24</xdr:col>
      <xdr:colOff>114300</xdr:colOff>
      <xdr:row>104</xdr:row>
      <xdr:rowOff>40458</xdr:rowOff>
    </xdr:to>
    <xdr:sp macro="" textlink="">
      <xdr:nvSpPr>
        <xdr:cNvPr id="418" name="楕円 417"/>
        <xdr:cNvSpPr/>
      </xdr:nvSpPr>
      <xdr:spPr>
        <a:xfrm>
          <a:off x="45847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133185</xdr:rowOff>
    </xdr:from>
    <xdr:ext cx="405111" cy="259045"/>
    <xdr:sp macro="" textlink="">
      <xdr:nvSpPr>
        <xdr:cNvPr id="419" name="【市民会館】&#10;有形固定資産減価償却率該当値テキスト"/>
        <xdr:cNvSpPr txBox="1"/>
      </xdr:nvSpPr>
      <xdr:spPr>
        <a:xfrm>
          <a:off x="4673600" y="1762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76019</xdr:rowOff>
    </xdr:from>
    <xdr:to>
      <xdr:col>20</xdr:col>
      <xdr:colOff>38100</xdr:colOff>
      <xdr:row>104</xdr:row>
      <xdr:rowOff>6169</xdr:rowOff>
    </xdr:to>
    <xdr:sp macro="" textlink="">
      <xdr:nvSpPr>
        <xdr:cNvPr id="420" name="楕円 419"/>
        <xdr:cNvSpPr/>
      </xdr:nvSpPr>
      <xdr:spPr>
        <a:xfrm>
          <a:off x="3746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126819</xdr:rowOff>
    </xdr:from>
    <xdr:to>
      <xdr:col>24</xdr:col>
      <xdr:colOff>63500</xdr:colOff>
      <xdr:row>103</xdr:row>
      <xdr:rowOff>161108</xdr:rowOff>
    </xdr:to>
    <xdr:cxnSp macro="">
      <xdr:nvCxnSpPr>
        <xdr:cNvPr id="421" name="直線コネクタ 420"/>
        <xdr:cNvCxnSpPr/>
      </xdr:nvCxnSpPr>
      <xdr:spPr>
        <a:xfrm>
          <a:off x="3797300" y="1778616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43362</xdr:rowOff>
    </xdr:from>
    <xdr:to>
      <xdr:col>15</xdr:col>
      <xdr:colOff>101600</xdr:colOff>
      <xdr:row>103</xdr:row>
      <xdr:rowOff>144962</xdr:rowOff>
    </xdr:to>
    <xdr:sp macro="" textlink="">
      <xdr:nvSpPr>
        <xdr:cNvPr id="422" name="楕円 421"/>
        <xdr:cNvSpPr/>
      </xdr:nvSpPr>
      <xdr:spPr>
        <a:xfrm>
          <a:off x="2857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94162</xdr:rowOff>
    </xdr:from>
    <xdr:to>
      <xdr:col>19</xdr:col>
      <xdr:colOff>177800</xdr:colOff>
      <xdr:row>103</xdr:row>
      <xdr:rowOff>126819</xdr:rowOff>
    </xdr:to>
    <xdr:cxnSp macro="">
      <xdr:nvCxnSpPr>
        <xdr:cNvPr id="423" name="直線コネクタ 422"/>
        <xdr:cNvCxnSpPr/>
      </xdr:nvCxnSpPr>
      <xdr:spPr>
        <a:xfrm>
          <a:off x="2908300" y="177535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9071</xdr:rowOff>
    </xdr:from>
    <xdr:to>
      <xdr:col>10</xdr:col>
      <xdr:colOff>165100</xdr:colOff>
      <xdr:row>103</xdr:row>
      <xdr:rowOff>110671</xdr:rowOff>
    </xdr:to>
    <xdr:sp macro="" textlink="">
      <xdr:nvSpPr>
        <xdr:cNvPr id="424" name="楕円 423"/>
        <xdr:cNvSpPr/>
      </xdr:nvSpPr>
      <xdr:spPr>
        <a:xfrm>
          <a:off x="19685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59871</xdr:rowOff>
    </xdr:from>
    <xdr:to>
      <xdr:col>15</xdr:col>
      <xdr:colOff>50800</xdr:colOff>
      <xdr:row>103</xdr:row>
      <xdr:rowOff>94162</xdr:rowOff>
    </xdr:to>
    <xdr:cxnSp macro="">
      <xdr:nvCxnSpPr>
        <xdr:cNvPr id="425" name="直線コネクタ 424"/>
        <xdr:cNvCxnSpPr/>
      </xdr:nvCxnSpPr>
      <xdr:spPr>
        <a:xfrm>
          <a:off x="2019300" y="1771922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129902</xdr:rowOff>
    </xdr:from>
    <xdr:to>
      <xdr:col>6</xdr:col>
      <xdr:colOff>38100</xdr:colOff>
      <xdr:row>103</xdr:row>
      <xdr:rowOff>60052</xdr:rowOff>
    </xdr:to>
    <xdr:sp macro="" textlink="">
      <xdr:nvSpPr>
        <xdr:cNvPr id="426" name="楕円 425"/>
        <xdr:cNvSpPr/>
      </xdr:nvSpPr>
      <xdr:spPr>
        <a:xfrm>
          <a:off x="1079500" y="1761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9252</xdr:rowOff>
    </xdr:from>
    <xdr:to>
      <xdr:col>10</xdr:col>
      <xdr:colOff>114300</xdr:colOff>
      <xdr:row>103</xdr:row>
      <xdr:rowOff>59871</xdr:rowOff>
    </xdr:to>
    <xdr:cxnSp macro="">
      <xdr:nvCxnSpPr>
        <xdr:cNvPr id="427" name="直線コネクタ 426"/>
        <xdr:cNvCxnSpPr/>
      </xdr:nvCxnSpPr>
      <xdr:spPr>
        <a:xfrm>
          <a:off x="1130300" y="17668602"/>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11991</xdr:rowOff>
    </xdr:from>
    <xdr:ext cx="405111" cy="259045"/>
    <xdr:sp macro="" textlink="">
      <xdr:nvSpPr>
        <xdr:cNvPr id="428" name="n_1aveValue【市民会館】&#10;有形固定資産減価償却率"/>
        <xdr:cNvSpPr txBox="1"/>
      </xdr:nvSpPr>
      <xdr:spPr>
        <a:xfrm>
          <a:off x="3582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10358</xdr:rowOff>
    </xdr:from>
    <xdr:ext cx="405111" cy="259045"/>
    <xdr:sp macro="" textlink="">
      <xdr:nvSpPr>
        <xdr:cNvPr id="429" name="n_2aveValue【市民会館】&#10;有形固定資産減価償却率"/>
        <xdr:cNvSpPr txBox="1"/>
      </xdr:nvSpPr>
      <xdr:spPr>
        <a:xfrm>
          <a:off x="2705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430" name="n_3aveValue【市民会館】&#10;有形固定資産減価償却率"/>
        <xdr:cNvSpPr txBox="1"/>
      </xdr:nvSpPr>
      <xdr:spPr>
        <a:xfrm>
          <a:off x="1816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137721</xdr:rowOff>
    </xdr:from>
    <xdr:ext cx="405111" cy="259045"/>
    <xdr:sp macro="" textlink="">
      <xdr:nvSpPr>
        <xdr:cNvPr id="431" name="n_4aveValue【市民会館】&#10;有形固定資産減価償却率"/>
        <xdr:cNvSpPr txBox="1"/>
      </xdr:nvSpPr>
      <xdr:spPr>
        <a:xfrm>
          <a:off x="927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22696</xdr:rowOff>
    </xdr:from>
    <xdr:ext cx="405111" cy="259045"/>
    <xdr:sp macro="" textlink="">
      <xdr:nvSpPr>
        <xdr:cNvPr id="432" name="n_1mainValue【市民会館】&#10;有形固定資産減価償却率"/>
        <xdr:cNvSpPr txBox="1"/>
      </xdr:nvSpPr>
      <xdr:spPr>
        <a:xfrm>
          <a:off x="35820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161489</xdr:rowOff>
    </xdr:from>
    <xdr:ext cx="405111" cy="259045"/>
    <xdr:sp macro="" textlink="">
      <xdr:nvSpPr>
        <xdr:cNvPr id="433" name="n_2mainValue【市民会館】&#10;有形固定資産減価償却率"/>
        <xdr:cNvSpPr txBox="1"/>
      </xdr:nvSpPr>
      <xdr:spPr>
        <a:xfrm>
          <a:off x="2705744" y="1747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127198</xdr:rowOff>
    </xdr:from>
    <xdr:ext cx="405111" cy="259045"/>
    <xdr:sp macro="" textlink="">
      <xdr:nvSpPr>
        <xdr:cNvPr id="434" name="n_3mainValue【市民会館】&#10;有形固定資産減価償却率"/>
        <xdr:cNvSpPr txBox="1"/>
      </xdr:nvSpPr>
      <xdr:spPr>
        <a:xfrm>
          <a:off x="18167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76579</xdr:rowOff>
    </xdr:from>
    <xdr:ext cx="405111" cy="259045"/>
    <xdr:sp macro="" textlink="">
      <xdr:nvSpPr>
        <xdr:cNvPr id="435" name="n_4mainValue【市民会館】&#10;有形固定資産減価償却率"/>
        <xdr:cNvSpPr txBox="1"/>
      </xdr:nvSpPr>
      <xdr:spPr>
        <a:xfrm>
          <a:off x="927744" y="1739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19050</xdr:rowOff>
    </xdr:from>
    <xdr:to>
      <xdr:col>54</xdr:col>
      <xdr:colOff>189865</xdr:colOff>
      <xdr:row>108</xdr:row>
      <xdr:rowOff>0</xdr:rowOff>
    </xdr:to>
    <xdr:cxnSp macro="">
      <xdr:nvCxnSpPr>
        <xdr:cNvPr id="459" name="直線コネクタ 458"/>
        <xdr:cNvCxnSpPr/>
      </xdr:nvCxnSpPr>
      <xdr:spPr>
        <a:xfrm flipV="1">
          <a:off x="10476865" y="173355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3827</xdr:rowOff>
    </xdr:from>
    <xdr:ext cx="469744" cy="259045"/>
    <xdr:sp macro="" textlink="">
      <xdr:nvSpPr>
        <xdr:cNvPr id="460" name="【市民会館】&#10;一人当たり面積最小値テキスト"/>
        <xdr:cNvSpPr txBox="1"/>
      </xdr:nvSpPr>
      <xdr:spPr>
        <a:xfrm>
          <a:off x="10515600"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0</xdr:rowOff>
    </xdr:from>
    <xdr:to>
      <xdr:col>55</xdr:col>
      <xdr:colOff>88900</xdr:colOff>
      <xdr:row>108</xdr:row>
      <xdr:rowOff>0</xdr:rowOff>
    </xdr:to>
    <xdr:cxnSp macro="">
      <xdr:nvCxnSpPr>
        <xdr:cNvPr id="461" name="直線コネクタ 460"/>
        <xdr:cNvCxnSpPr/>
      </xdr:nvCxnSpPr>
      <xdr:spPr>
        <a:xfrm>
          <a:off x="10388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137177</xdr:rowOff>
    </xdr:from>
    <xdr:ext cx="469744" cy="259045"/>
    <xdr:sp macro="" textlink="">
      <xdr:nvSpPr>
        <xdr:cNvPr id="462" name="【市民会館】&#10;一人当たり面積最大値テキスト"/>
        <xdr:cNvSpPr txBox="1"/>
      </xdr:nvSpPr>
      <xdr:spPr>
        <a:xfrm>
          <a:off x="10515600" y="171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19050</xdr:rowOff>
    </xdr:from>
    <xdr:to>
      <xdr:col>55</xdr:col>
      <xdr:colOff>88900</xdr:colOff>
      <xdr:row>101</xdr:row>
      <xdr:rowOff>19050</xdr:rowOff>
    </xdr:to>
    <xdr:cxnSp macro="">
      <xdr:nvCxnSpPr>
        <xdr:cNvPr id="463" name="直線コネクタ 462"/>
        <xdr:cNvCxnSpPr/>
      </xdr:nvCxnSpPr>
      <xdr:spPr>
        <a:xfrm>
          <a:off x="10388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464" name="【市民会館】&#10;一人当たり面積平均値テキスト"/>
        <xdr:cNvSpPr txBox="1"/>
      </xdr:nvSpPr>
      <xdr:spPr>
        <a:xfrm>
          <a:off x="105156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65" name="フローチャート: 判断 464"/>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29211</xdr:rowOff>
    </xdr:from>
    <xdr:to>
      <xdr:col>50</xdr:col>
      <xdr:colOff>165100</xdr:colOff>
      <xdr:row>105</xdr:row>
      <xdr:rowOff>130811</xdr:rowOff>
    </xdr:to>
    <xdr:sp macro="" textlink="">
      <xdr:nvSpPr>
        <xdr:cNvPr id="466" name="フローチャート: 判断 465"/>
        <xdr:cNvSpPr/>
      </xdr:nvSpPr>
      <xdr:spPr>
        <a:xfrm>
          <a:off x="958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67" name="フローチャート: 判断 466"/>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68" name="フローチャート: 判断 467"/>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67311</xdr:rowOff>
    </xdr:from>
    <xdr:to>
      <xdr:col>36</xdr:col>
      <xdr:colOff>165100</xdr:colOff>
      <xdr:row>105</xdr:row>
      <xdr:rowOff>168911</xdr:rowOff>
    </xdr:to>
    <xdr:sp macro="" textlink="">
      <xdr:nvSpPr>
        <xdr:cNvPr id="469" name="フローチャート: 判断 468"/>
        <xdr:cNvSpPr/>
      </xdr:nvSpPr>
      <xdr:spPr>
        <a:xfrm>
          <a:off x="6921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90170</xdr:rowOff>
    </xdr:from>
    <xdr:to>
      <xdr:col>55</xdr:col>
      <xdr:colOff>50800</xdr:colOff>
      <xdr:row>102</xdr:row>
      <xdr:rowOff>20320</xdr:rowOff>
    </xdr:to>
    <xdr:sp macro="" textlink="">
      <xdr:nvSpPr>
        <xdr:cNvPr id="475" name="楕円 474"/>
        <xdr:cNvSpPr/>
      </xdr:nvSpPr>
      <xdr:spPr>
        <a:xfrm>
          <a:off x="10426700" y="1740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5097</xdr:rowOff>
    </xdr:from>
    <xdr:ext cx="469744" cy="259045"/>
    <xdr:sp macro="" textlink="">
      <xdr:nvSpPr>
        <xdr:cNvPr id="476" name="【市民会館】&#10;一人当たり面積該当値テキスト"/>
        <xdr:cNvSpPr txBox="1"/>
      </xdr:nvSpPr>
      <xdr:spPr>
        <a:xfrm>
          <a:off x="10515600" y="1732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90170</xdr:rowOff>
    </xdr:from>
    <xdr:to>
      <xdr:col>50</xdr:col>
      <xdr:colOff>165100</xdr:colOff>
      <xdr:row>102</xdr:row>
      <xdr:rowOff>20320</xdr:rowOff>
    </xdr:to>
    <xdr:sp macro="" textlink="">
      <xdr:nvSpPr>
        <xdr:cNvPr id="477" name="楕円 476"/>
        <xdr:cNvSpPr/>
      </xdr:nvSpPr>
      <xdr:spPr>
        <a:xfrm>
          <a:off x="9588500" y="1740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140970</xdr:rowOff>
    </xdr:from>
    <xdr:to>
      <xdr:col>55</xdr:col>
      <xdr:colOff>0</xdr:colOff>
      <xdr:row>101</xdr:row>
      <xdr:rowOff>140970</xdr:rowOff>
    </xdr:to>
    <xdr:cxnSp macro="">
      <xdr:nvCxnSpPr>
        <xdr:cNvPr id="478" name="直線コネクタ 477"/>
        <xdr:cNvCxnSpPr/>
      </xdr:nvCxnSpPr>
      <xdr:spPr>
        <a:xfrm>
          <a:off x="9639300" y="17457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97789</xdr:rowOff>
    </xdr:from>
    <xdr:to>
      <xdr:col>46</xdr:col>
      <xdr:colOff>38100</xdr:colOff>
      <xdr:row>102</xdr:row>
      <xdr:rowOff>27939</xdr:rowOff>
    </xdr:to>
    <xdr:sp macro="" textlink="">
      <xdr:nvSpPr>
        <xdr:cNvPr id="479" name="楕円 478"/>
        <xdr:cNvSpPr/>
      </xdr:nvSpPr>
      <xdr:spPr>
        <a:xfrm>
          <a:off x="8699500" y="174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140970</xdr:rowOff>
    </xdr:from>
    <xdr:to>
      <xdr:col>50</xdr:col>
      <xdr:colOff>114300</xdr:colOff>
      <xdr:row>101</xdr:row>
      <xdr:rowOff>148589</xdr:rowOff>
    </xdr:to>
    <xdr:cxnSp macro="">
      <xdr:nvCxnSpPr>
        <xdr:cNvPr id="480" name="直線コネクタ 479"/>
        <xdr:cNvCxnSpPr/>
      </xdr:nvCxnSpPr>
      <xdr:spPr>
        <a:xfrm flipV="1">
          <a:off x="8750300" y="17457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97789</xdr:rowOff>
    </xdr:from>
    <xdr:to>
      <xdr:col>41</xdr:col>
      <xdr:colOff>101600</xdr:colOff>
      <xdr:row>102</xdr:row>
      <xdr:rowOff>27939</xdr:rowOff>
    </xdr:to>
    <xdr:sp macro="" textlink="">
      <xdr:nvSpPr>
        <xdr:cNvPr id="481" name="楕円 480"/>
        <xdr:cNvSpPr/>
      </xdr:nvSpPr>
      <xdr:spPr>
        <a:xfrm>
          <a:off x="7810500" y="174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148589</xdr:rowOff>
    </xdr:from>
    <xdr:to>
      <xdr:col>45</xdr:col>
      <xdr:colOff>177800</xdr:colOff>
      <xdr:row>101</xdr:row>
      <xdr:rowOff>148589</xdr:rowOff>
    </xdr:to>
    <xdr:cxnSp macro="">
      <xdr:nvCxnSpPr>
        <xdr:cNvPr id="482" name="直線コネクタ 481"/>
        <xdr:cNvCxnSpPr/>
      </xdr:nvCxnSpPr>
      <xdr:spPr>
        <a:xfrm>
          <a:off x="7861300" y="17465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13970</xdr:rowOff>
    </xdr:from>
    <xdr:to>
      <xdr:col>36</xdr:col>
      <xdr:colOff>165100</xdr:colOff>
      <xdr:row>101</xdr:row>
      <xdr:rowOff>115570</xdr:rowOff>
    </xdr:to>
    <xdr:sp macro="" textlink="">
      <xdr:nvSpPr>
        <xdr:cNvPr id="483" name="楕円 482"/>
        <xdr:cNvSpPr/>
      </xdr:nvSpPr>
      <xdr:spPr>
        <a:xfrm>
          <a:off x="6921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64770</xdr:rowOff>
    </xdr:from>
    <xdr:to>
      <xdr:col>41</xdr:col>
      <xdr:colOff>50800</xdr:colOff>
      <xdr:row>101</xdr:row>
      <xdr:rowOff>148589</xdr:rowOff>
    </xdr:to>
    <xdr:cxnSp macro="">
      <xdr:nvCxnSpPr>
        <xdr:cNvPr id="484" name="直線コネクタ 483"/>
        <xdr:cNvCxnSpPr/>
      </xdr:nvCxnSpPr>
      <xdr:spPr>
        <a:xfrm>
          <a:off x="6972300" y="173812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121938</xdr:rowOff>
    </xdr:from>
    <xdr:ext cx="469744" cy="259045"/>
    <xdr:sp macro="" textlink="">
      <xdr:nvSpPr>
        <xdr:cNvPr id="485" name="n_1aveValue【市民会館】&#10;一人当たり面積"/>
        <xdr:cNvSpPr txBox="1"/>
      </xdr:nvSpPr>
      <xdr:spPr>
        <a:xfrm>
          <a:off x="93917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129557</xdr:rowOff>
    </xdr:from>
    <xdr:ext cx="469744" cy="259045"/>
    <xdr:sp macro="" textlink="">
      <xdr:nvSpPr>
        <xdr:cNvPr id="486" name="n_2aveValue【市民会館】&#10;一人当たり面積"/>
        <xdr:cNvSpPr txBox="1"/>
      </xdr:nvSpPr>
      <xdr:spPr>
        <a:xfrm>
          <a:off x="8515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137177</xdr:rowOff>
    </xdr:from>
    <xdr:ext cx="469744" cy="259045"/>
    <xdr:sp macro="" textlink="">
      <xdr:nvSpPr>
        <xdr:cNvPr id="487" name="n_3aveValue【市民会館】&#10;一人当たり面積"/>
        <xdr:cNvSpPr txBox="1"/>
      </xdr:nvSpPr>
      <xdr:spPr>
        <a:xfrm>
          <a:off x="7626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160038</xdr:rowOff>
    </xdr:from>
    <xdr:ext cx="469744" cy="259045"/>
    <xdr:sp macro="" textlink="">
      <xdr:nvSpPr>
        <xdr:cNvPr id="488" name="n_4aveValue【市民会館】&#10;一人当たり面積"/>
        <xdr:cNvSpPr txBox="1"/>
      </xdr:nvSpPr>
      <xdr:spPr>
        <a:xfrm>
          <a:off x="6737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36847</xdr:rowOff>
    </xdr:from>
    <xdr:ext cx="469744" cy="259045"/>
    <xdr:sp macro="" textlink="">
      <xdr:nvSpPr>
        <xdr:cNvPr id="489" name="n_1mainValue【市民会館】&#10;一人当たり面積"/>
        <xdr:cNvSpPr txBox="1"/>
      </xdr:nvSpPr>
      <xdr:spPr>
        <a:xfrm>
          <a:off x="9391727" y="1718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44466</xdr:rowOff>
    </xdr:from>
    <xdr:ext cx="469744" cy="259045"/>
    <xdr:sp macro="" textlink="">
      <xdr:nvSpPr>
        <xdr:cNvPr id="490" name="n_2mainValue【市民会館】&#10;一人当たり面積"/>
        <xdr:cNvSpPr txBox="1"/>
      </xdr:nvSpPr>
      <xdr:spPr>
        <a:xfrm>
          <a:off x="8515427" y="1718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44466</xdr:rowOff>
    </xdr:from>
    <xdr:ext cx="469744" cy="259045"/>
    <xdr:sp macro="" textlink="">
      <xdr:nvSpPr>
        <xdr:cNvPr id="491" name="n_3mainValue【市民会館】&#10;一人当たり面積"/>
        <xdr:cNvSpPr txBox="1"/>
      </xdr:nvSpPr>
      <xdr:spPr>
        <a:xfrm>
          <a:off x="7626427" y="1718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132097</xdr:rowOff>
    </xdr:from>
    <xdr:ext cx="469744" cy="259045"/>
    <xdr:sp macro="" textlink="">
      <xdr:nvSpPr>
        <xdr:cNvPr id="492" name="n_4mainValue【市民会館】&#10;一人当たり面積"/>
        <xdr:cNvSpPr txBox="1"/>
      </xdr:nvSpPr>
      <xdr:spPr>
        <a:xfrm>
          <a:off x="67374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114300</xdr:rowOff>
    </xdr:from>
    <xdr:to>
      <xdr:col>85</xdr:col>
      <xdr:colOff>126364</xdr:colOff>
      <xdr:row>41</xdr:row>
      <xdr:rowOff>15240</xdr:rowOff>
    </xdr:to>
    <xdr:cxnSp macro="">
      <xdr:nvCxnSpPr>
        <xdr:cNvPr id="517" name="直線コネクタ 516"/>
        <xdr:cNvCxnSpPr/>
      </xdr:nvCxnSpPr>
      <xdr:spPr>
        <a:xfrm flipV="1">
          <a:off x="16318864" y="577215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518"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519" name="直線コネクタ 518"/>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60977</xdr:rowOff>
    </xdr:from>
    <xdr:ext cx="405111" cy="259045"/>
    <xdr:sp macro="" textlink="">
      <xdr:nvSpPr>
        <xdr:cNvPr id="520" name="【一般廃棄物処理施設】&#10;有形固定資産減価償却率最大値テキスト"/>
        <xdr:cNvSpPr txBox="1"/>
      </xdr:nvSpPr>
      <xdr:spPr>
        <a:xfrm>
          <a:off x="16357600" y="554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114300</xdr:rowOff>
    </xdr:from>
    <xdr:to>
      <xdr:col>86</xdr:col>
      <xdr:colOff>25400</xdr:colOff>
      <xdr:row>33</xdr:row>
      <xdr:rowOff>114300</xdr:rowOff>
    </xdr:to>
    <xdr:cxnSp macro="">
      <xdr:nvCxnSpPr>
        <xdr:cNvPr id="521" name="直線コネクタ 520"/>
        <xdr:cNvCxnSpPr/>
      </xdr:nvCxnSpPr>
      <xdr:spPr>
        <a:xfrm>
          <a:off x="16230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522" name="【一般廃棄物処理施設】&#10;有形固定資産減価償却率平均値テキスト"/>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523" name="フローチャート: 判断 522"/>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524" name="フローチャート: 判断 523"/>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114935</xdr:rowOff>
    </xdr:from>
    <xdr:to>
      <xdr:col>76</xdr:col>
      <xdr:colOff>165100</xdr:colOff>
      <xdr:row>37</xdr:row>
      <xdr:rowOff>45085</xdr:rowOff>
    </xdr:to>
    <xdr:sp macro="" textlink="">
      <xdr:nvSpPr>
        <xdr:cNvPr id="525" name="フローチャート: 判断 524"/>
        <xdr:cNvSpPr/>
      </xdr:nvSpPr>
      <xdr:spPr>
        <a:xfrm>
          <a:off x="14541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15875</xdr:rowOff>
    </xdr:from>
    <xdr:to>
      <xdr:col>72</xdr:col>
      <xdr:colOff>38100</xdr:colOff>
      <xdr:row>37</xdr:row>
      <xdr:rowOff>117475</xdr:rowOff>
    </xdr:to>
    <xdr:sp macro="" textlink="">
      <xdr:nvSpPr>
        <xdr:cNvPr id="526" name="フローチャート: 判断 525"/>
        <xdr:cNvSpPr/>
      </xdr:nvSpPr>
      <xdr:spPr>
        <a:xfrm>
          <a:off x="13652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44450</xdr:rowOff>
    </xdr:from>
    <xdr:to>
      <xdr:col>67</xdr:col>
      <xdr:colOff>101600</xdr:colOff>
      <xdr:row>36</xdr:row>
      <xdr:rowOff>146050</xdr:rowOff>
    </xdr:to>
    <xdr:sp macro="" textlink="">
      <xdr:nvSpPr>
        <xdr:cNvPr id="527" name="フローチャート: 判断 526"/>
        <xdr:cNvSpPr/>
      </xdr:nvSpPr>
      <xdr:spPr>
        <a:xfrm>
          <a:off x="12763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82550</xdr:rowOff>
    </xdr:from>
    <xdr:to>
      <xdr:col>85</xdr:col>
      <xdr:colOff>177800</xdr:colOff>
      <xdr:row>40</xdr:row>
      <xdr:rowOff>12700</xdr:rowOff>
    </xdr:to>
    <xdr:sp macro="" textlink="">
      <xdr:nvSpPr>
        <xdr:cNvPr id="533" name="楕円 532"/>
        <xdr:cNvSpPr/>
      </xdr:nvSpPr>
      <xdr:spPr>
        <a:xfrm>
          <a:off x="16268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60977</xdr:rowOff>
    </xdr:from>
    <xdr:ext cx="405111" cy="259045"/>
    <xdr:sp macro="" textlink="">
      <xdr:nvSpPr>
        <xdr:cNvPr id="534" name="【一般廃棄物処理施設】&#10;有形固定資産減価償却率該当値テキスト"/>
        <xdr:cNvSpPr txBox="1"/>
      </xdr:nvSpPr>
      <xdr:spPr>
        <a:xfrm>
          <a:off x="163576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50165</xdr:rowOff>
    </xdr:from>
    <xdr:to>
      <xdr:col>81</xdr:col>
      <xdr:colOff>101600</xdr:colOff>
      <xdr:row>39</xdr:row>
      <xdr:rowOff>151765</xdr:rowOff>
    </xdr:to>
    <xdr:sp macro="" textlink="">
      <xdr:nvSpPr>
        <xdr:cNvPr id="535" name="楕円 534"/>
        <xdr:cNvSpPr/>
      </xdr:nvSpPr>
      <xdr:spPr>
        <a:xfrm>
          <a:off x="154305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100965</xdr:rowOff>
    </xdr:from>
    <xdr:to>
      <xdr:col>85</xdr:col>
      <xdr:colOff>127000</xdr:colOff>
      <xdr:row>39</xdr:row>
      <xdr:rowOff>133350</xdr:rowOff>
    </xdr:to>
    <xdr:cxnSp macro="">
      <xdr:nvCxnSpPr>
        <xdr:cNvPr id="536" name="直線コネクタ 535"/>
        <xdr:cNvCxnSpPr/>
      </xdr:nvCxnSpPr>
      <xdr:spPr>
        <a:xfrm>
          <a:off x="15481300" y="678751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74930</xdr:rowOff>
    </xdr:from>
    <xdr:to>
      <xdr:col>76</xdr:col>
      <xdr:colOff>165100</xdr:colOff>
      <xdr:row>37</xdr:row>
      <xdr:rowOff>5080</xdr:rowOff>
    </xdr:to>
    <xdr:sp macro="" textlink="">
      <xdr:nvSpPr>
        <xdr:cNvPr id="537" name="楕円 536"/>
        <xdr:cNvSpPr/>
      </xdr:nvSpPr>
      <xdr:spPr>
        <a:xfrm>
          <a:off x="14541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125730</xdr:rowOff>
    </xdr:from>
    <xdr:to>
      <xdr:col>81</xdr:col>
      <xdr:colOff>50800</xdr:colOff>
      <xdr:row>39</xdr:row>
      <xdr:rowOff>100965</xdr:rowOff>
    </xdr:to>
    <xdr:cxnSp macro="">
      <xdr:nvCxnSpPr>
        <xdr:cNvPr id="538" name="直線コネクタ 537"/>
        <xdr:cNvCxnSpPr/>
      </xdr:nvCxnSpPr>
      <xdr:spPr>
        <a:xfrm>
          <a:off x="14592300" y="6297930"/>
          <a:ext cx="889000" cy="48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23495</xdr:rowOff>
    </xdr:from>
    <xdr:to>
      <xdr:col>72</xdr:col>
      <xdr:colOff>38100</xdr:colOff>
      <xdr:row>36</xdr:row>
      <xdr:rowOff>125095</xdr:rowOff>
    </xdr:to>
    <xdr:sp macro="" textlink="">
      <xdr:nvSpPr>
        <xdr:cNvPr id="539" name="楕円 538"/>
        <xdr:cNvSpPr/>
      </xdr:nvSpPr>
      <xdr:spPr>
        <a:xfrm>
          <a:off x="136525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74295</xdr:rowOff>
    </xdr:from>
    <xdr:to>
      <xdr:col>76</xdr:col>
      <xdr:colOff>114300</xdr:colOff>
      <xdr:row>36</xdr:row>
      <xdr:rowOff>125730</xdr:rowOff>
    </xdr:to>
    <xdr:cxnSp macro="">
      <xdr:nvCxnSpPr>
        <xdr:cNvPr id="540" name="直線コネクタ 539"/>
        <xdr:cNvCxnSpPr/>
      </xdr:nvCxnSpPr>
      <xdr:spPr>
        <a:xfrm>
          <a:off x="13703300" y="62464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541" name="n_1aveValue【一般廃棄物処理施設】&#10;有形固定資産減価償却率"/>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36212</xdr:rowOff>
    </xdr:from>
    <xdr:ext cx="405111" cy="259045"/>
    <xdr:sp macro="" textlink="">
      <xdr:nvSpPr>
        <xdr:cNvPr id="542" name="n_2aveValue【一般廃棄物処理施設】&#10;有形固定資産減価償却率"/>
        <xdr:cNvSpPr txBox="1"/>
      </xdr:nvSpPr>
      <xdr:spPr>
        <a:xfrm>
          <a:off x="14389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108602</xdr:rowOff>
    </xdr:from>
    <xdr:ext cx="405111" cy="259045"/>
    <xdr:sp macro="" textlink="">
      <xdr:nvSpPr>
        <xdr:cNvPr id="543" name="n_3aveValue【一般廃棄物処理施設】&#10;有形固定資産減価償却率"/>
        <xdr:cNvSpPr txBox="1"/>
      </xdr:nvSpPr>
      <xdr:spPr>
        <a:xfrm>
          <a:off x="13500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162577</xdr:rowOff>
    </xdr:from>
    <xdr:ext cx="405111" cy="259045"/>
    <xdr:sp macro="" textlink="">
      <xdr:nvSpPr>
        <xdr:cNvPr id="544" name="n_4aveValue【一般廃棄物処理施設】&#10;有形固定資産減価償却率"/>
        <xdr:cNvSpPr txBox="1"/>
      </xdr:nvSpPr>
      <xdr:spPr>
        <a:xfrm>
          <a:off x="126117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142892</xdr:rowOff>
    </xdr:from>
    <xdr:ext cx="405111" cy="259045"/>
    <xdr:sp macro="" textlink="">
      <xdr:nvSpPr>
        <xdr:cNvPr id="545" name="n_1mainValue【一般廃棄物処理施設】&#10;有形固定資産減価償却率"/>
        <xdr:cNvSpPr txBox="1"/>
      </xdr:nvSpPr>
      <xdr:spPr>
        <a:xfrm>
          <a:off x="15266044"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21607</xdr:rowOff>
    </xdr:from>
    <xdr:ext cx="405111" cy="259045"/>
    <xdr:sp macro="" textlink="">
      <xdr:nvSpPr>
        <xdr:cNvPr id="546" name="n_2mainValue【一般廃棄物処理施設】&#10;有形固定資産減価償却率"/>
        <xdr:cNvSpPr txBox="1"/>
      </xdr:nvSpPr>
      <xdr:spPr>
        <a:xfrm>
          <a:off x="14389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141622</xdr:rowOff>
    </xdr:from>
    <xdr:ext cx="405111" cy="259045"/>
    <xdr:sp macro="" textlink="">
      <xdr:nvSpPr>
        <xdr:cNvPr id="547" name="n_3mainValue【一般廃棄物処理施設】&#10;有形固定資産減価償却率"/>
        <xdr:cNvSpPr txBox="1"/>
      </xdr:nvSpPr>
      <xdr:spPr>
        <a:xfrm>
          <a:off x="1350074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9" name="テキスト ボックス 55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1" name="テキスト ボックス 56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3" name="テキスト ボックス 562"/>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65" name="テキスト ボックス 564"/>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7" name="テキスト ボックス 56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8776</xdr:rowOff>
    </xdr:from>
    <xdr:to>
      <xdr:col>116</xdr:col>
      <xdr:colOff>62864</xdr:colOff>
      <xdr:row>41</xdr:row>
      <xdr:rowOff>43637</xdr:rowOff>
    </xdr:to>
    <xdr:cxnSp macro="">
      <xdr:nvCxnSpPr>
        <xdr:cNvPr id="571" name="直線コネクタ 570"/>
        <xdr:cNvCxnSpPr/>
      </xdr:nvCxnSpPr>
      <xdr:spPr>
        <a:xfrm flipV="1">
          <a:off x="22160864" y="5666626"/>
          <a:ext cx="0" cy="1406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47464</xdr:rowOff>
    </xdr:from>
    <xdr:ext cx="534377" cy="259045"/>
    <xdr:sp macro="" textlink="">
      <xdr:nvSpPr>
        <xdr:cNvPr id="572" name="【一般廃棄物処理施設】&#10;一人当たり有形固定資産（償却資産）額最小値テキスト"/>
        <xdr:cNvSpPr txBox="1"/>
      </xdr:nvSpPr>
      <xdr:spPr>
        <a:xfrm>
          <a:off x="22199600" y="707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43637</xdr:rowOff>
    </xdr:from>
    <xdr:to>
      <xdr:col>116</xdr:col>
      <xdr:colOff>152400</xdr:colOff>
      <xdr:row>41</xdr:row>
      <xdr:rowOff>43637</xdr:rowOff>
    </xdr:to>
    <xdr:cxnSp macro="">
      <xdr:nvCxnSpPr>
        <xdr:cNvPr id="573" name="直線コネクタ 572"/>
        <xdr:cNvCxnSpPr/>
      </xdr:nvCxnSpPr>
      <xdr:spPr>
        <a:xfrm>
          <a:off x="22072600" y="7073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126903</xdr:rowOff>
    </xdr:from>
    <xdr:ext cx="599010" cy="259045"/>
    <xdr:sp macro="" textlink="">
      <xdr:nvSpPr>
        <xdr:cNvPr id="574" name="【一般廃棄物処理施設】&#10;一人当たり有形固定資産（償却資産）額最大値テキスト"/>
        <xdr:cNvSpPr txBox="1"/>
      </xdr:nvSpPr>
      <xdr:spPr>
        <a:xfrm>
          <a:off x="22199600" y="544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8776</xdr:rowOff>
    </xdr:from>
    <xdr:to>
      <xdr:col>116</xdr:col>
      <xdr:colOff>152400</xdr:colOff>
      <xdr:row>33</xdr:row>
      <xdr:rowOff>8776</xdr:rowOff>
    </xdr:to>
    <xdr:cxnSp macro="">
      <xdr:nvCxnSpPr>
        <xdr:cNvPr id="575" name="直線コネクタ 574"/>
        <xdr:cNvCxnSpPr/>
      </xdr:nvCxnSpPr>
      <xdr:spPr>
        <a:xfrm>
          <a:off x="22072600" y="566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19029</xdr:rowOff>
    </xdr:from>
    <xdr:ext cx="534377" cy="259045"/>
    <xdr:sp macro="" textlink="">
      <xdr:nvSpPr>
        <xdr:cNvPr id="576" name="【一般廃棄物処理施設】&#10;一人当たり有形固定資産（償却資産）額平均値テキスト"/>
        <xdr:cNvSpPr txBox="1"/>
      </xdr:nvSpPr>
      <xdr:spPr>
        <a:xfrm>
          <a:off x="22199600" y="6362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40602</xdr:rowOff>
    </xdr:from>
    <xdr:to>
      <xdr:col>116</xdr:col>
      <xdr:colOff>114300</xdr:colOff>
      <xdr:row>37</xdr:row>
      <xdr:rowOff>142202</xdr:rowOff>
    </xdr:to>
    <xdr:sp macro="" textlink="">
      <xdr:nvSpPr>
        <xdr:cNvPr id="577" name="フローチャート: 判断 576"/>
        <xdr:cNvSpPr/>
      </xdr:nvSpPr>
      <xdr:spPr>
        <a:xfrm>
          <a:off x="22110700" y="638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90386</xdr:rowOff>
    </xdr:from>
    <xdr:to>
      <xdr:col>112</xdr:col>
      <xdr:colOff>38100</xdr:colOff>
      <xdr:row>38</xdr:row>
      <xdr:rowOff>20536</xdr:rowOff>
    </xdr:to>
    <xdr:sp macro="" textlink="">
      <xdr:nvSpPr>
        <xdr:cNvPr id="578" name="フローチャート: 判断 577"/>
        <xdr:cNvSpPr/>
      </xdr:nvSpPr>
      <xdr:spPr>
        <a:xfrm>
          <a:off x="21272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162522</xdr:rowOff>
    </xdr:from>
    <xdr:to>
      <xdr:col>107</xdr:col>
      <xdr:colOff>101600</xdr:colOff>
      <xdr:row>38</xdr:row>
      <xdr:rowOff>92672</xdr:rowOff>
    </xdr:to>
    <xdr:sp macro="" textlink="">
      <xdr:nvSpPr>
        <xdr:cNvPr id="579" name="フローチャート: 判断 578"/>
        <xdr:cNvSpPr/>
      </xdr:nvSpPr>
      <xdr:spPr>
        <a:xfrm>
          <a:off x="20383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25603</xdr:rowOff>
    </xdr:from>
    <xdr:to>
      <xdr:col>102</xdr:col>
      <xdr:colOff>165100</xdr:colOff>
      <xdr:row>38</xdr:row>
      <xdr:rowOff>127203</xdr:rowOff>
    </xdr:to>
    <xdr:sp macro="" textlink="">
      <xdr:nvSpPr>
        <xdr:cNvPr id="580" name="フローチャート: 判断 579"/>
        <xdr:cNvSpPr/>
      </xdr:nvSpPr>
      <xdr:spPr>
        <a:xfrm>
          <a:off x="19494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49784</xdr:rowOff>
    </xdr:from>
    <xdr:to>
      <xdr:col>98</xdr:col>
      <xdr:colOff>38100</xdr:colOff>
      <xdr:row>38</xdr:row>
      <xdr:rowOff>151384</xdr:rowOff>
    </xdr:to>
    <xdr:sp macro="" textlink="">
      <xdr:nvSpPr>
        <xdr:cNvPr id="581" name="フローチャート: 判断 580"/>
        <xdr:cNvSpPr/>
      </xdr:nvSpPr>
      <xdr:spPr>
        <a:xfrm>
          <a:off x="18605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145237</xdr:rowOff>
    </xdr:from>
    <xdr:to>
      <xdr:col>116</xdr:col>
      <xdr:colOff>114300</xdr:colOff>
      <xdr:row>33</xdr:row>
      <xdr:rowOff>75387</xdr:rowOff>
    </xdr:to>
    <xdr:sp macro="" textlink="">
      <xdr:nvSpPr>
        <xdr:cNvPr id="587" name="楕円 586"/>
        <xdr:cNvSpPr/>
      </xdr:nvSpPr>
      <xdr:spPr>
        <a:xfrm>
          <a:off x="22110700" y="56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82453</xdr:rowOff>
    </xdr:from>
    <xdr:ext cx="599010" cy="259045"/>
    <xdr:sp macro="" textlink="">
      <xdr:nvSpPr>
        <xdr:cNvPr id="588" name="【一般廃棄物処理施設】&#10;一人当たり有形固定資産（償却資産）額該当値テキスト"/>
        <xdr:cNvSpPr txBox="1"/>
      </xdr:nvSpPr>
      <xdr:spPr>
        <a:xfrm>
          <a:off x="22199600" y="5568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28016</xdr:rowOff>
    </xdr:from>
    <xdr:to>
      <xdr:col>112</xdr:col>
      <xdr:colOff>38100</xdr:colOff>
      <xdr:row>33</xdr:row>
      <xdr:rowOff>129616</xdr:rowOff>
    </xdr:to>
    <xdr:sp macro="" textlink="">
      <xdr:nvSpPr>
        <xdr:cNvPr id="589" name="楕円 588"/>
        <xdr:cNvSpPr/>
      </xdr:nvSpPr>
      <xdr:spPr>
        <a:xfrm>
          <a:off x="21272500" y="568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24587</xdr:rowOff>
    </xdr:from>
    <xdr:to>
      <xdr:col>116</xdr:col>
      <xdr:colOff>63500</xdr:colOff>
      <xdr:row>33</xdr:row>
      <xdr:rowOff>78816</xdr:rowOff>
    </xdr:to>
    <xdr:cxnSp macro="">
      <xdr:nvCxnSpPr>
        <xdr:cNvPr id="590" name="直線コネクタ 589"/>
        <xdr:cNvCxnSpPr/>
      </xdr:nvCxnSpPr>
      <xdr:spPr>
        <a:xfrm flipV="1">
          <a:off x="21323300" y="5682437"/>
          <a:ext cx="838200" cy="5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127178</xdr:rowOff>
    </xdr:from>
    <xdr:to>
      <xdr:col>107</xdr:col>
      <xdr:colOff>101600</xdr:colOff>
      <xdr:row>42</xdr:row>
      <xdr:rowOff>57328</xdr:rowOff>
    </xdr:to>
    <xdr:sp macro="" textlink="">
      <xdr:nvSpPr>
        <xdr:cNvPr id="591" name="楕円 590"/>
        <xdr:cNvSpPr/>
      </xdr:nvSpPr>
      <xdr:spPr>
        <a:xfrm>
          <a:off x="20383500" y="715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78816</xdr:rowOff>
    </xdr:from>
    <xdr:to>
      <xdr:col>111</xdr:col>
      <xdr:colOff>177800</xdr:colOff>
      <xdr:row>42</xdr:row>
      <xdr:rowOff>6528</xdr:rowOff>
    </xdr:to>
    <xdr:cxnSp macro="">
      <xdr:nvCxnSpPr>
        <xdr:cNvPr id="592" name="直線コネクタ 591"/>
        <xdr:cNvCxnSpPr/>
      </xdr:nvCxnSpPr>
      <xdr:spPr>
        <a:xfrm flipV="1">
          <a:off x="20434300" y="5736666"/>
          <a:ext cx="889000" cy="147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127305</xdr:rowOff>
    </xdr:from>
    <xdr:to>
      <xdr:col>102</xdr:col>
      <xdr:colOff>165100</xdr:colOff>
      <xdr:row>42</xdr:row>
      <xdr:rowOff>57455</xdr:rowOff>
    </xdr:to>
    <xdr:sp macro="" textlink="">
      <xdr:nvSpPr>
        <xdr:cNvPr id="593" name="楕円 592"/>
        <xdr:cNvSpPr/>
      </xdr:nvSpPr>
      <xdr:spPr>
        <a:xfrm>
          <a:off x="19494500" y="71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6528</xdr:rowOff>
    </xdr:from>
    <xdr:to>
      <xdr:col>107</xdr:col>
      <xdr:colOff>50800</xdr:colOff>
      <xdr:row>42</xdr:row>
      <xdr:rowOff>6655</xdr:rowOff>
    </xdr:to>
    <xdr:cxnSp macro="">
      <xdr:nvCxnSpPr>
        <xdr:cNvPr id="594" name="直線コネクタ 593"/>
        <xdr:cNvCxnSpPr/>
      </xdr:nvCxnSpPr>
      <xdr:spPr>
        <a:xfrm flipV="1">
          <a:off x="19545300" y="7207428"/>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11663</xdr:rowOff>
    </xdr:from>
    <xdr:ext cx="534377" cy="259045"/>
    <xdr:sp macro="" textlink="">
      <xdr:nvSpPr>
        <xdr:cNvPr id="595" name="n_1aveValue【一般廃棄物処理施設】&#10;一人当たり有形固定資産（償却資産）額"/>
        <xdr:cNvSpPr txBox="1"/>
      </xdr:nvSpPr>
      <xdr:spPr>
        <a:xfrm>
          <a:off x="21043411" y="652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109199</xdr:rowOff>
    </xdr:from>
    <xdr:ext cx="534377" cy="259045"/>
    <xdr:sp macro="" textlink="">
      <xdr:nvSpPr>
        <xdr:cNvPr id="596" name="n_2aveValue【一般廃棄物処理施設】&#10;一人当たり有形固定資産（償却資産）額"/>
        <xdr:cNvSpPr txBox="1"/>
      </xdr:nvSpPr>
      <xdr:spPr>
        <a:xfrm>
          <a:off x="201671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143730</xdr:rowOff>
    </xdr:from>
    <xdr:ext cx="534377" cy="259045"/>
    <xdr:sp macro="" textlink="">
      <xdr:nvSpPr>
        <xdr:cNvPr id="597" name="n_3aveValue【一般廃棄物処理施設】&#10;一人当たり有形固定資産（償却資産）額"/>
        <xdr:cNvSpPr txBox="1"/>
      </xdr:nvSpPr>
      <xdr:spPr>
        <a:xfrm>
          <a:off x="19278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167911</xdr:rowOff>
    </xdr:from>
    <xdr:ext cx="534377" cy="259045"/>
    <xdr:sp macro="" textlink="">
      <xdr:nvSpPr>
        <xdr:cNvPr id="598" name="n_4aveValue【一般廃棄物処理施設】&#10;一人当たり有形固定資産（償却資産）額"/>
        <xdr:cNvSpPr txBox="1"/>
      </xdr:nvSpPr>
      <xdr:spPr>
        <a:xfrm>
          <a:off x="18389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31</xdr:row>
      <xdr:rowOff>146143</xdr:rowOff>
    </xdr:from>
    <xdr:ext cx="599010" cy="259045"/>
    <xdr:sp macro="" textlink="">
      <xdr:nvSpPr>
        <xdr:cNvPr id="599" name="n_1mainValue【一般廃棄物処理施設】&#10;一人当たり有形固定資産（償却資産）額"/>
        <xdr:cNvSpPr txBox="1"/>
      </xdr:nvSpPr>
      <xdr:spPr>
        <a:xfrm>
          <a:off x="21011095" y="5461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48455</xdr:rowOff>
    </xdr:from>
    <xdr:ext cx="469744" cy="259045"/>
    <xdr:sp macro="" textlink="">
      <xdr:nvSpPr>
        <xdr:cNvPr id="600" name="n_2mainValue【一般廃棄物処理施設】&#10;一人当たり有形固定資産（償却資産）額"/>
        <xdr:cNvSpPr txBox="1"/>
      </xdr:nvSpPr>
      <xdr:spPr>
        <a:xfrm>
          <a:off x="20199428" y="724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48582</xdr:rowOff>
    </xdr:from>
    <xdr:ext cx="469744" cy="259045"/>
    <xdr:sp macro="" textlink="">
      <xdr:nvSpPr>
        <xdr:cNvPr id="601" name="n_3mainValue【一般廃棄物処理施設】&#10;一人当たり有形固定資産（償却資産）額"/>
        <xdr:cNvSpPr txBox="1"/>
      </xdr:nvSpPr>
      <xdr:spPr>
        <a:xfrm>
          <a:off x="19310428" y="724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3" name="直線コネクタ 6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4" name="テキスト ボックス 61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5" name="直線コネクタ 6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6" name="テキスト ボックス 6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7" name="直線コネクタ 6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8" name="テキスト ボックス 6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9" name="直線コネクタ 6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0" name="テキスト ボックス 6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1" name="直線コネクタ 6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2" name="テキスト ボックス 62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4" name="テキスト ボックス 62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xdr:rowOff>
    </xdr:from>
    <xdr:to>
      <xdr:col>85</xdr:col>
      <xdr:colOff>126364</xdr:colOff>
      <xdr:row>63</xdr:row>
      <xdr:rowOff>3810</xdr:rowOff>
    </xdr:to>
    <xdr:cxnSp macro="">
      <xdr:nvCxnSpPr>
        <xdr:cNvPr id="626" name="直線コネクタ 625"/>
        <xdr:cNvCxnSpPr/>
      </xdr:nvCxnSpPr>
      <xdr:spPr>
        <a:xfrm flipV="1">
          <a:off x="16318864" y="9439275"/>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7637</xdr:rowOff>
    </xdr:from>
    <xdr:ext cx="405111" cy="259045"/>
    <xdr:sp macro="" textlink="">
      <xdr:nvSpPr>
        <xdr:cNvPr id="627" name="【保健センター・保健所】&#10;有形固定資産減価償却率最小値テキスト"/>
        <xdr:cNvSpPr txBox="1"/>
      </xdr:nvSpPr>
      <xdr:spPr>
        <a:xfrm>
          <a:off x="163576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3810</xdr:rowOff>
    </xdr:from>
    <xdr:to>
      <xdr:col>86</xdr:col>
      <xdr:colOff>25400</xdr:colOff>
      <xdr:row>63</xdr:row>
      <xdr:rowOff>3810</xdr:rowOff>
    </xdr:to>
    <xdr:cxnSp macro="">
      <xdr:nvCxnSpPr>
        <xdr:cNvPr id="628" name="直線コネクタ 627"/>
        <xdr:cNvCxnSpPr/>
      </xdr:nvCxnSpPr>
      <xdr:spPr>
        <a:xfrm>
          <a:off x="16230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127652</xdr:rowOff>
    </xdr:from>
    <xdr:ext cx="405111" cy="259045"/>
    <xdr:sp macro="" textlink="">
      <xdr:nvSpPr>
        <xdr:cNvPr id="629" name="【保健センター・保健所】&#10;有形固定資産減価償却率最大値テキスト"/>
        <xdr:cNvSpPr txBox="1"/>
      </xdr:nvSpPr>
      <xdr:spPr>
        <a:xfrm>
          <a:off x="16357600" y="921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xdr:rowOff>
    </xdr:from>
    <xdr:to>
      <xdr:col>86</xdr:col>
      <xdr:colOff>25400</xdr:colOff>
      <xdr:row>55</xdr:row>
      <xdr:rowOff>9525</xdr:rowOff>
    </xdr:to>
    <xdr:cxnSp macro="">
      <xdr:nvCxnSpPr>
        <xdr:cNvPr id="630" name="直線コネクタ 629"/>
        <xdr:cNvCxnSpPr/>
      </xdr:nvCxnSpPr>
      <xdr:spPr>
        <a:xfrm>
          <a:off x="16230600" y="943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93997</xdr:rowOff>
    </xdr:from>
    <xdr:ext cx="405111" cy="259045"/>
    <xdr:sp macro="" textlink="">
      <xdr:nvSpPr>
        <xdr:cNvPr id="631" name="【保健センター・保健所】&#10;有形固定資産減価償却率平均値テキスト"/>
        <xdr:cNvSpPr txBox="1"/>
      </xdr:nvSpPr>
      <xdr:spPr>
        <a:xfrm>
          <a:off x="16357600" y="9866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71120</xdr:rowOff>
    </xdr:from>
    <xdr:to>
      <xdr:col>85</xdr:col>
      <xdr:colOff>177800</xdr:colOff>
      <xdr:row>59</xdr:row>
      <xdr:rowOff>1270</xdr:rowOff>
    </xdr:to>
    <xdr:sp macro="" textlink="">
      <xdr:nvSpPr>
        <xdr:cNvPr id="632" name="フローチャート: 判断 631"/>
        <xdr:cNvSpPr/>
      </xdr:nvSpPr>
      <xdr:spPr>
        <a:xfrm>
          <a:off x="162687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42545</xdr:rowOff>
    </xdr:from>
    <xdr:to>
      <xdr:col>81</xdr:col>
      <xdr:colOff>101600</xdr:colOff>
      <xdr:row>58</xdr:row>
      <xdr:rowOff>144145</xdr:rowOff>
    </xdr:to>
    <xdr:sp macro="" textlink="">
      <xdr:nvSpPr>
        <xdr:cNvPr id="633" name="フローチャート: 判断 632"/>
        <xdr:cNvSpPr/>
      </xdr:nvSpPr>
      <xdr:spPr>
        <a:xfrm>
          <a:off x="15430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164465</xdr:rowOff>
    </xdr:from>
    <xdr:to>
      <xdr:col>76</xdr:col>
      <xdr:colOff>165100</xdr:colOff>
      <xdr:row>58</xdr:row>
      <xdr:rowOff>94615</xdr:rowOff>
    </xdr:to>
    <xdr:sp macro="" textlink="">
      <xdr:nvSpPr>
        <xdr:cNvPr id="634" name="フローチャート: 判断 633"/>
        <xdr:cNvSpPr/>
      </xdr:nvSpPr>
      <xdr:spPr>
        <a:xfrm>
          <a:off x="1454150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132080</xdr:rowOff>
    </xdr:from>
    <xdr:to>
      <xdr:col>72</xdr:col>
      <xdr:colOff>38100</xdr:colOff>
      <xdr:row>58</xdr:row>
      <xdr:rowOff>62230</xdr:rowOff>
    </xdr:to>
    <xdr:sp macro="" textlink="">
      <xdr:nvSpPr>
        <xdr:cNvPr id="635" name="フローチャート: 判断 634"/>
        <xdr:cNvSpPr/>
      </xdr:nvSpPr>
      <xdr:spPr>
        <a:xfrm>
          <a:off x="13652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103505</xdr:rowOff>
    </xdr:from>
    <xdr:to>
      <xdr:col>67</xdr:col>
      <xdr:colOff>101600</xdr:colOff>
      <xdr:row>58</xdr:row>
      <xdr:rowOff>33655</xdr:rowOff>
    </xdr:to>
    <xdr:sp macro="" textlink="">
      <xdr:nvSpPr>
        <xdr:cNvPr id="636" name="フローチャート: 判断 635"/>
        <xdr:cNvSpPr/>
      </xdr:nvSpPr>
      <xdr:spPr>
        <a:xfrm>
          <a:off x="12763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168275</xdr:rowOff>
    </xdr:from>
    <xdr:to>
      <xdr:col>85</xdr:col>
      <xdr:colOff>177800</xdr:colOff>
      <xdr:row>59</xdr:row>
      <xdr:rowOff>98425</xdr:rowOff>
    </xdr:to>
    <xdr:sp macro="" textlink="">
      <xdr:nvSpPr>
        <xdr:cNvPr id="642" name="楕円 641"/>
        <xdr:cNvSpPr/>
      </xdr:nvSpPr>
      <xdr:spPr>
        <a:xfrm>
          <a:off x="162687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146702</xdr:rowOff>
    </xdr:from>
    <xdr:ext cx="405111" cy="259045"/>
    <xdr:sp macro="" textlink="">
      <xdr:nvSpPr>
        <xdr:cNvPr id="643" name="【保健センター・保健所】&#10;有形固定資産減価償却率該当値テキスト"/>
        <xdr:cNvSpPr txBox="1"/>
      </xdr:nvSpPr>
      <xdr:spPr>
        <a:xfrm>
          <a:off x="16357600" y="1009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122555</xdr:rowOff>
    </xdr:from>
    <xdr:to>
      <xdr:col>81</xdr:col>
      <xdr:colOff>101600</xdr:colOff>
      <xdr:row>59</xdr:row>
      <xdr:rowOff>52705</xdr:rowOff>
    </xdr:to>
    <xdr:sp macro="" textlink="">
      <xdr:nvSpPr>
        <xdr:cNvPr id="644" name="楕円 643"/>
        <xdr:cNvSpPr/>
      </xdr:nvSpPr>
      <xdr:spPr>
        <a:xfrm>
          <a:off x="15430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1905</xdr:rowOff>
    </xdr:from>
    <xdr:to>
      <xdr:col>85</xdr:col>
      <xdr:colOff>127000</xdr:colOff>
      <xdr:row>59</xdr:row>
      <xdr:rowOff>47625</xdr:rowOff>
    </xdr:to>
    <xdr:cxnSp macro="">
      <xdr:nvCxnSpPr>
        <xdr:cNvPr id="645" name="直線コネクタ 644"/>
        <xdr:cNvCxnSpPr/>
      </xdr:nvCxnSpPr>
      <xdr:spPr>
        <a:xfrm>
          <a:off x="15481300" y="101174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74930</xdr:rowOff>
    </xdr:from>
    <xdr:to>
      <xdr:col>76</xdr:col>
      <xdr:colOff>165100</xdr:colOff>
      <xdr:row>59</xdr:row>
      <xdr:rowOff>5080</xdr:rowOff>
    </xdr:to>
    <xdr:sp macro="" textlink="">
      <xdr:nvSpPr>
        <xdr:cNvPr id="646" name="楕円 645"/>
        <xdr:cNvSpPr/>
      </xdr:nvSpPr>
      <xdr:spPr>
        <a:xfrm>
          <a:off x="14541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125730</xdr:rowOff>
    </xdr:from>
    <xdr:to>
      <xdr:col>81</xdr:col>
      <xdr:colOff>50800</xdr:colOff>
      <xdr:row>59</xdr:row>
      <xdr:rowOff>1905</xdr:rowOff>
    </xdr:to>
    <xdr:cxnSp macro="">
      <xdr:nvCxnSpPr>
        <xdr:cNvPr id="647" name="直線コネクタ 646"/>
        <xdr:cNvCxnSpPr/>
      </xdr:nvCxnSpPr>
      <xdr:spPr>
        <a:xfrm>
          <a:off x="14592300" y="100698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23495</xdr:rowOff>
    </xdr:from>
    <xdr:to>
      <xdr:col>72</xdr:col>
      <xdr:colOff>38100</xdr:colOff>
      <xdr:row>58</xdr:row>
      <xdr:rowOff>125095</xdr:rowOff>
    </xdr:to>
    <xdr:sp macro="" textlink="">
      <xdr:nvSpPr>
        <xdr:cNvPr id="648" name="楕円 647"/>
        <xdr:cNvSpPr/>
      </xdr:nvSpPr>
      <xdr:spPr>
        <a:xfrm>
          <a:off x="13652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74295</xdr:rowOff>
    </xdr:from>
    <xdr:to>
      <xdr:col>76</xdr:col>
      <xdr:colOff>114300</xdr:colOff>
      <xdr:row>58</xdr:row>
      <xdr:rowOff>125730</xdr:rowOff>
    </xdr:to>
    <xdr:cxnSp macro="">
      <xdr:nvCxnSpPr>
        <xdr:cNvPr id="649" name="直線コネクタ 648"/>
        <xdr:cNvCxnSpPr/>
      </xdr:nvCxnSpPr>
      <xdr:spPr>
        <a:xfrm>
          <a:off x="13703300" y="100183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132080</xdr:rowOff>
    </xdr:from>
    <xdr:to>
      <xdr:col>67</xdr:col>
      <xdr:colOff>101600</xdr:colOff>
      <xdr:row>57</xdr:row>
      <xdr:rowOff>62230</xdr:rowOff>
    </xdr:to>
    <xdr:sp macro="" textlink="">
      <xdr:nvSpPr>
        <xdr:cNvPr id="650" name="楕円 649"/>
        <xdr:cNvSpPr/>
      </xdr:nvSpPr>
      <xdr:spPr>
        <a:xfrm>
          <a:off x="12763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11430</xdr:rowOff>
    </xdr:from>
    <xdr:to>
      <xdr:col>71</xdr:col>
      <xdr:colOff>177800</xdr:colOff>
      <xdr:row>58</xdr:row>
      <xdr:rowOff>74295</xdr:rowOff>
    </xdr:to>
    <xdr:cxnSp macro="">
      <xdr:nvCxnSpPr>
        <xdr:cNvPr id="651" name="直線コネクタ 650"/>
        <xdr:cNvCxnSpPr/>
      </xdr:nvCxnSpPr>
      <xdr:spPr>
        <a:xfrm>
          <a:off x="12814300" y="9784080"/>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160672</xdr:rowOff>
    </xdr:from>
    <xdr:ext cx="405111" cy="259045"/>
    <xdr:sp macro="" textlink="">
      <xdr:nvSpPr>
        <xdr:cNvPr id="652" name="n_1aveValue【保健センター・保健所】&#10;有形固定資産減価償却率"/>
        <xdr:cNvSpPr txBox="1"/>
      </xdr:nvSpPr>
      <xdr:spPr>
        <a:xfrm>
          <a:off x="152660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111142</xdr:rowOff>
    </xdr:from>
    <xdr:ext cx="405111" cy="259045"/>
    <xdr:sp macro="" textlink="">
      <xdr:nvSpPr>
        <xdr:cNvPr id="653" name="n_2aveValue【保健センター・保健所】&#10;有形固定資産減価償却率"/>
        <xdr:cNvSpPr txBox="1"/>
      </xdr:nvSpPr>
      <xdr:spPr>
        <a:xfrm>
          <a:off x="14389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78757</xdr:rowOff>
    </xdr:from>
    <xdr:ext cx="405111" cy="259045"/>
    <xdr:sp macro="" textlink="">
      <xdr:nvSpPr>
        <xdr:cNvPr id="654" name="n_3aveValue【保健センター・保健所】&#10;有形固定資産減価償却率"/>
        <xdr:cNvSpPr txBox="1"/>
      </xdr:nvSpPr>
      <xdr:spPr>
        <a:xfrm>
          <a:off x="13500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24782</xdr:rowOff>
    </xdr:from>
    <xdr:ext cx="405111" cy="259045"/>
    <xdr:sp macro="" textlink="">
      <xdr:nvSpPr>
        <xdr:cNvPr id="655" name="n_4aveValue【保健センター・保健所】&#10;有形固定資産減価償却率"/>
        <xdr:cNvSpPr txBox="1"/>
      </xdr:nvSpPr>
      <xdr:spPr>
        <a:xfrm>
          <a:off x="12611744" y="996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43832</xdr:rowOff>
    </xdr:from>
    <xdr:ext cx="405111" cy="259045"/>
    <xdr:sp macro="" textlink="">
      <xdr:nvSpPr>
        <xdr:cNvPr id="656" name="n_1mainValue【保健センター・保健所】&#10;有形固定資産減価償却率"/>
        <xdr:cNvSpPr txBox="1"/>
      </xdr:nvSpPr>
      <xdr:spPr>
        <a:xfrm>
          <a:off x="15266044" y="1015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167657</xdr:rowOff>
    </xdr:from>
    <xdr:ext cx="405111" cy="259045"/>
    <xdr:sp macro="" textlink="">
      <xdr:nvSpPr>
        <xdr:cNvPr id="657" name="n_2mainValue【保健センター・保健所】&#10;有形固定資産減価償却率"/>
        <xdr:cNvSpPr txBox="1"/>
      </xdr:nvSpPr>
      <xdr:spPr>
        <a:xfrm>
          <a:off x="143897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116222</xdr:rowOff>
    </xdr:from>
    <xdr:ext cx="405111" cy="259045"/>
    <xdr:sp macro="" textlink="">
      <xdr:nvSpPr>
        <xdr:cNvPr id="658" name="n_3mainValue【保健センター・保健所】&#10;有形固定資産減価償却率"/>
        <xdr:cNvSpPr txBox="1"/>
      </xdr:nvSpPr>
      <xdr:spPr>
        <a:xfrm>
          <a:off x="13500744" y="1006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78757</xdr:rowOff>
    </xdr:from>
    <xdr:ext cx="405111" cy="259045"/>
    <xdr:sp macro="" textlink="">
      <xdr:nvSpPr>
        <xdr:cNvPr id="659" name="n_4mainValue【保健センター・保健所】&#10;有形固定資産減価償却率"/>
        <xdr:cNvSpPr txBox="1"/>
      </xdr:nvSpPr>
      <xdr:spPr>
        <a:xfrm>
          <a:off x="126117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0" name="直線コネクタ 66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1" name="テキスト ボックス 67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2" name="直線コネクタ 67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3" name="テキスト ボックス 67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4" name="直線コネクタ 67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5" name="テキスト ボックス 67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6" name="直線コネクタ 67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7" name="テキスト ボックス 67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8" name="直線コネクタ 67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9" name="テキスト ボックス 67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0" name="直線コネクタ 67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1" name="テキスト ボックス 68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40822</xdr:rowOff>
    </xdr:from>
    <xdr:to>
      <xdr:col>116</xdr:col>
      <xdr:colOff>62864</xdr:colOff>
      <xdr:row>64</xdr:row>
      <xdr:rowOff>65315</xdr:rowOff>
    </xdr:to>
    <xdr:cxnSp macro="">
      <xdr:nvCxnSpPr>
        <xdr:cNvPr id="685" name="直線コネクタ 684"/>
        <xdr:cNvCxnSpPr/>
      </xdr:nvCxnSpPr>
      <xdr:spPr>
        <a:xfrm flipV="1">
          <a:off x="22160864"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86"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87" name="直線コネクタ 686"/>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158949</xdr:rowOff>
    </xdr:from>
    <xdr:ext cx="469744" cy="259045"/>
    <xdr:sp macro="" textlink="">
      <xdr:nvSpPr>
        <xdr:cNvPr id="688" name="【保健センター・保健所】&#10;一人当たり面積最大値テキスト"/>
        <xdr:cNvSpPr txBox="1"/>
      </xdr:nvSpPr>
      <xdr:spPr>
        <a:xfrm>
          <a:off x="22199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40822</xdr:rowOff>
    </xdr:from>
    <xdr:to>
      <xdr:col>116</xdr:col>
      <xdr:colOff>152400</xdr:colOff>
      <xdr:row>55</xdr:row>
      <xdr:rowOff>40822</xdr:rowOff>
    </xdr:to>
    <xdr:cxnSp macro="">
      <xdr:nvCxnSpPr>
        <xdr:cNvPr id="689" name="直線コネクタ 688"/>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58255</xdr:rowOff>
    </xdr:from>
    <xdr:ext cx="469744" cy="259045"/>
    <xdr:sp macro="" textlink="">
      <xdr:nvSpPr>
        <xdr:cNvPr id="690" name="【保健センター・保健所】&#10;一人当たり面積平均値テキスト"/>
        <xdr:cNvSpPr txBox="1"/>
      </xdr:nvSpPr>
      <xdr:spPr>
        <a:xfrm>
          <a:off x="22199600" y="10345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79828</xdr:rowOff>
    </xdr:from>
    <xdr:to>
      <xdr:col>116</xdr:col>
      <xdr:colOff>114300</xdr:colOff>
      <xdr:row>61</xdr:row>
      <xdr:rowOff>9978</xdr:rowOff>
    </xdr:to>
    <xdr:sp macro="" textlink="">
      <xdr:nvSpPr>
        <xdr:cNvPr id="691" name="フローチャート: 判断 690"/>
        <xdr:cNvSpPr/>
      </xdr:nvSpPr>
      <xdr:spPr>
        <a:xfrm>
          <a:off x="22110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692" name="フローチャート: 判断 691"/>
        <xdr:cNvSpPr/>
      </xdr:nvSpPr>
      <xdr:spPr>
        <a:xfrm>
          <a:off x="21272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693" name="フローチャート: 判断 692"/>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94" name="フローチャート: 判断 693"/>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695" name="フローチャート: 判断 694"/>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30843</xdr:rowOff>
    </xdr:from>
    <xdr:to>
      <xdr:col>116</xdr:col>
      <xdr:colOff>114300</xdr:colOff>
      <xdr:row>58</xdr:row>
      <xdr:rowOff>132443</xdr:rowOff>
    </xdr:to>
    <xdr:sp macro="" textlink="">
      <xdr:nvSpPr>
        <xdr:cNvPr id="701" name="楕円 700"/>
        <xdr:cNvSpPr/>
      </xdr:nvSpPr>
      <xdr:spPr>
        <a:xfrm>
          <a:off x="221107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53720</xdr:rowOff>
    </xdr:from>
    <xdr:ext cx="469744" cy="259045"/>
    <xdr:sp macro="" textlink="">
      <xdr:nvSpPr>
        <xdr:cNvPr id="702" name="【保健センター・保健所】&#10;一人当たり面積該当値テキスト"/>
        <xdr:cNvSpPr txBox="1"/>
      </xdr:nvSpPr>
      <xdr:spPr>
        <a:xfrm>
          <a:off x="22199600" y="982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63500</xdr:rowOff>
    </xdr:from>
    <xdr:to>
      <xdr:col>112</xdr:col>
      <xdr:colOff>38100</xdr:colOff>
      <xdr:row>58</xdr:row>
      <xdr:rowOff>165100</xdr:rowOff>
    </xdr:to>
    <xdr:sp macro="" textlink="">
      <xdr:nvSpPr>
        <xdr:cNvPr id="703" name="楕円 702"/>
        <xdr:cNvSpPr/>
      </xdr:nvSpPr>
      <xdr:spPr>
        <a:xfrm>
          <a:off x="2127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81643</xdr:rowOff>
    </xdr:from>
    <xdr:to>
      <xdr:col>116</xdr:col>
      <xdr:colOff>63500</xdr:colOff>
      <xdr:row>58</xdr:row>
      <xdr:rowOff>114300</xdr:rowOff>
    </xdr:to>
    <xdr:cxnSp macro="">
      <xdr:nvCxnSpPr>
        <xdr:cNvPr id="704" name="直線コネクタ 703"/>
        <xdr:cNvCxnSpPr/>
      </xdr:nvCxnSpPr>
      <xdr:spPr>
        <a:xfrm flipV="1">
          <a:off x="21323300" y="100257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63500</xdr:rowOff>
    </xdr:from>
    <xdr:to>
      <xdr:col>107</xdr:col>
      <xdr:colOff>101600</xdr:colOff>
      <xdr:row>58</xdr:row>
      <xdr:rowOff>165100</xdr:rowOff>
    </xdr:to>
    <xdr:sp macro="" textlink="">
      <xdr:nvSpPr>
        <xdr:cNvPr id="705" name="楕円 704"/>
        <xdr:cNvSpPr/>
      </xdr:nvSpPr>
      <xdr:spPr>
        <a:xfrm>
          <a:off x="20383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114300</xdr:rowOff>
    </xdr:from>
    <xdr:to>
      <xdr:col>111</xdr:col>
      <xdr:colOff>177800</xdr:colOff>
      <xdr:row>58</xdr:row>
      <xdr:rowOff>114300</xdr:rowOff>
    </xdr:to>
    <xdr:cxnSp macro="">
      <xdr:nvCxnSpPr>
        <xdr:cNvPr id="706" name="直線コネクタ 705"/>
        <xdr:cNvCxnSpPr/>
      </xdr:nvCxnSpPr>
      <xdr:spPr>
        <a:xfrm>
          <a:off x="20434300" y="1005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63500</xdr:rowOff>
    </xdr:from>
    <xdr:to>
      <xdr:col>102</xdr:col>
      <xdr:colOff>165100</xdr:colOff>
      <xdr:row>58</xdr:row>
      <xdr:rowOff>165100</xdr:rowOff>
    </xdr:to>
    <xdr:sp macro="" textlink="">
      <xdr:nvSpPr>
        <xdr:cNvPr id="707" name="楕円 706"/>
        <xdr:cNvSpPr/>
      </xdr:nvSpPr>
      <xdr:spPr>
        <a:xfrm>
          <a:off x="19494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114300</xdr:rowOff>
    </xdr:from>
    <xdr:to>
      <xdr:col>107</xdr:col>
      <xdr:colOff>50800</xdr:colOff>
      <xdr:row>58</xdr:row>
      <xdr:rowOff>114300</xdr:rowOff>
    </xdr:to>
    <xdr:cxnSp macro="">
      <xdr:nvCxnSpPr>
        <xdr:cNvPr id="708" name="直線コネクタ 707"/>
        <xdr:cNvCxnSpPr/>
      </xdr:nvCxnSpPr>
      <xdr:spPr>
        <a:xfrm>
          <a:off x="19545300" y="1005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120650</xdr:rowOff>
    </xdr:from>
    <xdr:to>
      <xdr:col>98</xdr:col>
      <xdr:colOff>38100</xdr:colOff>
      <xdr:row>60</xdr:row>
      <xdr:rowOff>50800</xdr:rowOff>
    </xdr:to>
    <xdr:sp macro="" textlink="">
      <xdr:nvSpPr>
        <xdr:cNvPr id="709" name="楕円 708"/>
        <xdr:cNvSpPr/>
      </xdr:nvSpPr>
      <xdr:spPr>
        <a:xfrm>
          <a:off x="18605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114300</xdr:rowOff>
    </xdr:from>
    <xdr:to>
      <xdr:col>102</xdr:col>
      <xdr:colOff>114300</xdr:colOff>
      <xdr:row>60</xdr:row>
      <xdr:rowOff>0</xdr:rowOff>
    </xdr:to>
    <xdr:cxnSp macro="">
      <xdr:nvCxnSpPr>
        <xdr:cNvPr id="710" name="直線コネクタ 709"/>
        <xdr:cNvCxnSpPr/>
      </xdr:nvCxnSpPr>
      <xdr:spPr>
        <a:xfrm flipV="1">
          <a:off x="18656300" y="100584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1105</xdr:rowOff>
    </xdr:from>
    <xdr:ext cx="469744" cy="259045"/>
    <xdr:sp macro="" textlink="">
      <xdr:nvSpPr>
        <xdr:cNvPr id="711" name="n_1aveValue【保健センター・保健所】&#10;一人当たり面積"/>
        <xdr:cNvSpPr txBox="1"/>
      </xdr:nvSpPr>
      <xdr:spPr>
        <a:xfrm>
          <a:off x="210757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139899</xdr:rowOff>
    </xdr:from>
    <xdr:ext cx="469744" cy="259045"/>
    <xdr:sp macro="" textlink="">
      <xdr:nvSpPr>
        <xdr:cNvPr id="712" name="n_2aveValue【保健センター・保健所】&#10;一人当たり面積"/>
        <xdr:cNvSpPr txBox="1"/>
      </xdr:nvSpPr>
      <xdr:spPr>
        <a:xfrm>
          <a:off x="20199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713" name="n_3aveValue【保健センター・保健所】&#10;一人当たり面積"/>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99077</xdr:rowOff>
    </xdr:from>
    <xdr:ext cx="469744" cy="259045"/>
    <xdr:sp macro="" textlink="">
      <xdr:nvSpPr>
        <xdr:cNvPr id="714" name="n_4aveValue【保健センター・保健所】&#10;一人当たり面積"/>
        <xdr:cNvSpPr txBox="1"/>
      </xdr:nvSpPr>
      <xdr:spPr>
        <a:xfrm>
          <a:off x="18421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10177</xdr:rowOff>
    </xdr:from>
    <xdr:ext cx="469744" cy="259045"/>
    <xdr:sp macro="" textlink="">
      <xdr:nvSpPr>
        <xdr:cNvPr id="715" name="n_1mainValue【保健センター・保健所】&#10;一人当たり面積"/>
        <xdr:cNvSpPr txBox="1"/>
      </xdr:nvSpPr>
      <xdr:spPr>
        <a:xfrm>
          <a:off x="210757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10177</xdr:rowOff>
    </xdr:from>
    <xdr:ext cx="469744" cy="259045"/>
    <xdr:sp macro="" textlink="">
      <xdr:nvSpPr>
        <xdr:cNvPr id="716" name="n_2mainValue【保健センター・保健所】&#10;一人当たり面積"/>
        <xdr:cNvSpPr txBox="1"/>
      </xdr:nvSpPr>
      <xdr:spPr>
        <a:xfrm>
          <a:off x="201994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10177</xdr:rowOff>
    </xdr:from>
    <xdr:ext cx="469744" cy="259045"/>
    <xdr:sp macro="" textlink="">
      <xdr:nvSpPr>
        <xdr:cNvPr id="717" name="n_3mainValue【保健センター・保健所】&#10;一人当たり面積"/>
        <xdr:cNvSpPr txBox="1"/>
      </xdr:nvSpPr>
      <xdr:spPr>
        <a:xfrm>
          <a:off x="193104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67327</xdr:rowOff>
    </xdr:from>
    <xdr:ext cx="469744" cy="259045"/>
    <xdr:sp macro="" textlink="">
      <xdr:nvSpPr>
        <xdr:cNvPr id="718" name="n_4mainValue【保健センター・保健所】&#10;一人当たり面積"/>
        <xdr:cNvSpPr txBox="1"/>
      </xdr:nvSpPr>
      <xdr:spPr>
        <a:xfrm>
          <a:off x="18421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0" name="直線コネクタ 72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1" name="テキスト ボックス 73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2" name="直線コネクタ 73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3" name="テキスト ボックス 73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4" name="直線コネクタ 73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5" name="テキスト ボックス 73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6" name="直線コネクタ 73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7" name="テキスト ボックス 73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8" name="直線コネクタ 7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9" name="テキスト ボックス 73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145542</xdr:rowOff>
    </xdr:from>
    <xdr:to>
      <xdr:col>85</xdr:col>
      <xdr:colOff>126364</xdr:colOff>
      <xdr:row>86</xdr:row>
      <xdr:rowOff>79248</xdr:rowOff>
    </xdr:to>
    <xdr:cxnSp macro="">
      <xdr:nvCxnSpPr>
        <xdr:cNvPr id="741" name="直線コネクタ 740"/>
        <xdr:cNvCxnSpPr/>
      </xdr:nvCxnSpPr>
      <xdr:spPr>
        <a:xfrm flipV="1">
          <a:off x="16318864" y="13518642"/>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83075</xdr:rowOff>
    </xdr:from>
    <xdr:ext cx="405111" cy="259045"/>
    <xdr:sp macro="" textlink="">
      <xdr:nvSpPr>
        <xdr:cNvPr id="742" name="【消防施設】&#10;有形固定資産減価償却率最小値テキスト"/>
        <xdr:cNvSpPr txBox="1"/>
      </xdr:nvSpPr>
      <xdr:spPr>
        <a:xfrm>
          <a:off x="16357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79248</xdr:rowOff>
    </xdr:from>
    <xdr:to>
      <xdr:col>86</xdr:col>
      <xdr:colOff>25400</xdr:colOff>
      <xdr:row>86</xdr:row>
      <xdr:rowOff>79248</xdr:rowOff>
    </xdr:to>
    <xdr:cxnSp macro="">
      <xdr:nvCxnSpPr>
        <xdr:cNvPr id="743" name="直線コネクタ 742"/>
        <xdr:cNvCxnSpPr/>
      </xdr:nvCxnSpPr>
      <xdr:spPr>
        <a:xfrm>
          <a:off x="16230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92219</xdr:rowOff>
    </xdr:from>
    <xdr:ext cx="405111" cy="259045"/>
    <xdr:sp macro="" textlink="">
      <xdr:nvSpPr>
        <xdr:cNvPr id="744" name="【消防施設】&#10;有形固定資産減価償却率最大値テキスト"/>
        <xdr:cNvSpPr txBox="1"/>
      </xdr:nvSpPr>
      <xdr:spPr>
        <a:xfrm>
          <a:off x="163576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145542</xdr:rowOff>
    </xdr:from>
    <xdr:to>
      <xdr:col>86</xdr:col>
      <xdr:colOff>25400</xdr:colOff>
      <xdr:row>78</xdr:row>
      <xdr:rowOff>145542</xdr:rowOff>
    </xdr:to>
    <xdr:cxnSp macro="">
      <xdr:nvCxnSpPr>
        <xdr:cNvPr id="745" name="直線コネクタ 744"/>
        <xdr:cNvCxnSpPr/>
      </xdr:nvCxnSpPr>
      <xdr:spPr>
        <a:xfrm>
          <a:off x="16230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146321</xdr:rowOff>
    </xdr:from>
    <xdr:ext cx="405111" cy="259045"/>
    <xdr:sp macro="" textlink="">
      <xdr:nvSpPr>
        <xdr:cNvPr id="746" name="【消防施設】&#10;有形固定資産減価償却率平均値テキスト"/>
        <xdr:cNvSpPr txBox="1"/>
      </xdr:nvSpPr>
      <xdr:spPr>
        <a:xfrm>
          <a:off x="16357600" y="14205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167894</xdr:rowOff>
    </xdr:from>
    <xdr:to>
      <xdr:col>85</xdr:col>
      <xdr:colOff>177800</xdr:colOff>
      <xdr:row>83</xdr:row>
      <xdr:rowOff>98044</xdr:rowOff>
    </xdr:to>
    <xdr:sp macro="" textlink="">
      <xdr:nvSpPr>
        <xdr:cNvPr id="747" name="フローチャート: 判断 746"/>
        <xdr:cNvSpPr/>
      </xdr:nvSpPr>
      <xdr:spPr>
        <a:xfrm>
          <a:off x="16268700" y="1422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42163</xdr:rowOff>
    </xdr:from>
    <xdr:to>
      <xdr:col>81</xdr:col>
      <xdr:colOff>101600</xdr:colOff>
      <xdr:row>83</xdr:row>
      <xdr:rowOff>143763</xdr:rowOff>
    </xdr:to>
    <xdr:sp macro="" textlink="">
      <xdr:nvSpPr>
        <xdr:cNvPr id="748" name="フローチャート: 判断 747"/>
        <xdr:cNvSpPr/>
      </xdr:nvSpPr>
      <xdr:spPr>
        <a:xfrm>
          <a:off x="15430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749" name="フローチャート: 判断 748"/>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154178</xdr:rowOff>
    </xdr:from>
    <xdr:to>
      <xdr:col>72</xdr:col>
      <xdr:colOff>38100</xdr:colOff>
      <xdr:row>83</xdr:row>
      <xdr:rowOff>84328</xdr:rowOff>
    </xdr:to>
    <xdr:sp macro="" textlink="">
      <xdr:nvSpPr>
        <xdr:cNvPr id="750" name="フローチャート: 判断 749"/>
        <xdr:cNvSpPr/>
      </xdr:nvSpPr>
      <xdr:spPr>
        <a:xfrm>
          <a:off x="13652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149606</xdr:rowOff>
    </xdr:from>
    <xdr:to>
      <xdr:col>67</xdr:col>
      <xdr:colOff>101600</xdr:colOff>
      <xdr:row>83</xdr:row>
      <xdr:rowOff>79756</xdr:rowOff>
    </xdr:to>
    <xdr:sp macro="" textlink="">
      <xdr:nvSpPr>
        <xdr:cNvPr id="751" name="フローチャート: 判断 750"/>
        <xdr:cNvSpPr/>
      </xdr:nvSpPr>
      <xdr:spPr>
        <a:xfrm>
          <a:off x="12763500" y="1420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92456</xdr:rowOff>
    </xdr:from>
    <xdr:to>
      <xdr:col>85</xdr:col>
      <xdr:colOff>177800</xdr:colOff>
      <xdr:row>83</xdr:row>
      <xdr:rowOff>22606</xdr:rowOff>
    </xdr:to>
    <xdr:sp macro="" textlink="">
      <xdr:nvSpPr>
        <xdr:cNvPr id="757" name="楕円 756"/>
        <xdr:cNvSpPr/>
      </xdr:nvSpPr>
      <xdr:spPr>
        <a:xfrm>
          <a:off x="162687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115333</xdr:rowOff>
    </xdr:from>
    <xdr:ext cx="405111" cy="259045"/>
    <xdr:sp macro="" textlink="">
      <xdr:nvSpPr>
        <xdr:cNvPr id="758" name="【消防施設】&#10;有形固定資産減価償却率該当値テキスト"/>
        <xdr:cNvSpPr txBox="1"/>
      </xdr:nvSpPr>
      <xdr:spPr>
        <a:xfrm>
          <a:off x="16357600" y="14002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124461</xdr:rowOff>
    </xdr:from>
    <xdr:to>
      <xdr:col>81</xdr:col>
      <xdr:colOff>101600</xdr:colOff>
      <xdr:row>83</xdr:row>
      <xdr:rowOff>54611</xdr:rowOff>
    </xdr:to>
    <xdr:sp macro="" textlink="">
      <xdr:nvSpPr>
        <xdr:cNvPr id="759" name="楕円 758"/>
        <xdr:cNvSpPr/>
      </xdr:nvSpPr>
      <xdr:spPr>
        <a:xfrm>
          <a:off x="15430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143256</xdr:rowOff>
    </xdr:from>
    <xdr:to>
      <xdr:col>85</xdr:col>
      <xdr:colOff>127000</xdr:colOff>
      <xdr:row>83</xdr:row>
      <xdr:rowOff>3811</xdr:rowOff>
    </xdr:to>
    <xdr:cxnSp macro="">
      <xdr:nvCxnSpPr>
        <xdr:cNvPr id="760" name="直線コネクタ 759"/>
        <xdr:cNvCxnSpPr/>
      </xdr:nvCxnSpPr>
      <xdr:spPr>
        <a:xfrm flipV="1">
          <a:off x="15481300" y="14202156"/>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87885</xdr:rowOff>
    </xdr:from>
    <xdr:to>
      <xdr:col>76</xdr:col>
      <xdr:colOff>165100</xdr:colOff>
      <xdr:row>84</xdr:row>
      <xdr:rowOff>18035</xdr:rowOff>
    </xdr:to>
    <xdr:sp macro="" textlink="">
      <xdr:nvSpPr>
        <xdr:cNvPr id="761" name="楕円 760"/>
        <xdr:cNvSpPr/>
      </xdr:nvSpPr>
      <xdr:spPr>
        <a:xfrm>
          <a:off x="14541500" y="143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3811</xdr:rowOff>
    </xdr:from>
    <xdr:to>
      <xdr:col>81</xdr:col>
      <xdr:colOff>50800</xdr:colOff>
      <xdr:row>83</xdr:row>
      <xdr:rowOff>138685</xdr:rowOff>
    </xdr:to>
    <xdr:cxnSp macro="">
      <xdr:nvCxnSpPr>
        <xdr:cNvPr id="762" name="直線コネクタ 761"/>
        <xdr:cNvCxnSpPr/>
      </xdr:nvCxnSpPr>
      <xdr:spPr>
        <a:xfrm flipV="1">
          <a:off x="14592300" y="14234161"/>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97028</xdr:rowOff>
    </xdr:from>
    <xdr:to>
      <xdr:col>72</xdr:col>
      <xdr:colOff>38100</xdr:colOff>
      <xdr:row>84</xdr:row>
      <xdr:rowOff>27178</xdr:rowOff>
    </xdr:to>
    <xdr:sp macro="" textlink="">
      <xdr:nvSpPr>
        <xdr:cNvPr id="763" name="楕円 762"/>
        <xdr:cNvSpPr/>
      </xdr:nvSpPr>
      <xdr:spPr>
        <a:xfrm>
          <a:off x="13652500" y="1432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138685</xdr:rowOff>
    </xdr:from>
    <xdr:to>
      <xdr:col>76</xdr:col>
      <xdr:colOff>114300</xdr:colOff>
      <xdr:row>83</xdr:row>
      <xdr:rowOff>147828</xdr:rowOff>
    </xdr:to>
    <xdr:cxnSp macro="">
      <xdr:nvCxnSpPr>
        <xdr:cNvPr id="764" name="直線コネクタ 763"/>
        <xdr:cNvCxnSpPr/>
      </xdr:nvCxnSpPr>
      <xdr:spPr>
        <a:xfrm flipV="1">
          <a:off x="13703300" y="1436903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134890</xdr:rowOff>
    </xdr:from>
    <xdr:ext cx="405111" cy="259045"/>
    <xdr:sp macro="" textlink="">
      <xdr:nvSpPr>
        <xdr:cNvPr id="765" name="n_1aveValue【消防施設】&#10;有形固定資産減価償却率"/>
        <xdr:cNvSpPr txBox="1"/>
      </xdr:nvSpPr>
      <xdr:spPr>
        <a:xfrm>
          <a:off x="152660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128288</xdr:rowOff>
    </xdr:from>
    <xdr:ext cx="405111" cy="259045"/>
    <xdr:sp macro="" textlink="">
      <xdr:nvSpPr>
        <xdr:cNvPr id="766" name="n_2aveValue【消防施設】&#10;有形固定資産減価償却率"/>
        <xdr:cNvSpPr txBox="1"/>
      </xdr:nvSpPr>
      <xdr:spPr>
        <a:xfrm>
          <a:off x="14389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100855</xdr:rowOff>
    </xdr:from>
    <xdr:ext cx="405111" cy="259045"/>
    <xdr:sp macro="" textlink="">
      <xdr:nvSpPr>
        <xdr:cNvPr id="767" name="n_3aveValue【消防施設】&#10;有形固定資産減価償却率"/>
        <xdr:cNvSpPr txBox="1"/>
      </xdr:nvSpPr>
      <xdr:spPr>
        <a:xfrm>
          <a:off x="13500744" y="1398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96283</xdr:rowOff>
    </xdr:from>
    <xdr:ext cx="405111" cy="259045"/>
    <xdr:sp macro="" textlink="">
      <xdr:nvSpPr>
        <xdr:cNvPr id="768" name="n_4aveValue【消防施設】&#10;有形固定資産減価償却率"/>
        <xdr:cNvSpPr txBox="1"/>
      </xdr:nvSpPr>
      <xdr:spPr>
        <a:xfrm>
          <a:off x="12611744" y="1398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71138</xdr:rowOff>
    </xdr:from>
    <xdr:ext cx="405111" cy="259045"/>
    <xdr:sp macro="" textlink="">
      <xdr:nvSpPr>
        <xdr:cNvPr id="769" name="n_1mainValue【消防施設】&#10;有形固定資産減価償却率"/>
        <xdr:cNvSpPr txBox="1"/>
      </xdr:nvSpPr>
      <xdr:spPr>
        <a:xfrm>
          <a:off x="152660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9162</xdr:rowOff>
    </xdr:from>
    <xdr:ext cx="405111" cy="259045"/>
    <xdr:sp macro="" textlink="">
      <xdr:nvSpPr>
        <xdr:cNvPr id="770" name="n_2mainValue【消防施設】&#10;有形固定資産減価償却率"/>
        <xdr:cNvSpPr txBox="1"/>
      </xdr:nvSpPr>
      <xdr:spPr>
        <a:xfrm>
          <a:off x="14389744" y="1441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18305</xdr:rowOff>
    </xdr:from>
    <xdr:ext cx="405111" cy="259045"/>
    <xdr:sp macro="" textlink="">
      <xdr:nvSpPr>
        <xdr:cNvPr id="771" name="n_3mainValue【消防施設】&#10;有形固定資産減価償却率"/>
        <xdr:cNvSpPr txBox="1"/>
      </xdr:nvSpPr>
      <xdr:spPr>
        <a:xfrm>
          <a:off x="13500744" y="1442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82" name="テキスト ボックス 78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83" name="直線コネクタ 78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4" name="テキスト ボックス 78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5" name="直線コネクタ 78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6" name="テキスト ボックス 78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7" name="直線コネクタ 78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8" name="テキスト ボックス 78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9" name="直線コネクタ 78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0" name="テキスト ボックス 78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1" name="直線コネクタ 79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2" name="テキスト ボックス 79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95250</xdr:rowOff>
    </xdr:to>
    <xdr:cxnSp macro="">
      <xdr:nvCxnSpPr>
        <xdr:cNvPr id="796" name="直線コネクタ 795"/>
        <xdr:cNvCxnSpPr/>
      </xdr:nvCxnSpPr>
      <xdr:spPr>
        <a:xfrm flipV="1">
          <a:off x="22160864" y="1331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97" name="【消防施設】&#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98" name="直線コネクタ 797"/>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99" name="【消防施設】&#10;一人当たり面積最大値テキスト"/>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800" name="直線コネクタ 799"/>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3827</xdr:rowOff>
    </xdr:from>
    <xdr:ext cx="469744" cy="259045"/>
    <xdr:sp macro="" textlink="">
      <xdr:nvSpPr>
        <xdr:cNvPr id="801" name="【消防施設】&#10;一人当たり面積平均値テキスト"/>
        <xdr:cNvSpPr txBox="1"/>
      </xdr:nvSpPr>
      <xdr:spPr>
        <a:xfrm>
          <a:off x="22199600" y="1423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802" name="フローチャート: 判断 801"/>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803" name="フローチャート: 判断 802"/>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63500</xdr:rowOff>
    </xdr:from>
    <xdr:to>
      <xdr:col>107</xdr:col>
      <xdr:colOff>101600</xdr:colOff>
      <xdr:row>82</xdr:row>
      <xdr:rowOff>165100</xdr:rowOff>
    </xdr:to>
    <xdr:sp macro="" textlink="">
      <xdr:nvSpPr>
        <xdr:cNvPr id="804" name="フローチャート: 判断 803"/>
        <xdr:cNvSpPr/>
      </xdr:nvSpPr>
      <xdr:spPr>
        <a:xfrm>
          <a:off x="20383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805" name="フローチャート: 判断 804"/>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806" name="フローチャート: 判断 805"/>
        <xdr:cNvSpPr/>
      </xdr:nvSpPr>
      <xdr:spPr>
        <a:xfrm>
          <a:off x="18605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7" name="テキスト ボックス 8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8" name="テキスト ボックス 8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9" name="テキスト ボックス 8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0" name="テキスト ボックス 8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1" name="テキスト ボックス 8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812" name="楕円 811"/>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86377</xdr:rowOff>
    </xdr:from>
    <xdr:ext cx="469744" cy="259045"/>
    <xdr:sp macro="" textlink="">
      <xdr:nvSpPr>
        <xdr:cNvPr id="813" name="【消防施設】&#10;一人当たり面積該当値テキスト"/>
        <xdr:cNvSpPr txBox="1"/>
      </xdr:nvSpPr>
      <xdr:spPr>
        <a:xfrm>
          <a:off x="221996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44450</xdr:rowOff>
    </xdr:from>
    <xdr:to>
      <xdr:col>112</xdr:col>
      <xdr:colOff>38100</xdr:colOff>
      <xdr:row>82</xdr:row>
      <xdr:rowOff>146050</xdr:rowOff>
    </xdr:to>
    <xdr:sp macro="" textlink="">
      <xdr:nvSpPr>
        <xdr:cNvPr id="814" name="楕円 813"/>
        <xdr:cNvSpPr/>
      </xdr:nvSpPr>
      <xdr:spPr>
        <a:xfrm>
          <a:off x="21272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95250</xdr:rowOff>
    </xdr:from>
    <xdr:to>
      <xdr:col>116</xdr:col>
      <xdr:colOff>63500</xdr:colOff>
      <xdr:row>82</xdr:row>
      <xdr:rowOff>114300</xdr:rowOff>
    </xdr:to>
    <xdr:cxnSp macro="">
      <xdr:nvCxnSpPr>
        <xdr:cNvPr id="815" name="直線コネクタ 814"/>
        <xdr:cNvCxnSpPr/>
      </xdr:nvCxnSpPr>
      <xdr:spPr>
        <a:xfrm>
          <a:off x="21323300" y="14154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6350</xdr:rowOff>
    </xdr:from>
    <xdr:to>
      <xdr:col>107</xdr:col>
      <xdr:colOff>101600</xdr:colOff>
      <xdr:row>86</xdr:row>
      <xdr:rowOff>107950</xdr:rowOff>
    </xdr:to>
    <xdr:sp macro="" textlink="">
      <xdr:nvSpPr>
        <xdr:cNvPr id="816" name="楕円 815"/>
        <xdr:cNvSpPr/>
      </xdr:nvSpPr>
      <xdr:spPr>
        <a:xfrm>
          <a:off x="20383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95250</xdr:rowOff>
    </xdr:from>
    <xdr:to>
      <xdr:col>111</xdr:col>
      <xdr:colOff>177800</xdr:colOff>
      <xdr:row>86</xdr:row>
      <xdr:rowOff>57150</xdr:rowOff>
    </xdr:to>
    <xdr:cxnSp macro="">
      <xdr:nvCxnSpPr>
        <xdr:cNvPr id="817" name="直線コネクタ 816"/>
        <xdr:cNvCxnSpPr/>
      </xdr:nvCxnSpPr>
      <xdr:spPr>
        <a:xfrm flipV="1">
          <a:off x="20434300" y="14154150"/>
          <a:ext cx="889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6350</xdr:rowOff>
    </xdr:from>
    <xdr:to>
      <xdr:col>102</xdr:col>
      <xdr:colOff>165100</xdr:colOff>
      <xdr:row>86</xdr:row>
      <xdr:rowOff>107950</xdr:rowOff>
    </xdr:to>
    <xdr:sp macro="" textlink="">
      <xdr:nvSpPr>
        <xdr:cNvPr id="818" name="楕円 817"/>
        <xdr:cNvSpPr/>
      </xdr:nvSpPr>
      <xdr:spPr>
        <a:xfrm>
          <a:off x="19494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57150</xdr:rowOff>
    </xdr:from>
    <xdr:to>
      <xdr:col>107</xdr:col>
      <xdr:colOff>50800</xdr:colOff>
      <xdr:row>86</xdr:row>
      <xdr:rowOff>57150</xdr:rowOff>
    </xdr:to>
    <xdr:cxnSp macro="">
      <xdr:nvCxnSpPr>
        <xdr:cNvPr id="819" name="直線コネクタ 818"/>
        <xdr:cNvCxnSpPr/>
      </xdr:nvCxnSpPr>
      <xdr:spPr>
        <a:xfrm>
          <a:off x="19545300" y="1480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118127</xdr:rowOff>
    </xdr:from>
    <xdr:ext cx="469744" cy="259045"/>
    <xdr:sp macro="" textlink="">
      <xdr:nvSpPr>
        <xdr:cNvPr id="820" name="n_1aveValue【消防施設】&#10;一人当たり面積"/>
        <xdr:cNvSpPr txBox="1"/>
      </xdr:nvSpPr>
      <xdr:spPr>
        <a:xfrm>
          <a:off x="210757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821" name="n_2aveValue【消防施設】&#10;一人当たり面積"/>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822" name="n_3aveValue【消防施設】&#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143527</xdr:rowOff>
    </xdr:from>
    <xdr:ext cx="469744" cy="259045"/>
    <xdr:sp macro="" textlink="">
      <xdr:nvSpPr>
        <xdr:cNvPr id="823" name="n_4aveValue【消防施設】&#10;一人当たり面積"/>
        <xdr:cNvSpPr txBox="1"/>
      </xdr:nvSpPr>
      <xdr:spPr>
        <a:xfrm>
          <a:off x="18421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162577</xdr:rowOff>
    </xdr:from>
    <xdr:ext cx="469744" cy="259045"/>
    <xdr:sp macro="" textlink="">
      <xdr:nvSpPr>
        <xdr:cNvPr id="824" name="n_1mainValue【消防施設】&#10;一人当たり面積"/>
        <xdr:cNvSpPr txBox="1"/>
      </xdr:nvSpPr>
      <xdr:spPr>
        <a:xfrm>
          <a:off x="210757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99077</xdr:rowOff>
    </xdr:from>
    <xdr:ext cx="469744" cy="259045"/>
    <xdr:sp macro="" textlink="">
      <xdr:nvSpPr>
        <xdr:cNvPr id="825" name="n_2mainValue【消防施設】&#10;一人当たり面積"/>
        <xdr:cNvSpPr txBox="1"/>
      </xdr:nvSpPr>
      <xdr:spPr>
        <a:xfrm>
          <a:off x="20199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99077</xdr:rowOff>
    </xdr:from>
    <xdr:ext cx="469744" cy="259045"/>
    <xdr:sp macro="" textlink="">
      <xdr:nvSpPr>
        <xdr:cNvPr id="826" name="n_3mainValue【消防施設】&#10;一人当たり面積"/>
        <xdr:cNvSpPr txBox="1"/>
      </xdr:nvSpPr>
      <xdr:spPr>
        <a:xfrm>
          <a:off x="19310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125186</xdr:rowOff>
    </xdr:from>
    <xdr:to>
      <xdr:col>85</xdr:col>
      <xdr:colOff>126364</xdr:colOff>
      <xdr:row>109</xdr:row>
      <xdr:rowOff>5987</xdr:rowOff>
    </xdr:to>
    <xdr:cxnSp macro="">
      <xdr:nvCxnSpPr>
        <xdr:cNvPr id="852" name="直線コネクタ 851"/>
        <xdr:cNvCxnSpPr/>
      </xdr:nvCxnSpPr>
      <xdr:spPr>
        <a:xfrm flipV="1">
          <a:off x="16318864" y="1727018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9814</xdr:rowOff>
    </xdr:from>
    <xdr:ext cx="405111" cy="259045"/>
    <xdr:sp macro="" textlink="">
      <xdr:nvSpPr>
        <xdr:cNvPr id="853" name="【庁舎】&#10;有形固定資産減価償却率最小値テキスト"/>
        <xdr:cNvSpPr txBox="1"/>
      </xdr:nvSpPr>
      <xdr:spPr>
        <a:xfrm>
          <a:off x="16357600" y="1869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5987</xdr:rowOff>
    </xdr:from>
    <xdr:to>
      <xdr:col>86</xdr:col>
      <xdr:colOff>25400</xdr:colOff>
      <xdr:row>109</xdr:row>
      <xdr:rowOff>5987</xdr:rowOff>
    </xdr:to>
    <xdr:cxnSp macro="">
      <xdr:nvCxnSpPr>
        <xdr:cNvPr id="854" name="直線コネクタ 853"/>
        <xdr:cNvCxnSpPr/>
      </xdr:nvCxnSpPr>
      <xdr:spPr>
        <a:xfrm>
          <a:off x="16230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71863</xdr:rowOff>
    </xdr:from>
    <xdr:ext cx="405111" cy="259045"/>
    <xdr:sp macro="" textlink="">
      <xdr:nvSpPr>
        <xdr:cNvPr id="855" name="【庁舎】&#10;有形固定資産減価償却率最大値テキスト"/>
        <xdr:cNvSpPr txBox="1"/>
      </xdr:nvSpPr>
      <xdr:spPr>
        <a:xfrm>
          <a:off x="16357600" y="1704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125186</xdr:rowOff>
    </xdr:from>
    <xdr:to>
      <xdr:col>86</xdr:col>
      <xdr:colOff>25400</xdr:colOff>
      <xdr:row>100</xdr:row>
      <xdr:rowOff>125186</xdr:rowOff>
    </xdr:to>
    <xdr:cxnSp macro="">
      <xdr:nvCxnSpPr>
        <xdr:cNvPr id="856" name="直線コネクタ 855"/>
        <xdr:cNvCxnSpPr/>
      </xdr:nvCxnSpPr>
      <xdr:spPr>
        <a:xfrm>
          <a:off x="16230600" y="1727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95629</xdr:rowOff>
    </xdr:from>
    <xdr:ext cx="405111" cy="259045"/>
    <xdr:sp macro="" textlink="">
      <xdr:nvSpPr>
        <xdr:cNvPr id="857" name="【庁舎】&#10;有形固定資産減価償却率平均値テキスト"/>
        <xdr:cNvSpPr txBox="1"/>
      </xdr:nvSpPr>
      <xdr:spPr>
        <a:xfrm>
          <a:off x="16357600" y="1775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858" name="フローチャート: 判断 857"/>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22134</xdr:rowOff>
    </xdr:from>
    <xdr:to>
      <xdr:col>81</xdr:col>
      <xdr:colOff>101600</xdr:colOff>
      <xdr:row>104</xdr:row>
      <xdr:rowOff>123734</xdr:rowOff>
    </xdr:to>
    <xdr:sp macro="" textlink="">
      <xdr:nvSpPr>
        <xdr:cNvPr id="859" name="フローチャート: 判断 858"/>
        <xdr:cNvSpPr/>
      </xdr:nvSpPr>
      <xdr:spPr>
        <a:xfrm>
          <a:off x="15430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49893</xdr:rowOff>
    </xdr:from>
    <xdr:to>
      <xdr:col>76</xdr:col>
      <xdr:colOff>165100</xdr:colOff>
      <xdr:row>104</xdr:row>
      <xdr:rowOff>151493</xdr:rowOff>
    </xdr:to>
    <xdr:sp macro="" textlink="">
      <xdr:nvSpPr>
        <xdr:cNvPr id="860" name="フローチャート: 判断 859"/>
        <xdr:cNvSpPr/>
      </xdr:nvSpPr>
      <xdr:spPr>
        <a:xfrm>
          <a:off x="14541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61" name="フローチャート: 判断 860"/>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131536</xdr:rowOff>
    </xdr:from>
    <xdr:to>
      <xdr:col>67</xdr:col>
      <xdr:colOff>101600</xdr:colOff>
      <xdr:row>104</xdr:row>
      <xdr:rowOff>61686</xdr:rowOff>
    </xdr:to>
    <xdr:sp macro="" textlink="">
      <xdr:nvSpPr>
        <xdr:cNvPr id="862" name="フローチャート: 判断 861"/>
        <xdr:cNvSpPr/>
      </xdr:nvSpPr>
      <xdr:spPr>
        <a:xfrm>
          <a:off x="12763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66221</xdr:rowOff>
    </xdr:from>
    <xdr:to>
      <xdr:col>85</xdr:col>
      <xdr:colOff>177800</xdr:colOff>
      <xdr:row>107</xdr:row>
      <xdr:rowOff>167821</xdr:rowOff>
    </xdr:to>
    <xdr:sp macro="" textlink="">
      <xdr:nvSpPr>
        <xdr:cNvPr id="868" name="楕円 867"/>
        <xdr:cNvSpPr/>
      </xdr:nvSpPr>
      <xdr:spPr>
        <a:xfrm>
          <a:off x="162687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44648</xdr:rowOff>
    </xdr:from>
    <xdr:ext cx="405111" cy="259045"/>
    <xdr:sp macro="" textlink="">
      <xdr:nvSpPr>
        <xdr:cNvPr id="869" name="【庁舎】&#10;有形固定資産減価償却率該当値テキスト"/>
        <xdr:cNvSpPr txBox="1"/>
      </xdr:nvSpPr>
      <xdr:spPr>
        <a:xfrm>
          <a:off x="16357600" y="1838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43362</xdr:rowOff>
    </xdr:from>
    <xdr:to>
      <xdr:col>81</xdr:col>
      <xdr:colOff>101600</xdr:colOff>
      <xdr:row>107</xdr:row>
      <xdr:rowOff>144962</xdr:rowOff>
    </xdr:to>
    <xdr:sp macro="" textlink="">
      <xdr:nvSpPr>
        <xdr:cNvPr id="870" name="楕円 869"/>
        <xdr:cNvSpPr/>
      </xdr:nvSpPr>
      <xdr:spPr>
        <a:xfrm>
          <a:off x="15430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94162</xdr:rowOff>
    </xdr:from>
    <xdr:to>
      <xdr:col>85</xdr:col>
      <xdr:colOff>127000</xdr:colOff>
      <xdr:row>107</xdr:row>
      <xdr:rowOff>117021</xdr:rowOff>
    </xdr:to>
    <xdr:cxnSp macro="">
      <xdr:nvCxnSpPr>
        <xdr:cNvPr id="871" name="直線コネクタ 870"/>
        <xdr:cNvCxnSpPr/>
      </xdr:nvCxnSpPr>
      <xdr:spPr>
        <a:xfrm>
          <a:off x="15481300" y="18439312"/>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25400</xdr:rowOff>
    </xdr:from>
    <xdr:to>
      <xdr:col>76</xdr:col>
      <xdr:colOff>165100</xdr:colOff>
      <xdr:row>107</xdr:row>
      <xdr:rowOff>127000</xdr:rowOff>
    </xdr:to>
    <xdr:sp macro="" textlink="">
      <xdr:nvSpPr>
        <xdr:cNvPr id="872" name="楕円 871"/>
        <xdr:cNvSpPr/>
      </xdr:nvSpPr>
      <xdr:spPr>
        <a:xfrm>
          <a:off x="14541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76200</xdr:rowOff>
    </xdr:from>
    <xdr:to>
      <xdr:col>81</xdr:col>
      <xdr:colOff>50800</xdr:colOff>
      <xdr:row>107</xdr:row>
      <xdr:rowOff>94162</xdr:rowOff>
    </xdr:to>
    <xdr:cxnSp macro="">
      <xdr:nvCxnSpPr>
        <xdr:cNvPr id="873" name="直線コネクタ 872"/>
        <xdr:cNvCxnSpPr/>
      </xdr:nvCxnSpPr>
      <xdr:spPr>
        <a:xfrm>
          <a:off x="14592300" y="1842135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18869</xdr:rowOff>
    </xdr:from>
    <xdr:to>
      <xdr:col>72</xdr:col>
      <xdr:colOff>38100</xdr:colOff>
      <xdr:row>107</xdr:row>
      <xdr:rowOff>120469</xdr:rowOff>
    </xdr:to>
    <xdr:sp macro="" textlink="">
      <xdr:nvSpPr>
        <xdr:cNvPr id="874" name="楕円 873"/>
        <xdr:cNvSpPr/>
      </xdr:nvSpPr>
      <xdr:spPr>
        <a:xfrm>
          <a:off x="13652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69669</xdr:rowOff>
    </xdr:from>
    <xdr:to>
      <xdr:col>76</xdr:col>
      <xdr:colOff>114300</xdr:colOff>
      <xdr:row>107</xdr:row>
      <xdr:rowOff>76200</xdr:rowOff>
    </xdr:to>
    <xdr:cxnSp macro="">
      <xdr:nvCxnSpPr>
        <xdr:cNvPr id="875" name="直線コネクタ 874"/>
        <xdr:cNvCxnSpPr/>
      </xdr:nvCxnSpPr>
      <xdr:spPr>
        <a:xfrm>
          <a:off x="13703300" y="1841481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156029</xdr:rowOff>
    </xdr:from>
    <xdr:to>
      <xdr:col>67</xdr:col>
      <xdr:colOff>101600</xdr:colOff>
      <xdr:row>106</xdr:row>
      <xdr:rowOff>86179</xdr:rowOff>
    </xdr:to>
    <xdr:sp macro="" textlink="">
      <xdr:nvSpPr>
        <xdr:cNvPr id="876" name="楕円 875"/>
        <xdr:cNvSpPr/>
      </xdr:nvSpPr>
      <xdr:spPr>
        <a:xfrm>
          <a:off x="12763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35379</xdr:rowOff>
    </xdr:from>
    <xdr:to>
      <xdr:col>71</xdr:col>
      <xdr:colOff>177800</xdr:colOff>
      <xdr:row>107</xdr:row>
      <xdr:rowOff>69669</xdr:rowOff>
    </xdr:to>
    <xdr:cxnSp macro="">
      <xdr:nvCxnSpPr>
        <xdr:cNvPr id="877" name="直線コネクタ 876"/>
        <xdr:cNvCxnSpPr/>
      </xdr:nvCxnSpPr>
      <xdr:spPr>
        <a:xfrm>
          <a:off x="12814300" y="18209079"/>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140261</xdr:rowOff>
    </xdr:from>
    <xdr:ext cx="405111" cy="259045"/>
    <xdr:sp macro="" textlink="">
      <xdr:nvSpPr>
        <xdr:cNvPr id="878" name="n_1aveValue【庁舎】&#10;有形固定資産減価償却率"/>
        <xdr:cNvSpPr txBox="1"/>
      </xdr:nvSpPr>
      <xdr:spPr>
        <a:xfrm>
          <a:off x="15266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168020</xdr:rowOff>
    </xdr:from>
    <xdr:ext cx="405111" cy="259045"/>
    <xdr:sp macro="" textlink="">
      <xdr:nvSpPr>
        <xdr:cNvPr id="879" name="n_2aveValue【庁舎】&#10;有形固定資産減価償却率"/>
        <xdr:cNvSpPr txBox="1"/>
      </xdr:nvSpPr>
      <xdr:spPr>
        <a:xfrm>
          <a:off x="14389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880" name="n_3aveValue【庁舎】&#10;有形固定資産減価償却率"/>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78213</xdr:rowOff>
    </xdr:from>
    <xdr:ext cx="405111" cy="259045"/>
    <xdr:sp macro="" textlink="">
      <xdr:nvSpPr>
        <xdr:cNvPr id="881" name="n_4aveValue【庁舎】&#10;有形固定資産減価償却率"/>
        <xdr:cNvSpPr txBox="1"/>
      </xdr:nvSpPr>
      <xdr:spPr>
        <a:xfrm>
          <a:off x="12611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136089</xdr:rowOff>
    </xdr:from>
    <xdr:ext cx="405111" cy="259045"/>
    <xdr:sp macro="" textlink="">
      <xdr:nvSpPr>
        <xdr:cNvPr id="882" name="n_1mainValue【庁舎】&#10;有形固定資産減価償却率"/>
        <xdr:cNvSpPr txBox="1"/>
      </xdr:nvSpPr>
      <xdr:spPr>
        <a:xfrm>
          <a:off x="15266044" y="1848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118127</xdr:rowOff>
    </xdr:from>
    <xdr:ext cx="405111" cy="259045"/>
    <xdr:sp macro="" textlink="">
      <xdr:nvSpPr>
        <xdr:cNvPr id="883" name="n_2mainValue【庁舎】&#10;有形固定資産減価償却率"/>
        <xdr:cNvSpPr txBox="1"/>
      </xdr:nvSpPr>
      <xdr:spPr>
        <a:xfrm>
          <a:off x="14389744"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111596</xdr:rowOff>
    </xdr:from>
    <xdr:ext cx="405111" cy="259045"/>
    <xdr:sp macro="" textlink="">
      <xdr:nvSpPr>
        <xdr:cNvPr id="884" name="n_3mainValue【庁舎】&#10;有形固定資産減価償却率"/>
        <xdr:cNvSpPr txBox="1"/>
      </xdr:nvSpPr>
      <xdr:spPr>
        <a:xfrm>
          <a:off x="13500744" y="1845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77306</xdr:rowOff>
    </xdr:from>
    <xdr:ext cx="405111" cy="259045"/>
    <xdr:sp macro="" textlink="">
      <xdr:nvSpPr>
        <xdr:cNvPr id="885" name="n_4mainValue【庁舎】&#10;有形固定資産減価償却率"/>
        <xdr:cNvSpPr txBox="1"/>
      </xdr:nvSpPr>
      <xdr:spPr>
        <a:xfrm>
          <a:off x="12611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6" name="直線コネクタ 89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7" name="テキスト ボックス 89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8" name="直線コネクタ 89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9" name="テキスト ボックス 89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0" name="直線コネクタ 89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1" name="テキスト ボックス 90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2" name="直線コネクタ 90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3" name="テキスト ボックス 90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4" name="直線コネクタ 90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5" name="テキスト ボックス 90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6" name="直線コネクタ 9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7" name="テキスト ボックス 9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7620</xdr:rowOff>
    </xdr:from>
    <xdr:to>
      <xdr:col>116</xdr:col>
      <xdr:colOff>62864</xdr:colOff>
      <xdr:row>108</xdr:row>
      <xdr:rowOff>19050</xdr:rowOff>
    </xdr:to>
    <xdr:cxnSp macro="">
      <xdr:nvCxnSpPr>
        <xdr:cNvPr id="909" name="直線コネクタ 908"/>
        <xdr:cNvCxnSpPr/>
      </xdr:nvCxnSpPr>
      <xdr:spPr>
        <a:xfrm flipV="1">
          <a:off x="22160864" y="1732407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10"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11" name="直線コネクタ 910"/>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125747</xdr:rowOff>
    </xdr:from>
    <xdr:ext cx="469744" cy="259045"/>
    <xdr:sp macro="" textlink="">
      <xdr:nvSpPr>
        <xdr:cNvPr id="912" name="【庁舎】&#10;一人当たり面積最大値テキスト"/>
        <xdr:cNvSpPr txBox="1"/>
      </xdr:nvSpPr>
      <xdr:spPr>
        <a:xfrm>
          <a:off x="22199600" y="1709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7620</xdr:rowOff>
    </xdr:from>
    <xdr:to>
      <xdr:col>116</xdr:col>
      <xdr:colOff>152400</xdr:colOff>
      <xdr:row>101</xdr:row>
      <xdr:rowOff>7620</xdr:rowOff>
    </xdr:to>
    <xdr:cxnSp macro="">
      <xdr:nvCxnSpPr>
        <xdr:cNvPr id="913" name="直線コネクタ 912"/>
        <xdr:cNvCxnSpPr/>
      </xdr:nvCxnSpPr>
      <xdr:spPr>
        <a:xfrm>
          <a:off x="22072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105427</xdr:rowOff>
    </xdr:from>
    <xdr:ext cx="469744" cy="259045"/>
    <xdr:sp macro="" textlink="">
      <xdr:nvSpPr>
        <xdr:cNvPr id="914" name="【庁舎】&#10;一人当たり面積平均値テキスト"/>
        <xdr:cNvSpPr txBox="1"/>
      </xdr:nvSpPr>
      <xdr:spPr>
        <a:xfrm>
          <a:off x="22199600" y="1793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915" name="フローチャート: 判断 914"/>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78739</xdr:rowOff>
    </xdr:from>
    <xdr:to>
      <xdr:col>112</xdr:col>
      <xdr:colOff>38100</xdr:colOff>
      <xdr:row>106</xdr:row>
      <xdr:rowOff>8889</xdr:rowOff>
    </xdr:to>
    <xdr:sp macro="" textlink="">
      <xdr:nvSpPr>
        <xdr:cNvPr id="916" name="フローチャート: 判断 915"/>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917" name="フローチャート: 判断 916"/>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109220</xdr:rowOff>
    </xdr:from>
    <xdr:to>
      <xdr:col>102</xdr:col>
      <xdr:colOff>165100</xdr:colOff>
      <xdr:row>106</xdr:row>
      <xdr:rowOff>39370</xdr:rowOff>
    </xdr:to>
    <xdr:sp macro="" textlink="">
      <xdr:nvSpPr>
        <xdr:cNvPr id="918" name="フローチャート: 判断 917"/>
        <xdr:cNvSpPr/>
      </xdr:nvSpPr>
      <xdr:spPr>
        <a:xfrm>
          <a:off x="19494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86361</xdr:rowOff>
    </xdr:from>
    <xdr:to>
      <xdr:col>98</xdr:col>
      <xdr:colOff>38100</xdr:colOff>
      <xdr:row>106</xdr:row>
      <xdr:rowOff>16511</xdr:rowOff>
    </xdr:to>
    <xdr:sp macro="" textlink="">
      <xdr:nvSpPr>
        <xdr:cNvPr id="919" name="フローチャート: 判断 918"/>
        <xdr:cNvSpPr/>
      </xdr:nvSpPr>
      <xdr:spPr>
        <a:xfrm>
          <a:off x="18605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0" name="テキスト ボックス 9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1" name="テキスト ボックス 9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2" name="テキスト ボックス 9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3" name="テキスト ボックス 9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4" name="テキスト ボックス 9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109220</xdr:rowOff>
    </xdr:from>
    <xdr:to>
      <xdr:col>116</xdr:col>
      <xdr:colOff>114300</xdr:colOff>
      <xdr:row>106</xdr:row>
      <xdr:rowOff>39370</xdr:rowOff>
    </xdr:to>
    <xdr:sp macro="" textlink="">
      <xdr:nvSpPr>
        <xdr:cNvPr id="925" name="楕円 924"/>
        <xdr:cNvSpPr/>
      </xdr:nvSpPr>
      <xdr:spPr>
        <a:xfrm>
          <a:off x="221107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87647</xdr:rowOff>
    </xdr:from>
    <xdr:ext cx="469744" cy="259045"/>
    <xdr:sp macro="" textlink="">
      <xdr:nvSpPr>
        <xdr:cNvPr id="926" name="【庁舎】&#10;一人当たり面積該当値テキスト"/>
        <xdr:cNvSpPr txBox="1"/>
      </xdr:nvSpPr>
      <xdr:spPr>
        <a:xfrm>
          <a:off x="22199600"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93980</xdr:rowOff>
    </xdr:from>
    <xdr:to>
      <xdr:col>112</xdr:col>
      <xdr:colOff>38100</xdr:colOff>
      <xdr:row>106</xdr:row>
      <xdr:rowOff>24130</xdr:rowOff>
    </xdr:to>
    <xdr:sp macro="" textlink="">
      <xdr:nvSpPr>
        <xdr:cNvPr id="927" name="楕円 926"/>
        <xdr:cNvSpPr/>
      </xdr:nvSpPr>
      <xdr:spPr>
        <a:xfrm>
          <a:off x="21272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144780</xdr:rowOff>
    </xdr:from>
    <xdr:to>
      <xdr:col>116</xdr:col>
      <xdr:colOff>63500</xdr:colOff>
      <xdr:row>105</xdr:row>
      <xdr:rowOff>160020</xdr:rowOff>
    </xdr:to>
    <xdr:cxnSp macro="">
      <xdr:nvCxnSpPr>
        <xdr:cNvPr id="928" name="直線コネクタ 927"/>
        <xdr:cNvCxnSpPr/>
      </xdr:nvCxnSpPr>
      <xdr:spPr>
        <a:xfrm>
          <a:off x="21323300" y="181470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97789</xdr:rowOff>
    </xdr:from>
    <xdr:to>
      <xdr:col>107</xdr:col>
      <xdr:colOff>101600</xdr:colOff>
      <xdr:row>106</xdr:row>
      <xdr:rowOff>27939</xdr:rowOff>
    </xdr:to>
    <xdr:sp macro="" textlink="">
      <xdr:nvSpPr>
        <xdr:cNvPr id="929" name="楕円 928"/>
        <xdr:cNvSpPr/>
      </xdr:nvSpPr>
      <xdr:spPr>
        <a:xfrm>
          <a:off x="20383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144780</xdr:rowOff>
    </xdr:from>
    <xdr:to>
      <xdr:col>111</xdr:col>
      <xdr:colOff>177800</xdr:colOff>
      <xdr:row>105</xdr:row>
      <xdr:rowOff>148589</xdr:rowOff>
    </xdr:to>
    <xdr:cxnSp macro="">
      <xdr:nvCxnSpPr>
        <xdr:cNvPr id="930" name="直線コネクタ 929"/>
        <xdr:cNvCxnSpPr/>
      </xdr:nvCxnSpPr>
      <xdr:spPr>
        <a:xfrm flipV="1">
          <a:off x="20434300" y="181470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113030</xdr:rowOff>
    </xdr:from>
    <xdr:to>
      <xdr:col>102</xdr:col>
      <xdr:colOff>165100</xdr:colOff>
      <xdr:row>106</xdr:row>
      <xdr:rowOff>43180</xdr:rowOff>
    </xdr:to>
    <xdr:sp macro="" textlink="">
      <xdr:nvSpPr>
        <xdr:cNvPr id="931" name="楕円 930"/>
        <xdr:cNvSpPr/>
      </xdr:nvSpPr>
      <xdr:spPr>
        <a:xfrm>
          <a:off x="19494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148589</xdr:rowOff>
    </xdr:from>
    <xdr:to>
      <xdr:col>107</xdr:col>
      <xdr:colOff>50800</xdr:colOff>
      <xdr:row>105</xdr:row>
      <xdr:rowOff>163830</xdr:rowOff>
    </xdr:to>
    <xdr:cxnSp macro="">
      <xdr:nvCxnSpPr>
        <xdr:cNvPr id="932" name="直線コネクタ 931"/>
        <xdr:cNvCxnSpPr/>
      </xdr:nvCxnSpPr>
      <xdr:spPr>
        <a:xfrm flipV="1">
          <a:off x="19545300" y="181508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40639</xdr:rowOff>
    </xdr:from>
    <xdr:to>
      <xdr:col>98</xdr:col>
      <xdr:colOff>38100</xdr:colOff>
      <xdr:row>105</xdr:row>
      <xdr:rowOff>142239</xdr:rowOff>
    </xdr:to>
    <xdr:sp macro="" textlink="">
      <xdr:nvSpPr>
        <xdr:cNvPr id="933" name="楕円 932"/>
        <xdr:cNvSpPr/>
      </xdr:nvSpPr>
      <xdr:spPr>
        <a:xfrm>
          <a:off x="18605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91439</xdr:rowOff>
    </xdr:from>
    <xdr:to>
      <xdr:col>102</xdr:col>
      <xdr:colOff>114300</xdr:colOff>
      <xdr:row>105</xdr:row>
      <xdr:rowOff>163830</xdr:rowOff>
    </xdr:to>
    <xdr:cxnSp macro="">
      <xdr:nvCxnSpPr>
        <xdr:cNvPr id="934" name="直線コネクタ 933"/>
        <xdr:cNvCxnSpPr/>
      </xdr:nvCxnSpPr>
      <xdr:spPr>
        <a:xfrm>
          <a:off x="18656300" y="180936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25416</xdr:rowOff>
    </xdr:from>
    <xdr:ext cx="469744" cy="259045"/>
    <xdr:sp macro="" textlink="">
      <xdr:nvSpPr>
        <xdr:cNvPr id="935" name="n_1aveValue【庁舎】&#10;一人当たり面積"/>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936" name="n_2aveValue【庁舎】&#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55897</xdr:rowOff>
    </xdr:from>
    <xdr:ext cx="469744" cy="259045"/>
    <xdr:sp macro="" textlink="">
      <xdr:nvSpPr>
        <xdr:cNvPr id="937" name="n_3aveValue【庁舎】&#10;一人当たり面積"/>
        <xdr:cNvSpPr txBox="1"/>
      </xdr:nvSpPr>
      <xdr:spPr>
        <a:xfrm>
          <a:off x="19310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7638</xdr:rowOff>
    </xdr:from>
    <xdr:ext cx="469744" cy="259045"/>
    <xdr:sp macro="" textlink="">
      <xdr:nvSpPr>
        <xdr:cNvPr id="938" name="n_4aveValue【庁舎】&#10;一人当たり面積"/>
        <xdr:cNvSpPr txBox="1"/>
      </xdr:nvSpPr>
      <xdr:spPr>
        <a:xfrm>
          <a:off x="18421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15257</xdr:rowOff>
    </xdr:from>
    <xdr:ext cx="469744" cy="259045"/>
    <xdr:sp macro="" textlink="">
      <xdr:nvSpPr>
        <xdr:cNvPr id="939" name="n_1mainValue【庁舎】&#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19066</xdr:rowOff>
    </xdr:from>
    <xdr:ext cx="469744" cy="259045"/>
    <xdr:sp macro="" textlink="">
      <xdr:nvSpPr>
        <xdr:cNvPr id="940" name="n_2mainValue【庁舎】&#10;一人当たり面積"/>
        <xdr:cNvSpPr txBox="1"/>
      </xdr:nvSpPr>
      <xdr:spPr>
        <a:xfrm>
          <a:off x="201994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34307</xdr:rowOff>
    </xdr:from>
    <xdr:ext cx="469744" cy="259045"/>
    <xdr:sp macro="" textlink="">
      <xdr:nvSpPr>
        <xdr:cNvPr id="941" name="n_3mainValue【庁舎】&#10;一人当たり面積"/>
        <xdr:cNvSpPr txBox="1"/>
      </xdr:nvSpPr>
      <xdr:spPr>
        <a:xfrm>
          <a:off x="19310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158766</xdr:rowOff>
    </xdr:from>
    <xdr:ext cx="469744" cy="259045"/>
    <xdr:sp macro="" textlink="">
      <xdr:nvSpPr>
        <xdr:cNvPr id="942" name="n_4mainValue【庁舎】&#10;一人当たり面積"/>
        <xdr:cNvSpPr txBox="1"/>
      </xdr:nvSpPr>
      <xdr:spPr>
        <a:xfrm>
          <a:off x="184214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3" name="正方形/長方形 9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4" name="正方形/長方形 9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5" name="テキスト ボックス 9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中央図書館は、築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年を経過し老朽化が進んでおり、図書館の有形固定資産減価償却率は増となっている。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体育館は計画的に改修を実施しているため、体育館・プールの有形固定資産減価償却率は増となっているものの、横ばいに近い状態になってきている。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市民会館については、平成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年竣工の市民芸術館が、比較的築年数が短いため、全国平均を下回っている。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庁舎は、市役所本庁舎が昭和</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年建築の建物で老朽化が進んでいることが大きな課題となっている。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一般廃棄物処理施設の一人当たり有形固定資産（償却資産）額及び消防施設の一人当たり面積が、平成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年度で大きく増となっているが、それぞれ松塩地区広域施設組合と松本広域連合保有の施設分を含めた数値に置換えたことによるもの。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238,737
234,626
978.47
95,645,111
92,315,505
1,834,303
56,742,662
72,218,916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年度から緩やかな増加傾向で推移しているが、令和元年度は、</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個人市民税</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や固定資産税の</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増加などに</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伴う基準財政収入額の増、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合併算定替えから一本算定への段階的な移行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や臨時財政対策債への振替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により基準財政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需要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となっていることなどから、前年度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と同率の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を維持してい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今後も、市税などの歳入確保及び歳出の見直しに努め、財政基盤の強化を図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特に、歳出の見直しについては、事業単位で必要性を見極め、事業の廃止に努める。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116840</xdr:rowOff>
    </xdr:to>
    <xdr:cxnSp macro="">
      <xdr:nvCxnSpPr>
        <xdr:cNvPr id="62" name="直線コネクタ 61"/>
        <xdr:cNvCxnSpPr/>
      </xdr:nvCxnSpPr>
      <xdr:spPr>
        <a:xfrm flipV="1">
          <a:off x="4953000" y="623697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22860</xdr:rowOff>
    </xdr:from>
    <xdr:to>
      <xdr:col>23</xdr:col>
      <xdr:colOff>133350</xdr:colOff>
      <xdr:row>43</xdr:row>
      <xdr:rowOff>22860</xdr:rowOff>
    </xdr:to>
    <xdr:cxnSp macro="">
      <xdr:nvCxnSpPr>
        <xdr:cNvPr id="67" name="直線コネクタ 66"/>
        <xdr:cNvCxnSpPr/>
      </xdr:nvCxnSpPr>
      <xdr:spPr>
        <a:xfrm>
          <a:off x="4114800" y="73952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22860</xdr:rowOff>
    </xdr:from>
    <xdr:to>
      <xdr:col>19</xdr:col>
      <xdr:colOff>133350</xdr:colOff>
      <xdr:row>43</xdr:row>
      <xdr:rowOff>46990</xdr:rowOff>
    </xdr:to>
    <xdr:cxnSp macro="">
      <xdr:nvCxnSpPr>
        <xdr:cNvPr id="70" name="直線コネクタ 69"/>
        <xdr:cNvCxnSpPr/>
      </xdr:nvCxnSpPr>
      <xdr:spPr>
        <a:xfrm flipV="1">
          <a:off x="3225800" y="73952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124460</xdr:rowOff>
    </xdr:from>
    <xdr:to>
      <xdr:col>19</xdr:col>
      <xdr:colOff>184150</xdr:colOff>
      <xdr:row>41</xdr:row>
      <xdr:rowOff>54610</xdr:rowOff>
    </xdr:to>
    <xdr:sp macro="" textlink="">
      <xdr:nvSpPr>
        <xdr:cNvPr id="71" name="フローチャート: 判断 70"/>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64787</xdr:rowOff>
    </xdr:from>
    <xdr:ext cx="736600" cy="259045"/>
    <xdr:sp macro="" textlink="">
      <xdr:nvSpPr>
        <xdr:cNvPr id="72" name="テキスト ボックス 71"/>
        <xdr:cNvSpPr txBox="1"/>
      </xdr:nvSpPr>
      <xdr:spPr>
        <a:xfrm>
          <a:off x="3733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46990</xdr:rowOff>
    </xdr:from>
    <xdr:to>
      <xdr:col>15</xdr:col>
      <xdr:colOff>82550</xdr:colOff>
      <xdr:row>43</xdr:row>
      <xdr:rowOff>46990</xdr:rowOff>
    </xdr:to>
    <xdr:cxnSp macro="">
      <xdr:nvCxnSpPr>
        <xdr:cNvPr id="73" name="直線コネクタ 72"/>
        <xdr:cNvCxnSpPr/>
      </xdr:nvCxnSpPr>
      <xdr:spPr>
        <a:xfrm>
          <a:off x="2336800" y="7419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1270</xdr:rowOff>
    </xdr:from>
    <xdr:to>
      <xdr:col>15</xdr:col>
      <xdr:colOff>133350</xdr:colOff>
      <xdr:row>41</xdr:row>
      <xdr:rowOff>102870</xdr:rowOff>
    </xdr:to>
    <xdr:sp macro="" textlink="">
      <xdr:nvSpPr>
        <xdr:cNvPr id="74" name="フローチャート: 判断 73"/>
        <xdr:cNvSpPr/>
      </xdr:nvSpPr>
      <xdr:spPr>
        <a:xfrm>
          <a:off x="3175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113047</xdr:rowOff>
    </xdr:from>
    <xdr:ext cx="762000" cy="259045"/>
    <xdr:sp macro="" textlink="">
      <xdr:nvSpPr>
        <xdr:cNvPr id="75" name="テキスト ボックス 74"/>
        <xdr:cNvSpPr txBox="1"/>
      </xdr:nvSpPr>
      <xdr:spPr>
        <a:xfrm>
          <a:off x="2844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46990</xdr:rowOff>
    </xdr:from>
    <xdr:to>
      <xdr:col>11</xdr:col>
      <xdr:colOff>31750</xdr:colOff>
      <xdr:row>43</xdr:row>
      <xdr:rowOff>71120</xdr:rowOff>
    </xdr:to>
    <xdr:cxnSp macro="">
      <xdr:nvCxnSpPr>
        <xdr:cNvPr id="76" name="直線コネクタ 75"/>
        <xdr:cNvCxnSpPr/>
      </xdr:nvCxnSpPr>
      <xdr:spPr>
        <a:xfrm flipV="1">
          <a:off x="1447800" y="74193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7" name="フローチャート: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78" name="テキスト ボックス 77"/>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80" name="テキスト ボックス 79"/>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143510</xdr:rowOff>
    </xdr:from>
    <xdr:to>
      <xdr:col>23</xdr:col>
      <xdr:colOff>184150</xdr:colOff>
      <xdr:row>43</xdr:row>
      <xdr:rowOff>73660</xdr:rowOff>
    </xdr:to>
    <xdr:sp macro="" textlink="">
      <xdr:nvSpPr>
        <xdr:cNvPr id="86" name="楕円 85"/>
        <xdr:cNvSpPr/>
      </xdr:nvSpPr>
      <xdr:spPr>
        <a:xfrm>
          <a:off x="4902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115587</xdr:rowOff>
    </xdr:from>
    <xdr:ext cx="762000" cy="259045"/>
    <xdr:sp macro="" textlink="">
      <xdr:nvSpPr>
        <xdr:cNvPr id="87" name="財政力該当値テキスト"/>
        <xdr:cNvSpPr txBox="1"/>
      </xdr:nvSpPr>
      <xdr:spPr>
        <a:xfrm>
          <a:off x="5041900" y="731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143510</xdr:rowOff>
    </xdr:from>
    <xdr:to>
      <xdr:col>19</xdr:col>
      <xdr:colOff>184150</xdr:colOff>
      <xdr:row>43</xdr:row>
      <xdr:rowOff>73660</xdr:rowOff>
    </xdr:to>
    <xdr:sp macro="" textlink="">
      <xdr:nvSpPr>
        <xdr:cNvPr id="88" name="楕円 87"/>
        <xdr:cNvSpPr/>
      </xdr:nvSpPr>
      <xdr:spPr>
        <a:xfrm>
          <a:off x="4064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58437</xdr:rowOff>
    </xdr:from>
    <xdr:ext cx="736600" cy="259045"/>
    <xdr:sp macro="" textlink="">
      <xdr:nvSpPr>
        <xdr:cNvPr id="89" name="テキスト ボックス 88"/>
        <xdr:cNvSpPr txBox="1"/>
      </xdr:nvSpPr>
      <xdr:spPr>
        <a:xfrm>
          <a:off x="3733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167640</xdr:rowOff>
    </xdr:from>
    <xdr:to>
      <xdr:col>15</xdr:col>
      <xdr:colOff>133350</xdr:colOff>
      <xdr:row>43</xdr:row>
      <xdr:rowOff>97790</xdr:rowOff>
    </xdr:to>
    <xdr:sp macro="" textlink="">
      <xdr:nvSpPr>
        <xdr:cNvPr id="90" name="楕円 89"/>
        <xdr:cNvSpPr/>
      </xdr:nvSpPr>
      <xdr:spPr>
        <a:xfrm>
          <a:off x="3175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82567</xdr:rowOff>
    </xdr:from>
    <xdr:ext cx="762000" cy="259045"/>
    <xdr:sp macro="" textlink="">
      <xdr:nvSpPr>
        <xdr:cNvPr id="91" name="テキスト ボックス 90"/>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167640</xdr:rowOff>
    </xdr:from>
    <xdr:to>
      <xdr:col>11</xdr:col>
      <xdr:colOff>82550</xdr:colOff>
      <xdr:row>43</xdr:row>
      <xdr:rowOff>97790</xdr:rowOff>
    </xdr:to>
    <xdr:sp macro="" textlink="">
      <xdr:nvSpPr>
        <xdr:cNvPr id="92" name="楕円 91"/>
        <xdr:cNvSpPr/>
      </xdr:nvSpPr>
      <xdr:spPr>
        <a:xfrm>
          <a:off x="2286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93" name="テキスト ボックス 92"/>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20320</xdr:rowOff>
    </xdr:from>
    <xdr:to>
      <xdr:col>7</xdr:col>
      <xdr:colOff>31750</xdr:colOff>
      <xdr:row>43</xdr:row>
      <xdr:rowOff>121920</xdr:rowOff>
    </xdr:to>
    <xdr:sp macro="" textlink="">
      <xdr:nvSpPr>
        <xdr:cNvPr id="94" name="楕円 93"/>
        <xdr:cNvSpPr/>
      </xdr:nvSpPr>
      <xdr:spPr>
        <a:xfrm>
          <a:off x="1397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106697</xdr:rowOff>
    </xdr:from>
    <xdr:ext cx="762000" cy="259045"/>
    <xdr:sp macro="" textlink="">
      <xdr:nvSpPr>
        <xdr:cNvPr id="95" name="テキスト ボックス 94"/>
        <xdr:cNvSpPr txBox="1"/>
      </xdr:nvSpPr>
      <xdr:spPr>
        <a:xfrm>
          <a:off x="1066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84.2%</a:t>
          </a:r>
          <a:r>
            <a:rPr kumimoji="1" lang="ja-JP" altLang="en-US" sz="1300">
              <a:latin typeface="ＭＳ Ｐゴシック" panose="020B0600070205080204" pitchFamily="50" charset="-128"/>
              <a:ea typeface="ＭＳ Ｐゴシック" panose="020B0600070205080204" pitchFamily="50" charset="-128"/>
            </a:rPr>
            <a:t>となっている。扶助費や物件費などが増加したものの、個人市民税や固定資産税などの市税が増になったことより、数値は減少となった。</a:t>
          </a:r>
        </a:p>
        <a:p>
          <a:r>
            <a:rPr kumimoji="1" lang="ja-JP" altLang="en-US" sz="1300">
              <a:latin typeface="ＭＳ Ｐゴシック" panose="020B0600070205080204" pitchFamily="50" charset="-128"/>
              <a:ea typeface="ＭＳ Ｐゴシック" panose="020B0600070205080204" pitchFamily="50" charset="-128"/>
            </a:rPr>
            <a:t>　一般会計における市債発行額を、元金償還額の範囲内に抑える取組みにより、公債費の削減を図っており、類似団体平均を下回っている。今後も経費削減の取組みを継続し、財政の弾力性の維持に努める。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15748</xdr:rowOff>
    </xdr:from>
    <xdr:to>
      <xdr:col>23</xdr:col>
      <xdr:colOff>133350</xdr:colOff>
      <xdr:row>67</xdr:row>
      <xdr:rowOff>123444</xdr:rowOff>
    </xdr:to>
    <xdr:cxnSp macro="">
      <xdr:nvCxnSpPr>
        <xdr:cNvPr id="123" name="直線コネクタ 122"/>
        <xdr:cNvCxnSpPr/>
      </xdr:nvCxnSpPr>
      <xdr:spPr>
        <a:xfrm flipV="1">
          <a:off x="4953000" y="10302748"/>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95521</xdr:rowOff>
    </xdr:from>
    <xdr:ext cx="762000" cy="259045"/>
    <xdr:sp macro="" textlink="">
      <xdr:nvSpPr>
        <xdr:cNvPr id="124" name="財政構造の弾力性最小値テキスト"/>
        <xdr:cNvSpPr txBox="1"/>
      </xdr:nvSpPr>
      <xdr:spPr>
        <a:xfrm>
          <a:off x="5041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123444</xdr:rowOff>
    </xdr:from>
    <xdr:to>
      <xdr:col>24</xdr:col>
      <xdr:colOff>12700</xdr:colOff>
      <xdr:row>67</xdr:row>
      <xdr:rowOff>123444</xdr:rowOff>
    </xdr:to>
    <xdr:cxnSp macro="">
      <xdr:nvCxnSpPr>
        <xdr:cNvPr id="125" name="直線コネクタ 124"/>
        <xdr:cNvCxnSpPr/>
      </xdr:nvCxnSpPr>
      <xdr:spPr>
        <a:xfrm>
          <a:off x="4864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102125</xdr:rowOff>
    </xdr:from>
    <xdr:ext cx="762000" cy="259045"/>
    <xdr:sp macro="" textlink="">
      <xdr:nvSpPr>
        <xdr:cNvPr id="126"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15748</xdr:rowOff>
    </xdr:from>
    <xdr:to>
      <xdr:col>24</xdr:col>
      <xdr:colOff>12700</xdr:colOff>
      <xdr:row>60</xdr:row>
      <xdr:rowOff>15748</xdr:rowOff>
    </xdr:to>
    <xdr:cxnSp macro="">
      <xdr:nvCxnSpPr>
        <xdr:cNvPr id="127" name="直線コネクタ 126"/>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126492</xdr:rowOff>
    </xdr:from>
    <xdr:to>
      <xdr:col>23</xdr:col>
      <xdr:colOff>133350</xdr:colOff>
      <xdr:row>62</xdr:row>
      <xdr:rowOff>169926</xdr:rowOff>
    </xdr:to>
    <xdr:cxnSp macro="">
      <xdr:nvCxnSpPr>
        <xdr:cNvPr id="128" name="直線コネクタ 127"/>
        <xdr:cNvCxnSpPr/>
      </xdr:nvCxnSpPr>
      <xdr:spPr>
        <a:xfrm flipV="1">
          <a:off x="4114800" y="1075639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115079</xdr:rowOff>
    </xdr:from>
    <xdr:ext cx="762000" cy="259045"/>
    <xdr:sp macro="" textlink="">
      <xdr:nvSpPr>
        <xdr:cNvPr id="129" name="財政構造の弾力性平均値テキスト"/>
        <xdr:cNvSpPr txBox="1"/>
      </xdr:nvSpPr>
      <xdr:spPr>
        <a:xfrm>
          <a:off x="5041900" y="110878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143002</xdr:rowOff>
    </xdr:from>
    <xdr:to>
      <xdr:col>23</xdr:col>
      <xdr:colOff>184150</xdr:colOff>
      <xdr:row>65</xdr:row>
      <xdr:rowOff>73152</xdr:rowOff>
    </xdr:to>
    <xdr:sp macro="" textlink="">
      <xdr:nvSpPr>
        <xdr:cNvPr id="130" name="フローチャート: 判断 129"/>
        <xdr:cNvSpPr/>
      </xdr:nvSpPr>
      <xdr:spPr>
        <a:xfrm>
          <a:off x="49022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87884</xdr:rowOff>
    </xdr:from>
    <xdr:to>
      <xdr:col>19</xdr:col>
      <xdr:colOff>133350</xdr:colOff>
      <xdr:row>62</xdr:row>
      <xdr:rowOff>169926</xdr:rowOff>
    </xdr:to>
    <xdr:cxnSp macro="">
      <xdr:nvCxnSpPr>
        <xdr:cNvPr id="131" name="直線コネクタ 130"/>
        <xdr:cNvCxnSpPr/>
      </xdr:nvCxnSpPr>
      <xdr:spPr>
        <a:xfrm>
          <a:off x="3225800" y="1071778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2" name="フローチャート: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33" name="テキスト ボックス 132"/>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87884</xdr:rowOff>
    </xdr:from>
    <xdr:to>
      <xdr:col>15</xdr:col>
      <xdr:colOff>82550</xdr:colOff>
      <xdr:row>62</xdr:row>
      <xdr:rowOff>136144</xdr:rowOff>
    </xdr:to>
    <xdr:cxnSp macro="">
      <xdr:nvCxnSpPr>
        <xdr:cNvPr id="134" name="直線コネクタ 133"/>
        <xdr:cNvCxnSpPr/>
      </xdr:nvCxnSpPr>
      <xdr:spPr>
        <a:xfrm flipV="1">
          <a:off x="2336800" y="107177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123698</xdr:rowOff>
    </xdr:from>
    <xdr:to>
      <xdr:col>15</xdr:col>
      <xdr:colOff>133350</xdr:colOff>
      <xdr:row>65</xdr:row>
      <xdr:rowOff>53848</xdr:rowOff>
    </xdr:to>
    <xdr:sp macro="" textlink="">
      <xdr:nvSpPr>
        <xdr:cNvPr id="135" name="フローチャート: 判断 134"/>
        <xdr:cNvSpPr/>
      </xdr:nvSpPr>
      <xdr:spPr>
        <a:xfrm>
          <a:off x="3175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38625</xdr:rowOff>
    </xdr:from>
    <xdr:ext cx="762000" cy="259045"/>
    <xdr:sp macro="" textlink="">
      <xdr:nvSpPr>
        <xdr:cNvPr id="136" name="テキスト ボックス 135"/>
        <xdr:cNvSpPr txBox="1"/>
      </xdr:nvSpPr>
      <xdr:spPr>
        <a:xfrm>
          <a:off x="2844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20320</xdr:rowOff>
    </xdr:from>
    <xdr:to>
      <xdr:col>11</xdr:col>
      <xdr:colOff>31750</xdr:colOff>
      <xdr:row>62</xdr:row>
      <xdr:rowOff>136144</xdr:rowOff>
    </xdr:to>
    <xdr:cxnSp macro="">
      <xdr:nvCxnSpPr>
        <xdr:cNvPr id="137" name="直線コネクタ 136"/>
        <xdr:cNvCxnSpPr/>
      </xdr:nvCxnSpPr>
      <xdr:spPr>
        <a:xfrm>
          <a:off x="1447800" y="1065022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38" name="フローチャート: 判断 137"/>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57929</xdr:rowOff>
    </xdr:from>
    <xdr:ext cx="762000" cy="259045"/>
    <xdr:sp macro="" textlink="">
      <xdr:nvSpPr>
        <xdr:cNvPr id="139" name="テキスト ボックス 138"/>
        <xdr:cNvSpPr txBox="1"/>
      </xdr:nvSpPr>
      <xdr:spPr>
        <a:xfrm>
          <a:off x="1955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0" name="フローチャート: 判断 139"/>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1" name="テキスト ボックス 140"/>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75692</xdr:rowOff>
    </xdr:from>
    <xdr:to>
      <xdr:col>23</xdr:col>
      <xdr:colOff>184150</xdr:colOff>
      <xdr:row>63</xdr:row>
      <xdr:rowOff>5842</xdr:rowOff>
    </xdr:to>
    <xdr:sp macro="" textlink="">
      <xdr:nvSpPr>
        <xdr:cNvPr id="147" name="楕円 146"/>
        <xdr:cNvSpPr/>
      </xdr:nvSpPr>
      <xdr:spPr>
        <a:xfrm>
          <a:off x="49022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92219</xdr:rowOff>
    </xdr:from>
    <xdr:ext cx="762000" cy="259045"/>
    <xdr:sp macro="" textlink="">
      <xdr:nvSpPr>
        <xdr:cNvPr id="148" name="財政構造の弾力性該当値テキスト"/>
        <xdr:cNvSpPr txBox="1"/>
      </xdr:nvSpPr>
      <xdr:spPr>
        <a:xfrm>
          <a:off x="5041900" y="1055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119126</xdr:rowOff>
    </xdr:from>
    <xdr:to>
      <xdr:col>19</xdr:col>
      <xdr:colOff>184150</xdr:colOff>
      <xdr:row>63</xdr:row>
      <xdr:rowOff>49276</xdr:rowOff>
    </xdr:to>
    <xdr:sp macro="" textlink="">
      <xdr:nvSpPr>
        <xdr:cNvPr id="149" name="楕円 148"/>
        <xdr:cNvSpPr/>
      </xdr:nvSpPr>
      <xdr:spPr>
        <a:xfrm>
          <a:off x="4064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59453</xdr:rowOff>
    </xdr:from>
    <xdr:ext cx="736600" cy="259045"/>
    <xdr:sp macro="" textlink="">
      <xdr:nvSpPr>
        <xdr:cNvPr id="150" name="テキスト ボックス 149"/>
        <xdr:cNvSpPr txBox="1"/>
      </xdr:nvSpPr>
      <xdr:spPr>
        <a:xfrm>
          <a:off x="3733800" y="1051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37084</xdr:rowOff>
    </xdr:from>
    <xdr:to>
      <xdr:col>15</xdr:col>
      <xdr:colOff>133350</xdr:colOff>
      <xdr:row>62</xdr:row>
      <xdr:rowOff>138684</xdr:rowOff>
    </xdr:to>
    <xdr:sp macro="" textlink="">
      <xdr:nvSpPr>
        <xdr:cNvPr id="151" name="楕円 150"/>
        <xdr:cNvSpPr/>
      </xdr:nvSpPr>
      <xdr:spPr>
        <a:xfrm>
          <a:off x="3175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148861</xdr:rowOff>
    </xdr:from>
    <xdr:ext cx="762000" cy="259045"/>
    <xdr:sp macro="" textlink="">
      <xdr:nvSpPr>
        <xdr:cNvPr id="152" name="テキスト ボックス 151"/>
        <xdr:cNvSpPr txBox="1"/>
      </xdr:nvSpPr>
      <xdr:spPr>
        <a:xfrm>
          <a:off x="2844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85344</xdr:rowOff>
    </xdr:from>
    <xdr:to>
      <xdr:col>11</xdr:col>
      <xdr:colOff>82550</xdr:colOff>
      <xdr:row>63</xdr:row>
      <xdr:rowOff>15494</xdr:rowOff>
    </xdr:to>
    <xdr:sp macro="" textlink="">
      <xdr:nvSpPr>
        <xdr:cNvPr id="153" name="楕円 152"/>
        <xdr:cNvSpPr/>
      </xdr:nvSpPr>
      <xdr:spPr>
        <a:xfrm>
          <a:off x="2286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25671</xdr:rowOff>
    </xdr:from>
    <xdr:ext cx="762000" cy="259045"/>
    <xdr:sp macro="" textlink="">
      <xdr:nvSpPr>
        <xdr:cNvPr id="154" name="テキスト ボックス 153"/>
        <xdr:cNvSpPr txBox="1"/>
      </xdr:nvSpPr>
      <xdr:spPr>
        <a:xfrm>
          <a:off x="1955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55" name="楕円 154"/>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81297</xdr:rowOff>
    </xdr:from>
    <xdr:ext cx="762000" cy="259045"/>
    <xdr:sp macro="" textlink="">
      <xdr:nvSpPr>
        <xdr:cNvPr id="156" name="テキスト ボックス 155"/>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[120,233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令和元年度においては、</a:t>
          </a:r>
          <a:r>
            <a:rPr kumimoji="1" lang="en-US" altLang="ja-JP" sz="1300">
              <a:latin typeface="ＭＳ Ｐゴシック" panose="020B0600070205080204" pitchFamily="50" charset="-128"/>
              <a:ea typeface="ＭＳ Ｐゴシック" panose="020B0600070205080204" pitchFamily="50" charset="-128"/>
            </a:rPr>
            <a:t>5,798</a:t>
          </a:r>
          <a:r>
            <a:rPr kumimoji="1" lang="ja-JP" altLang="en-US" sz="1300">
              <a:latin typeface="ＭＳ Ｐゴシック" panose="020B0600070205080204" pitchFamily="50" charset="-128"/>
              <a:ea typeface="ＭＳ Ｐゴシック" panose="020B0600070205080204" pitchFamily="50" charset="-128"/>
            </a:rPr>
            <a:t>円の増となっている。主な要因としては、物件費における、公共施設の除却に係る経費の増が挙げられる。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なお、人件費については、職員給は増となったが、退職者の減により退職給が減となったため、人件費全体としては微減となった。</a:t>
          </a:r>
        </a:p>
        <a:p>
          <a:r>
            <a:rPr kumimoji="1" lang="ja-JP" altLang="en-US" sz="1300">
              <a:latin typeface="ＭＳ Ｐゴシック" panose="020B0600070205080204" pitchFamily="50" charset="-128"/>
              <a:ea typeface="ＭＳ Ｐゴシック" panose="020B0600070205080204" pitchFamily="50" charset="-128"/>
            </a:rPr>
            <a:t>　今後も、公共施設等総合管理計画に基づき、将来を見据えた公共施設の総量見直しと最適化を進め、個別施設計画の策定により、適正な施設管理を行い、コスト削減を図っていく。</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16131</xdr:rowOff>
    </xdr:from>
    <xdr:to>
      <xdr:col>23</xdr:col>
      <xdr:colOff>133350</xdr:colOff>
      <xdr:row>89</xdr:row>
      <xdr:rowOff>162147</xdr:rowOff>
    </xdr:to>
    <xdr:cxnSp macro="">
      <xdr:nvCxnSpPr>
        <xdr:cNvPr id="186" name="直線コネクタ 185"/>
        <xdr:cNvCxnSpPr/>
      </xdr:nvCxnSpPr>
      <xdr:spPr>
        <a:xfrm flipV="1">
          <a:off x="4953000" y="13903581"/>
          <a:ext cx="0" cy="151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134224</xdr:rowOff>
    </xdr:from>
    <xdr:ext cx="762000" cy="259045"/>
    <xdr:sp macro="" textlink="">
      <xdr:nvSpPr>
        <xdr:cNvPr id="187" name="人件費・物件費等の状況最小値テキスト"/>
        <xdr:cNvSpPr txBox="1"/>
      </xdr:nvSpPr>
      <xdr:spPr>
        <a:xfrm>
          <a:off x="5041900" y="1539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162147</xdr:rowOff>
    </xdr:from>
    <xdr:to>
      <xdr:col>24</xdr:col>
      <xdr:colOff>12700</xdr:colOff>
      <xdr:row>89</xdr:row>
      <xdr:rowOff>162147</xdr:rowOff>
    </xdr:to>
    <xdr:cxnSp macro="">
      <xdr:nvCxnSpPr>
        <xdr:cNvPr id="188" name="直線コネクタ 187"/>
        <xdr:cNvCxnSpPr/>
      </xdr:nvCxnSpPr>
      <xdr:spPr>
        <a:xfrm>
          <a:off x="4864100" y="154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102508</xdr:rowOff>
    </xdr:from>
    <xdr:ext cx="762000" cy="259045"/>
    <xdr:sp macro="" textlink="">
      <xdr:nvSpPr>
        <xdr:cNvPr id="189" name="人件費・物件費等の状況最大値テキスト"/>
        <xdr:cNvSpPr txBox="1"/>
      </xdr:nvSpPr>
      <xdr:spPr>
        <a:xfrm>
          <a:off x="5041900" y="1364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16131</xdr:rowOff>
    </xdr:from>
    <xdr:to>
      <xdr:col>24</xdr:col>
      <xdr:colOff>12700</xdr:colOff>
      <xdr:row>81</xdr:row>
      <xdr:rowOff>16131</xdr:rowOff>
    </xdr:to>
    <xdr:cxnSp macro="">
      <xdr:nvCxnSpPr>
        <xdr:cNvPr id="190" name="直線コネクタ 189"/>
        <xdr:cNvCxnSpPr/>
      </xdr:nvCxnSpPr>
      <xdr:spPr>
        <a:xfrm>
          <a:off x="4864100" y="1390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91297</xdr:rowOff>
    </xdr:from>
    <xdr:to>
      <xdr:col>23</xdr:col>
      <xdr:colOff>133350</xdr:colOff>
      <xdr:row>85</xdr:row>
      <xdr:rowOff>36435</xdr:rowOff>
    </xdr:to>
    <xdr:cxnSp macro="">
      <xdr:nvCxnSpPr>
        <xdr:cNvPr id="191" name="直線コネクタ 190"/>
        <xdr:cNvCxnSpPr/>
      </xdr:nvCxnSpPr>
      <xdr:spPr>
        <a:xfrm>
          <a:off x="4114800" y="14493097"/>
          <a:ext cx="838200" cy="11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6090</xdr:rowOff>
    </xdr:from>
    <xdr:ext cx="762000" cy="259045"/>
    <xdr:sp macro="" textlink="">
      <xdr:nvSpPr>
        <xdr:cNvPr id="192" name="人件費・物件費等の状況平均値テキスト"/>
        <xdr:cNvSpPr txBox="1"/>
      </xdr:nvSpPr>
      <xdr:spPr>
        <a:xfrm>
          <a:off x="5041900" y="1423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161013</xdr:rowOff>
    </xdr:from>
    <xdr:to>
      <xdr:col>23</xdr:col>
      <xdr:colOff>184150</xdr:colOff>
      <xdr:row>84</xdr:row>
      <xdr:rowOff>91163</xdr:rowOff>
    </xdr:to>
    <xdr:sp macro="" textlink="">
      <xdr:nvSpPr>
        <xdr:cNvPr id="193" name="フローチャート: 判断 192"/>
        <xdr:cNvSpPr/>
      </xdr:nvSpPr>
      <xdr:spPr>
        <a:xfrm>
          <a:off x="4902200" y="1439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91297</xdr:rowOff>
    </xdr:from>
    <xdr:to>
      <xdr:col>19</xdr:col>
      <xdr:colOff>133350</xdr:colOff>
      <xdr:row>84</xdr:row>
      <xdr:rowOff>97270</xdr:rowOff>
    </xdr:to>
    <xdr:cxnSp macro="">
      <xdr:nvCxnSpPr>
        <xdr:cNvPr id="194" name="直線コネクタ 193"/>
        <xdr:cNvCxnSpPr/>
      </xdr:nvCxnSpPr>
      <xdr:spPr>
        <a:xfrm flipV="1">
          <a:off x="3225800" y="14493097"/>
          <a:ext cx="889000" cy="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73702</xdr:rowOff>
    </xdr:from>
    <xdr:to>
      <xdr:col>19</xdr:col>
      <xdr:colOff>184150</xdr:colOff>
      <xdr:row>84</xdr:row>
      <xdr:rowOff>3852</xdr:rowOff>
    </xdr:to>
    <xdr:sp macro="" textlink="">
      <xdr:nvSpPr>
        <xdr:cNvPr id="195" name="フローチャート: 判断 194"/>
        <xdr:cNvSpPr/>
      </xdr:nvSpPr>
      <xdr:spPr>
        <a:xfrm>
          <a:off x="4064000" y="1430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14029</xdr:rowOff>
    </xdr:from>
    <xdr:ext cx="736600" cy="259045"/>
    <xdr:sp macro="" textlink="">
      <xdr:nvSpPr>
        <xdr:cNvPr id="196" name="テキスト ボックス 195"/>
        <xdr:cNvSpPr txBox="1"/>
      </xdr:nvSpPr>
      <xdr:spPr>
        <a:xfrm>
          <a:off x="3733800" y="14072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33626</xdr:rowOff>
    </xdr:from>
    <xdr:to>
      <xdr:col>15</xdr:col>
      <xdr:colOff>82550</xdr:colOff>
      <xdr:row>84</xdr:row>
      <xdr:rowOff>97270</xdr:rowOff>
    </xdr:to>
    <xdr:cxnSp macro="">
      <xdr:nvCxnSpPr>
        <xdr:cNvPr id="197" name="直線コネクタ 196"/>
        <xdr:cNvCxnSpPr/>
      </xdr:nvCxnSpPr>
      <xdr:spPr>
        <a:xfrm>
          <a:off x="2336800" y="14435426"/>
          <a:ext cx="889000" cy="6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54338</xdr:rowOff>
    </xdr:from>
    <xdr:to>
      <xdr:col>15</xdr:col>
      <xdr:colOff>133350</xdr:colOff>
      <xdr:row>83</xdr:row>
      <xdr:rowOff>155938</xdr:rowOff>
    </xdr:to>
    <xdr:sp macro="" textlink="">
      <xdr:nvSpPr>
        <xdr:cNvPr id="198" name="フローチャート: 判断 197"/>
        <xdr:cNvSpPr/>
      </xdr:nvSpPr>
      <xdr:spPr>
        <a:xfrm>
          <a:off x="3175000" y="1428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166115</xdr:rowOff>
    </xdr:from>
    <xdr:ext cx="762000" cy="259045"/>
    <xdr:sp macro="" textlink="">
      <xdr:nvSpPr>
        <xdr:cNvPr id="199" name="テキスト ボックス 198"/>
        <xdr:cNvSpPr txBox="1"/>
      </xdr:nvSpPr>
      <xdr:spPr>
        <a:xfrm>
          <a:off x="2844800" y="1405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18565</xdr:rowOff>
    </xdr:from>
    <xdr:to>
      <xdr:col>11</xdr:col>
      <xdr:colOff>31750</xdr:colOff>
      <xdr:row>84</xdr:row>
      <xdr:rowOff>33626</xdr:rowOff>
    </xdr:to>
    <xdr:cxnSp macro="">
      <xdr:nvCxnSpPr>
        <xdr:cNvPr id="200" name="直線コネクタ 199"/>
        <xdr:cNvCxnSpPr/>
      </xdr:nvCxnSpPr>
      <xdr:spPr>
        <a:xfrm>
          <a:off x="1447800" y="14420365"/>
          <a:ext cx="889000" cy="1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15408</xdr:rowOff>
    </xdr:from>
    <xdr:to>
      <xdr:col>11</xdr:col>
      <xdr:colOff>82550</xdr:colOff>
      <xdr:row>83</xdr:row>
      <xdr:rowOff>117008</xdr:rowOff>
    </xdr:to>
    <xdr:sp macro="" textlink="">
      <xdr:nvSpPr>
        <xdr:cNvPr id="201" name="フローチャート: 判断 200"/>
        <xdr:cNvSpPr/>
      </xdr:nvSpPr>
      <xdr:spPr>
        <a:xfrm>
          <a:off x="22860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127185</xdr:rowOff>
    </xdr:from>
    <xdr:ext cx="762000" cy="259045"/>
    <xdr:sp macro="" textlink="">
      <xdr:nvSpPr>
        <xdr:cNvPr id="202" name="テキスト ボックス 201"/>
        <xdr:cNvSpPr txBox="1"/>
      </xdr:nvSpPr>
      <xdr:spPr>
        <a:xfrm>
          <a:off x="1955800" y="14014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21199</xdr:rowOff>
    </xdr:from>
    <xdr:to>
      <xdr:col>7</xdr:col>
      <xdr:colOff>31750</xdr:colOff>
      <xdr:row>83</xdr:row>
      <xdr:rowOff>122799</xdr:rowOff>
    </xdr:to>
    <xdr:sp macro="" textlink="">
      <xdr:nvSpPr>
        <xdr:cNvPr id="203" name="フローチャート: 判断 202"/>
        <xdr:cNvSpPr/>
      </xdr:nvSpPr>
      <xdr:spPr>
        <a:xfrm>
          <a:off x="1397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132976</xdr:rowOff>
    </xdr:from>
    <xdr:ext cx="762000" cy="259045"/>
    <xdr:sp macro="" textlink="">
      <xdr:nvSpPr>
        <xdr:cNvPr id="204" name="テキスト ボックス 203"/>
        <xdr:cNvSpPr txBox="1"/>
      </xdr:nvSpPr>
      <xdr:spPr>
        <a:xfrm>
          <a:off x="1066800" y="1402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157085</xdr:rowOff>
    </xdr:from>
    <xdr:to>
      <xdr:col>23</xdr:col>
      <xdr:colOff>184150</xdr:colOff>
      <xdr:row>85</xdr:row>
      <xdr:rowOff>87235</xdr:rowOff>
    </xdr:to>
    <xdr:sp macro="" textlink="">
      <xdr:nvSpPr>
        <xdr:cNvPr id="210" name="楕円 209"/>
        <xdr:cNvSpPr/>
      </xdr:nvSpPr>
      <xdr:spPr>
        <a:xfrm>
          <a:off x="4902200" y="1455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129162</xdr:rowOff>
    </xdr:from>
    <xdr:ext cx="762000" cy="259045"/>
    <xdr:sp macro="" textlink="">
      <xdr:nvSpPr>
        <xdr:cNvPr id="211" name="人件費・物件費等の状況該当値テキスト"/>
        <xdr:cNvSpPr txBox="1"/>
      </xdr:nvSpPr>
      <xdr:spPr>
        <a:xfrm>
          <a:off x="5041900" y="1453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40497</xdr:rowOff>
    </xdr:from>
    <xdr:to>
      <xdr:col>19</xdr:col>
      <xdr:colOff>184150</xdr:colOff>
      <xdr:row>84</xdr:row>
      <xdr:rowOff>142097</xdr:rowOff>
    </xdr:to>
    <xdr:sp macro="" textlink="">
      <xdr:nvSpPr>
        <xdr:cNvPr id="212" name="楕円 211"/>
        <xdr:cNvSpPr/>
      </xdr:nvSpPr>
      <xdr:spPr>
        <a:xfrm>
          <a:off x="4064000" y="1444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126874</xdr:rowOff>
    </xdr:from>
    <xdr:ext cx="736600" cy="259045"/>
    <xdr:sp macro="" textlink="">
      <xdr:nvSpPr>
        <xdr:cNvPr id="213" name="テキスト ボックス 212"/>
        <xdr:cNvSpPr txBox="1"/>
      </xdr:nvSpPr>
      <xdr:spPr>
        <a:xfrm>
          <a:off x="3733800" y="1452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46470</xdr:rowOff>
    </xdr:from>
    <xdr:to>
      <xdr:col>15</xdr:col>
      <xdr:colOff>133350</xdr:colOff>
      <xdr:row>84</xdr:row>
      <xdr:rowOff>148070</xdr:rowOff>
    </xdr:to>
    <xdr:sp macro="" textlink="">
      <xdr:nvSpPr>
        <xdr:cNvPr id="214" name="楕円 213"/>
        <xdr:cNvSpPr/>
      </xdr:nvSpPr>
      <xdr:spPr>
        <a:xfrm>
          <a:off x="3175000" y="1444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132847</xdr:rowOff>
    </xdr:from>
    <xdr:ext cx="762000" cy="259045"/>
    <xdr:sp macro="" textlink="">
      <xdr:nvSpPr>
        <xdr:cNvPr id="215" name="テキスト ボックス 214"/>
        <xdr:cNvSpPr txBox="1"/>
      </xdr:nvSpPr>
      <xdr:spPr>
        <a:xfrm>
          <a:off x="2844800" y="1453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154276</xdr:rowOff>
    </xdr:from>
    <xdr:to>
      <xdr:col>11</xdr:col>
      <xdr:colOff>82550</xdr:colOff>
      <xdr:row>84</xdr:row>
      <xdr:rowOff>84426</xdr:rowOff>
    </xdr:to>
    <xdr:sp macro="" textlink="">
      <xdr:nvSpPr>
        <xdr:cNvPr id="216" name="楕円 215"/>
        <xdr:cNvSpPr/>
      </xdr:nvSpPr>
      <xdr:spPr>
        <a:xfrm>
          <a:off x="2286000" y="1438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69203</xdr:rowOff>
    </xdr:from>
    <xdr:ext cx="762000" cy="259045"/>
    <xdr:sp macro="" textlink="">
      <xdr:nvSpPr>
        <xdr:cNvPr id="217" name="テキスト ボックス 216"/>
        <xdr:cNvSpPr txBox="1"/>
      </xdr:nvSpPr>
      <xdr:spPr>
        <a:xfrm>
          <a:off x="1955800" y="1447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139215</xdr:rowOff>
    </xdr:from>
    <xdr:to>
      <xdr:col>7</xdr:col>
      <xdr:colOff>31750</xdr:colOff>
      <xdr:row>84</xdr:row>
      <xdr:rowOff>69365</xdr:rowOff>
    </xdr:to>
    <xdr:sp macro="" textlink="">
      <xdr:nvSpPr>
        <xdr:cNvPr id="218" name="楕円 217"/>
        <xdr:cNvSpPr/>
      </xdr:nvSpPr>
      <xdr:spPr>
        <a:xfrm>
          <a:off x="1397000" y="1436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54142</xdr:rowOff>
    </xdr:from>
    <xdr:ext cx="762000" cy="259045"/>
    <xdr:sp macro="" textlink="">
      <xdr:nvSpPr>
        <xdr:cNvPr id="219" name="テキスト ボックス 218"/>
        <xdr:cNvSpPr txBox="1"/>
      </xdr:nvSpPr>
      <xdr:spPr>
        <a:xfrm>
          <a:off x="1066800" y="1445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ポイント減少した。また、類似団体との比較では平均を下回り、全国市平均と比較しても、ほぼ同水準となっている。</a:t>
          </a:r>
        </a:p>
        <a:p>
          <a:r>
            <a:rPr kumimoji="1" lang="ja-JP" altLang="en-US" sz="1300">
              <a:latin typeface="ＭＳ Ｐゴシック" panose="020B0600070205080204" pitchFamily="50" charset="-128"/>
              <a:ea typeface="ＭＳ Ｐゴシック" panose="020B0600070205080204" pitchFamily="50" charset="-128"/>
            </a:rPr>
            <a:t>　今後も、人事院勧告にによる国の給与改定等を踏まえ、適切な給与水準の維持に努める。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140759</xdr:rowOff>
    </xdr:to>
    <xdr:cxnSp macro="">
      <xdr:nvCxnSpPr>
        <xdr:cNvPr id="248" name="直線コネクタ 247"/>
        <xdr:cNvCxnSpPr/>
      </xdr:nvCxnSpPr>
      <xdr:spPr>
        <a:xfrm flipV="1">
          <a:off x="17018000" y="13700125"/>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49" name="給与水準   （国との比較）最小値テキスト"/>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50" name="直線コネクタ 249"/>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1" name="給与水準   （国との比較）最大値テキスト"/>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2" name="直線コネクタ 251"/>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82550</xdr:rowOff>
    </xdr:to>
    <xdr:cxnSp macro="">
      <xdr:nvCxnSpPr>
        <xdr:cNvPr id="253" name="直線コネクタ 252"/>
        <xdr:cNvCxnSpPr/>
      </xdr:nvCxnSpPr>
      <xdr:spPr>
        <a:xfrm flipV="1">
          <a:off x="16179800" y="1444413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4"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5" name="フローチャート: 判断 254"/>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82550</xdr:rowOff>
    </xdr:to>
    <xdr:cxnSp macro="">
      <xdr:nvCxnSpPr>
        <xdr:cNvPr id="256" name="直線コネクタ 255"/>
        <xdr:cNvCxnSpPr/>
      </xdr:nvCxnSpPr>
      <xdr:spPr>
        <a:xfrm>
          <a:off x="15290800" y="1448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7" name="フローチャート: 判断 256"/>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58" name="テキスト ボックス 257"/>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84</xdr:row>
      <xdr:rowOff>82550</xdr:rowOff>
    </xdr:to>
    <xdr:cxnSp macro="">
      <xdr:nvCxnSpPr>
        <xdr:cNvPr id="259" name="直線コネクタ 258"/>
        <xdr:cNvCxnSpPr/>
      </xdr:nvCxnSpPr>
      <xdr:spPr>
        <a:xfrm>
          <a:off x="14401800" y="144039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0" name="フローチャート: 判断 259"/>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1" name="テキスト ボックス 260"/>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93134</xdr:rowOff>
    </xdr:from>
    <xdr:to>
      <xdr:col>68</xdr:col>
      <xdr:colOff>152400</xdr:colOff>
      <xdr:row>84</xdr:row>
      <xdr:rowOff>2116</xdr:rowOff>
    </xdr:to>
    <xdr:cxnSp macro="">
      <xdr:nvCxnSpPr>
        <xdr:cNvPr id="262" name="直線コネクタ 261"/>
        <xdr:cNvCxnSpPr/>
      </xdr:nvCxnSpPr>
      <xdr:spPr>
        <a:xfrm>
          <a:off x="13512800" y="143234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3" name="フローチャート: 判断 262"/>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4" name="テキスト ボックス 263"/>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5" name="フローチャート: 判断 264"/>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66" name="テキスト ボックス 265"/>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2" name="楕円 271"/>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73"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4" name="楕円 273"/>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75" name="テキスト ボックス 274"/>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76" name="楕円 275"/>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77" name="テキスト ボックス 276"/>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78" name="楕円 277"/>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79" name="テキスト ボックス 278"/>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42334</xdr:rowOff>
    </xdr:from>
    <xdr:to>
      <xdr:col>64</xdr:col>
      <xdr:colOff>152400</xdr:colOff>
      <xdr:row>83</xdr:row>
      <xdr:rowOff>143934</xdr:rowOff>
    </xdr:to>
    <xdr:sp macro="" textlink="">
      <xdr:nvSpPr>
        <xdr:cNvPr id="280" name="楕円 279"/>
        <xdr:cNvSpPr/>
      </xdr:nvSpPr>
      <xdr:spPr>
        <a:xfrm>
          <a:off x="13462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154111</xdr:rowOff>
    </xdr:from>
    <xdr:ext cx="762000" cy="259045"/>
    <xdr:sp macro="" textlink="">
      <xdr:nvSpPr>
        <xdr:cNvPr id="281" name="テキスト ボックス 280"/>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中核市移行（令和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日）に伴う一般職及び獣医師等の専門職の増員、待機児童対策及び保育環境の充実に向けた保育士の増員等により、前年度と比較して</a:t>
          </a:r>
          <a:r>
            <a:rPr kumimoji="1" lang="en-US" altLang="ja-JP" sz="1300">
              <a:latin typeface="ＭＳ Ｐゴシック" panose="020B0600070205080204" pitchFamily="50" charset="-128"/>
              <a:ea typeface="ＭＳ Ｐゴシック" panose="020B0600070205080204" pitchFamily="50" charset="-128"/>
            </a:rPr>
            <a:t>0.14</a:t>
          </a:r>
          <a:r>
            <a:rPr kumimoji="1" lang="ja-JP" altLang="en-US" sz="1300">
              <a:latin typeface="ＭＳ Ｐゴシック" panose="020B0600070205080204" pitchFamily="50" charset="-128"/>
              <a:ea typeface="ＭＳ Ｐゴシック" panose="020B0600070205080204" pitchFamily="50" charset="-128"/>
            </a:rPr>
            <a:t>ポイント増加となっている。</a:t>
          </a:r>
        </a:p>
        <a:p>
          <a:r>
            <a:rPr kumimoji="1" lang="ja-JP" altLang="en-US" sz="1300">
              <a:latin typeface="ＭＳ Ｐゴシック" panose="020B0600070205080204" pitchFamily="50" charset="-128"/>
              <a:ea typeface="ＭＳ Ｐゴシック" panose="020B0600070205080204" pitchFamily="50" charset="-128"/>
            </a:rPr>
            <a:t>　今後も、中核市移行による職員増が見込まれるが、県からの移譲事務の状況や新型コロナウイルス関連対応による事務量の増加等も勘案しながら、適正かつ柔軟な職員配置に努める。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117475</xdr:rowOff>
    </xdr:from>
    <xdr:to>
      <xdr:col>81</xdr:col>
      <xdr:colOff>44450</xdr:colOff>
      <xdr:row>66</xdr:row>
      <xdr:rowOff>50377</xdr:rowOff>
    </xdr:to>
    <xdr:cxnSp macro="">
      <xdr:nvCxnSpPr>
        <xdr:cNvPr id="311" name="直線コネクタ 310"/>
        <xdr:cNvCxnSpPr/>
      </xdr:nvCxnSpPr>
      <xdr:spPr>
        <a:xfrm flipV="1">
          <a:off x="17018000" y="9890125"/>
          <a:ext cx="0" cy="1475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2" name="定員管理の状況最小値テキスト"/>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3" name="直線コネクタ 312"/>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32402</xdr:rowOff>
    </xdr:from>
    <xdr:ext cx="762000" cy="259045"/>
    <xdr:sp macro="" textlink="">
      <xdr:nvSpPr>
        <xdr:cNvPr id="314" name="定員管理の状況最大値テキスト"/>
        <xdr:cNvSpPr txBox="1"/>
      </xdr:nvSpPr>
      <xdr:spPr>
        <a:xfrm>
          <a:off x="17106900" y="963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117475</xdr:rowOff>
    </xdr:from>
    <xdr:to>
      <xdr:col>81</xdr:col>
      <xdr:colOff>133350</xdr:colOff>
      <xdr:row>57</xdr:row>
      <xdr:rowOff>117475</xdr:rowOff>
    </xdr:to>
    <xdr:cxnSp macro="">
      <xdr:nvCxnSpPr>
        <xdr:cNvPr id="315" name="直線コネクタ 314"/>
        <xdr:cNvCxnSpPr/>
      </xdr:nvCxnSpPr>
      <xdr:spPr>
        <a:xfrm>
          <a:off x="16929100" y="989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155575</xdr:rowOff>
    </xdr:from>
    <xdr:to>
      <xdr:col>81</xdr:col>
      <xdr:colOff>44450</xdr:colOff>
      <xdr:row>62</xdr:row>
      <xdr:rowOff>40429</xdr:rowOff>
    </xdr:to>
    <xdr:cxnSp macro="">
      <xdr:nvCxnSpPr>
        <xdr:cNvPr id="316" name="直線コネクタ 315"/>
        <xdr:cNvCxnSpPr/>
      </xdr:nvCxnSpPr>
      <xdr:spPr>
        <a:xfrm>
          <a:off x="16179800" y="10614025"/>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17" name="定員管理の状況平均値テキスト"/>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18" name="フローチャート: 判断 317"/>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87206</xdr:rowOff>
    </xdr:from>
    <xdr:to>
      <xdr:col>77</xdr:col>
      <xdr:colOff>44450</xdr:colOff>
      <xdr:row>61</xdr:row>
      <xdr:rowOff>155575</xdr:rowOff>
    </xdr:to>
    <xdr:cxnSp macro="">
      <xdr:nvCxnSpPr>
        <xdr:cNvPr id="319" name="直線コネクタ 318"/>
        <xdr:cNvCxnSpPr/>
      </xdr:nvCxnSpPr>
      <xdr:spPr>
        <a:xfrm>
          <a:off x="15290800" y="10545656"/>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8255</xdr:rowOff>
    </xdr:from>
    <xdr:to>
      <xdr:col>77</xdr:col>
      <xdr:colOff>95250</xdr:colOff>
      <xdr:row>61</xdr:row>
      <xdr:rowOff>109855</xdr:rowOff>
    </xdr:to>
    <xdr:sp macro="" textlink="">
      <xdr:nvSpPr>
        <xdr:cNvPr id="320" name="フローチャート: 判断 319"/>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120032</xdr:rowOff>
    </xdr:from>
    <xdr:ext cx="736600" cy="259045"/>
    <xdr:sp macro="" textlink="">
      <xdr:nvSpPr>
        <xdr:cNvPr id="321" name="テキスト ボックス 320"/>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38946</xdr:rowOff>
    </xdr:from>
    <xdr:to>
      <xdr:col>72</xdr:col>
      <xdr:colOff>203200</xdr:colOff>
      <xdr:row>61</xdr:row>
      <xdr:rowOff>87206</xdr:rowOff>
    </xdr:to>
    <xdr:cxnSp macro="">
      <xdr:nvCxnSpPr>
        <xdr:cNvPr id="322" name="直線コネクタ 321"/>
        <xdr:cNvCxnSpPr/>
      </xdr:nvCxnSpPr>
      <xdr:spPr>
        <a:xfrm>
          <a:off x="14401800" y="104973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3" name="フローチャート: 判断 322"/>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24" name="テキスト ボックス 323"/>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6773</xdr:rowOff>
    </xdr:from>
    <xdr:to>
      <xdr:col>68</xdr:col>
      <xdr:colOff>152400</xdr:colOff>
      <xdr:row>61</xdr:row>
      <xdr:rowOff>38946</xdr:rowOff>
    </xdr:to>
    <xdr:cxnSp macro="">
      <xdr:nvCxnSpPr>
        <xdr:cNvPr id="325" name="直線コネクタ 324"/>
        <xdr:cNvCxnSpPr/>
      </xdr:nvCxnSpPr>
      <xdr:spPr>
        <a:xfrm>
          <a:off x="13512800" y="104652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123402</xdr:rowOff>
    </xdr:from>
    <xdr:to>
      <xdr:col>68</xdr:col>
      <xdr:colOff>203200</xdr:colOff>
      <xdr:row>61</xdr:row>
      <xdr:rowOff>53552</xdr:rowOff>
    </xdr:to>
    <xdr:sp macro="" textlink="">
      <xdr:nvSpPr>
        <xdr:cNvPr id="326" name="フローチャート: 判断 325"/>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63729</xdr:rowOff>
    </xdr:from>
    <xdr:ext cx="762000" cy="259045"/>
    <xdr:sp macro="" textlink="">
      <xdr:nvSpPr>
        <xdr:cNvPr id="327" name="テキスト ボックス 326"/>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115358</xdr:rowOff>
    </xdr:from>
    <xdr:to>
      <xdr:col>64</xdr:col>
      <xdr:colOff>152400</xdr:colOff>
      <xdr:row>61</xdr:row>
      <xdr:rowOff>45508</xdr:rowOff>
    </xdr:to>
    <xdr:sp macro="" textlink="">
      <xdr:nvSpPr>
        <xdr:cNvPr id="328" name="フローチャート: 判断 327"/>
        <xdr:cNvSpPr/>
      </xdr:nvSpPr>
      <xdr:spPr>
        <a:xfrm>
          <a:off x="13462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55685</xdr:rowOff>
    </xdr:from>
    <xdr:ext cx="762000" cy="259045"/>
    <xdr:sp macro="" textlink="">
      <xdr:nvSpPr>
        <xdr:cNvPr id="329" name="テキスト ボックス 328"/>
        <xdr:cNvSpPr txBox="1"/>
      </xdr:nvSpPr>
      <xdr:spPr>
        <a:xfrm>
          <a:off x="13131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161079</xdr:rowOff>
    </xdr:from>
    <xdr:to>
      <xdr:col>81</xdr:col>
      <xdr:colOff>95250</xdr:colOff>
      <xdr:row>62</xdr:row>
      <xdr:rowOff>91229</xdr:rowOff>
    </xdr:to>
    <xdr:sp macro="" textlink="">
      <xdr:nvSpPr>
        <xdr:cNvPr id="335" name="楕円 334"/>
        <xdr:cNvSpPr/>
      </xdr:nvSpPr>
      <xdr:spPr>
        <a:xfrm>
          <a:off x="169672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133156</xdr:rowOff>
    </xdr:from>
    <xdr:ext cx="762000" cy="259045"/>
    <xdr:sp macro="" textlink="">
      <xdr:nvSpPr>
        <xdr:cNvPr id="336" name="定員管理の状況該当値テキスト"/>
        <xdr:cNvSpPr txBox="1"/>
      </xdr:nvSpPr>
      <xdr:spPr>
        <a:xfrm>
          <a:off x="17106900" y="1059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104775</xdr:rowOff>
    </xdr:from>
    <xdr:to>
      <xdr:col>77</xdr:col>
      <xdr:colOff>95250</xdr:colOff>
      <xdr:row>62</xdr:row>
      <xdr:rowOff>34925</xdr:rowOff>
    </xdr:to>
    <xdr:sp macro="" textlink="">
      <xdr:nvSpPr>
        <xdr:cNvPr id="337" name="楕円 336"/>
        <xdr:cNvSpPr/>
      </xdr:nvSpPr>
      <xdr:spPr>
        <a:xfrm>
          <a:off x="16129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19702</xdr:rowOff>
    </xdr:from>
    <xdr:ext cx="736600" cy="259045"/>
    <xdr:sp macro="" textlink="">
      <xdr:nvSpPr>
        <xdr:cNvPr id="338" name="テキスト ボックス 337"/>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36406</xdr:rowOff>
    </xdr:from>
    <xdr:to>
      <xdr:col>73</xdr:col>
      <xdr:colOff>44450</xdr:colOff>
      <xdr:row>61</xdr:row>
      <xdr:rowOff>138006</xdr:rowOff>
    </xdr:to>
    <xdr:sp macro="" textlink="">
      <xdr:nvSpPr>
        <xdr:cNvPr id="339" name="楕円 338"/>
        <xdr:cNvSpPr/>
      </xdr:nvSpPr>
      <xdr:spPr>
        <a:xfrm>
          <a:off x="15240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122783</xdr:rowOff>
    </xdr:from>
    <xdr:ext cx="762000" cy="259045"/>
    <xdr:sp macro="" textlink="">
      <xdr:nvSpPr>
        <xdr:cNvPr id="340" name="テキスト ボックス 339"/>
        <xdr:cNvSpPr txBox="1"/>
      </xdr:nvSpPr>
      <xdr:spPr>
        <a:xfrm>
          <a:off x="14909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159596</xdr:rowOff>
    </xdr:from>
    <xdr:to>
      <xdr:col>68</xdr:col>
      <xdr:colOff>203200</xdr:colOff>
      <xdr:row>61</xdr:row>
      <xdr:rowOff>89746</xdr:rowOff>
    </xdr:to>
    <xdr:sp macro="" textlink="">
      <xdr:nvSpPr>
        <xdr:cNvPr id="341" name="楕円 340"/>
        <xdr:cNvSpPr/>
      </xdr:nvSpPr>
      <xdr:spPr>
        <a:xfrm>
          <a:off x="14351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74523</xdr:rowOff>
    </xdr:from>
    <xdr:ext cx="762000" cy="259045"/>
    <xdr:sp macro="" textlink="">
      <xdr:nvSpPr>
        <xdr:cNvPr id="342" name="テキスト ボックス 341"/>
        <xdr:cNvSpPr txBox="1"/>
      </xdr:nvSpPr>
      <xdr:spPr>
        <a:xfrm>
          <a:off x="14020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127423</xdr:rowOff>
    </xdr:from>
    <xdr:to>
      <xdr:col>64</xdr:col>
      <xdr:colOff>152400</xdr:colOff>
      <xdr:row>61</xdr:row>
      <xdr:rowOff>57573</xdr:rowOff>
    </xdr:to>
    <xdr:sp macro="" textlink="">
      <xdr:nvSpPr>
        <xdr:cNvPr id="343" name="楕円 342"/>
        <xdr:cNvSpPr/>
      </xdr:nvSpPr>
      <xdr:spPr>
        <a:xfrm>
          <a:off x="13462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42350</xdr:rowOff>
    </xdr:from>
    <xdr:ext cx="762000" cy="259045"/>
    <xdr:sp macro="" textlink="">
      <xdr:nvSpPr>
        <xdr:cNvPr id="344" name="テキスト ボックス 343"/>
        <xdr:cNvSpPr txBox="1"/>
      </xdr:nvSpPr>
      <xdr:spPr>
        <a:xfrm>
          <a:off x="131318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令和元年度は、元利償還金の減少（約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億円）や公営企業債純元利償還金の減少（約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千万円）により、分子側である実質負担額の減少が、分母側の収入額の減少を上回った状況であるため、単年度の実質公債費比率が減となり、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カ年平均である数値も減となった。</a:t>
          </a:r>
        </a:p>
        <a:p>
          <a:r>
            <a:rPr kumimoji="1" lang="ja-JP" altLang="en-US" sz="1300">
              <a:latin typeface="ＭＳ Ｐゴシック" panose="020B0600070205080204" pitchFamily="50" charset="-128"/>
              <a:ea typeface="ＭＳ Ｐゴシック" panose="020B0600070205080204" pitchFamily="50" charset="-128"/>
            </a:rPr>
            <a:t>　類似団体との比較においては、当市の数値が平均をわずかに上回っているが、昨年度に比べ数値は低下しており、公債費負担は着実に軽減している状況である。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45</xdr:row>
      <xdr:rowOff>108555</xdr:rowOff>
    </xdr:to>
    <xdr:cxnSp macro="">
      <xdr:nvCxnSpPr>
        <xdr:cNvPr id="374" name="直線コネクタ 373"/>
        <xdr:cNvCxnSpPr/>
      </xdr:nvCxnSpPr>
      <xdr:spPr>
        <a:xfrm flipV="1">
          <a:off x="17018000" y="6111724"/>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75"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76" name="直線コネクタ 375"/>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77"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78" name="直線コネクタ 377"/>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92528</xdr:rowOff>
    </xdr:from>
    <xdr:to>
      <xdr:col>81</xdr:col>
      <xdr:colOff>44450</xdr:colOff>
      <xdr:row>40</xdr:row>
      <xdr:rowOff>127000</xdr:rowOff>
    </xdr:to>
    <xdr:cxnSp macro="">
      <xdr:nvCxnSpPr>
        <xdr:cNvPr id="379" name="直線コネクタ 378"/>
        <xdr:cNvCxnSpPr/>
      </xdr:nvCxnSpPr>
      <xdr:spPr>
        <a:xfrm flipV="1">
          <a:off x="16179800" y="69505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0"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1" name="フローチャート: 判断 380"/>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161472</xdr:rowOff>
    </xdr:to>
    <xdr:cxnSp macro="">
      <xdr:nvCxnSpPr>
        <xdr:cNvPr id="382" name="直線コネクタ 381"/>
        <xdr:cNvCxnSpPr/>
      </xdr:nvCxnSpPr>
      <xdr:spPr>
        <a:xfrm flipV="1">
          <a:off x="15290800" y="69850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41728</xdr:rowOff>
    </xdr:from>
    <xdr:to>
      <xdr:col>77</xdr:col>
      <xdr:colOff>95250</xdr:colOff>
      <xdr:row>40</xdr:row>
      <xdr:rowOff>143328</xdr:rowOff>
    </xdr:to>
    <xdr:sp macro="" textlink="">
      <xdr:nvSpPr>
        <xdr:cNvPr id="383" name="フローチャート: 判断 382"/>
        <xdr:cNvSpPr/>
      </xdr:nvSpPr>
      <xdr:spPr>
        <a:xfrm>
          <a:off x="16129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153505</xdr:rowOff>
    </xdr:from>
    <xdr:ext cx="736600" cy="259045"/>
    <xdr:sp macro="" textlink="">
      <xdr:nvSpPr>
        <xdr:cNvPr id="384" name="テキスト ボックス 383"/>
        <xdr:cNvSpPr txBox="1"/>
      </xdr:nvSpPr>
      <xdr:spPr>
        <a:xfrm>
          <a:off x="15798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149981</xdr:rowOff>
    </xdr:from>
    <xdr:to>
      <xdr:col>72</xdr:col>
      <xdr:colOff>203200</xdr:colOff>
      <xdr:row>40</xdr:row>
      <xdr:rowOff>161472</xdr:rowOff>
    </xdr:to>
    <xdr:cxnSp macro="">
      <xdr:nvCxnSpPr>
        <xdr:cNvPr id="385" name="直線コネクタ 384"/>
        <xdr:cNvCxnSpPr/>
      </xdr:nvCxnSpPr>
      <xdr:spPr>
        <a:xfrm>
          <a:off x="14401800" y="70079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86" name="フローチャート: 判断 385"/>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87" name="テキスト ボックス 386"/>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149981</xdr:rowOff>
    </xdr:from>
    <xdr:to>
      <xdr:col>68</xdr:col>
      <xdr:colOff>152400</xdr:colOff>
      <xdr:row>41</xdr:row>
      <xdr:rowOff>58965</xdr:rowOff>
    </xdr:to>
    <xdr:cxnSp macro="">
      <xdr:nvCxnSpPr>
        <xdr:cNvPr id="388" name="直線コネクタ 387"/>
        <xdr:cNvCxnSpPr/>
      </xdr:nvCxnSpPr>
      <xdr:spPr>
        <a:xfrm flipV="1">
          <a:off x="13512800" y="700798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9" name="フローチャート: 判断 388"/>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0" name="テキスト ボックス 389"/>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391" name="フローチャート: 判断 390"/>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26505</xdr:rowOff>
    </xdr:from>
    <xdr:ext cx="762000" cy="259045"/>
    <xdr:sp macro="" textlink="">
      <xdr:nvSpPr>
        <xdr:cNvPr id="392" name="テキスト ボックス 391"/>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98" name="楕円 397"/>
        <xdr:cNvSpPr/>
      </xdr:nvSpPr>
      <xdr:spPr>
        <a:xfrm>
          <a:off x="16967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13805</xdr:rowOff>
    </xdr:from>
    <xdr:ext cx="762000" cy="259045"/>
    <xdr:sp macro="" textlink="">
      <xdr:nvSpPr>
        <xdr:cNvPr id="399" name="公債費負担の状況該当値テキスト"/>
        <xdr:cNvSpPr txBox="1"/>
      </xdr:nvSpPr>
      <xdr:spPr>
        <a:xfrm>
          <a:off x="17106900" y="687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0" name="楕円 399"/>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401" name="テキスト ボックス 400"/>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110672</xdr:rowOff>
    </xdr:from>
    <xdr:to>
      <xdr:col>73</xdr:col>
      <xdr:colOff>44450</xdr:colOff>
      <xdr:row>41</xdr:row>
      <xdr:rowOff>40822</xdr:rowOff>
    </xdr:to>
    <xdr:sp macro="" textlink="">
      <xdr:nvSpPr>
        <xdr:cNvPr id="402" name="楕円 401"/>
        <xdr:cNvSpPr/>
      </xdr:nvSpPr>
      <xdr:spPr>
        <a:xfrm>
          <a:off x="15240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403" name="テキスト ボックス 402"/>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99181</xdr:rowOff>
    </xdr:from>
    <xdr:to>
      <xdr:col>68</xdr:col>
      <xdr:colOff>203200</xdr:colOff>
      <xdr:row>41</xdr:row>
      <xdr:rowOff>29331</xdr:rowOff>
    </xdr:to>
    <xdr:sp macro="" textlink="">
      <xdr:nvSpPr>
        <xdr:cNvPr id="404" name="楕円 403"/>
        <xdr:cNvSpPr/>
      </xdr:nvSpPr>
      <xdr:spPr>
        <a:xfrm>
          <a:off x="14351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39508</xdr:rowOff>
    </xdr:from>
    <xdr:ext cx="762000" cy="259045"/>
    <xdr:sp macro="" textlink="">
      <xdr:nvSpPr>
        <xdr:cNvPr id="405" name="テキスト ボックス 404"/>
        <xdr:cNvSpPr txBox="1"/>
      </xdr:nvSpPr>
      <xdr:spPr>
        <a:xfrm>
          <a:off x="14020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8165</xdr:rowOff>
    </xdr:from>
    <xdr:to>
      <xdr:col>64</xdr:col>
      <xdr:colOff>152400</xdr:colOff>
      <xdr:row>41</xdr:row>
      <xdr:rowOff>109765</xdr:rowOff>
    </xdr:to>
    <xdr:sp macro="" textlink="">
      <xdr:nvSpPr>
        <xdr:cNvPr id="406" name="楕円 405"/>
        <xdr:cNvSpPr/>
      </xdr:nvSpPr>
      <xdr:spPr>
        <a:xfrm>
          <a:off x="13462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119942</xdr:rowOff>
    </xdr:from>
    <xdr:ext cx="762000" cy="259045"/>
    <xdr:sp macro="" textlink="">
      <xdr:nvSpPr>
        <xdr:cNvPr id="407" name="テキスト ボックス 406"/>
        <xdr:cNvSpPr txBox="1"/>
      </xdr:nvSpPr>
      <xdr:spPr>
        <a:xfrm>
          <a:off x="13131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年度以降、該当なしとなっている。</a:t>
          </a:r>
        </a:p>
        <a:p>
          <a:r>
            <a:rPr kumimoji="1" lang="ja-JP" altLang="en-US" sz="1300">
              <a:latin typeface="ＭＳ Ｐゴシック" panose="020B0600070205080204" pitchFamily="50" charset="-128"/>
              <a:ea typeface="ＭＳ Ｐゴシック" panose="020B0600070205080204" pitchFamily="50" charset="-128"/>
            </a:rPr>
            <a:t>　令和元年度は、将来負担額が約</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億円減少しており、その内訳の主なものとして、地方債残高の減少（約</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億円）、公営企業会計における地方債元金償還に充てる繰入見込額の減少（約</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億円）が挙げられる。</a:t>
          </a:r>
        </a:p>
        <a:p>
          <a:r>
            <a:rPr kumimoji="1" lang="ja-JP" altLang="en-US" sz="1300">
              <a:latin typeface="ＭＳ Ｐゴシック" panose="020B0600070205080204" pitchFamily="50" charset="-128"/>
              <a:ea typeface="ＭＳ Ｐゴシック" panose="020B0600070205080204" pitchFamily="50" charset="-128"/>
            </a:rPr>
            <a:t>　経年比較においても、類似団体との比較においても、健全な財政状況であると言える。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62653</xdr:rowOff>
    </xdr:to>
    <xdr:cxnSp macro="">
      <xdr:nvCxnSpPr>
        <xdr:cNvPr id="438" name="直線コネクタ 437"/>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52510</xdr:rowOff>
    </xdr:from>
    <xdr:ext cx="762000" cy="259045"/>
    <xdr:sp macro="" textlink="">
      <xdr:nvSpPr>
        <xdr:cNvPr id="443" name="将来負担の状況平均値テキスト"/>
        <xdr:cNvSpPr txBox="1"/>
      </xdr:nvSpPr>
      <xdr:spPr>
        <a:xfrm>
          <a:off x="17106900" y="2452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80433</xdr:rowOff>
    </xdr:from>
    <xdr:to>
      <xdr:col>81</xdr:col>
      <xdr:colOff>95250</xdr:colOff>
      <xdr:row>15</xdr:row>
      <xdr:rowOff>10583</xdr:rowOff>
    </xdr:to>
    <xdr:sp macro="" textlink="">
      <xdr:nvSpPr>
        <xdr:cNvPr id="444" name="フローチャート: 判断 443"/>
        <xdr:cNvSpPr/>
      </xdr:nvSpPr>
      <xdr:spPr>
        <a:xfrm>
          <a:off x="169672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127544</xdr:rowOff>
    </xdr:from>
    <xdr:to>
      <xdr:col>77</xdr:col>
      <xdr:colOff>95250</xdr:colOff>
      <xdr:row>15</xdr:row>
      <xdr:rowOff>57694</xdr:rowOff>
    </xdr:to>
    <xdr:sp macro="" textlink="">
      <xdr:nvSpPr>
        <xdr:cNvPr id="445" name="フローチャート: 判断 444"/>
        <xdr:cNvSpPr/>
      </xdr:nvSpPr>
      <xdr:spPr>
        <a:xfrm>
          <a:off x="16129000" y="25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67871</xdr:rowOff>
    </xdr:from>
    <xdr:ext cx="736600" cy="259045"/>
    <xdr:sp macro="" textlink="">
      <xdr:nvSpPr>
        <xdr:cNvPr id="446" name="テキスト ボックス 445"/>
        <xdr:cNvSpPr txBox="1"/>
      </xdr:nvSpPr>
      <xdr:spPr>
        <a:xfrm>
          <a:off x="15798800" y="229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35379</xdr:rowOff>
    </xdr:from>
    <xdr:to>
      <xdr:col>73</xdr:col>
      <xdr:colOff>44450</xdr:colOff>
      <xdr:row>15</xdr:row>
      <xdr:rowOff>136979</xdr:rowOff>
    </xdr:to>
    <xdr:sp macro="" textlink="">
      <xdr:nvSpPr>
        <xdr:cNvPr id="447" name="フローチャート: 判断 446"/>
        <xdr:cNvSpPr/>
      </xdr:nvSpPr>
      <xdr:spPr>
        <a:xfrm>
          <a:off x="15240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147156</xdr:rowOff>
    </xdr:from>
    <xdr:ext cx="762000" cy="259045"/>
    <xdr:sp macro="" textlink="">
      <xdr:nvSpPr>
        <xdr:cNvPr id="448" name="テキスト ボックス 447"/>
        <xdr:cNvSpPr txBox="1"/>
      </xdr:nvSpPr>
      <xdr:spPr>
        <a:xfrm>
          <a:off x="14909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46869</xdr:rowOff>
    </xdr:from>
    <xdr:to>
      <xdr:col>68</xdr:col>
      <xdr:colOff>203200</xdr:colOff>
      <xdr:row>15</xdr:row>
      <xdr:rowOff>148469</xdr:rowOff>
    </xdr:to>
    <xdr:sp macro="" textlink="">
      <xdr:nvSpPr>
        <xdr:cNvPr id="449" name="フローチャート: 判断 448"/>
        <xdr:cNvSpPr/>
      </xdr:nvSpPr>
      <xdr:spPr>
        <a:xfrm>
          <a:off x="14351000" y="261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158646</xdr:rowOff>
    </xdr:from>
    <xdr:ext cx="762000" cy="259045"/>
    <xdr:sp macro="" textlink="">
      <xdr:nvSpPr>
        <xdr:cNvPr id="450" name="テキスト ボックス 449"/>
        <xdr:cNvSpPr txBox="1"/>
      </xdr:nvSpPr>
      <xdr:spPr>
        <a:xfrm>
          <a:off x="14020800" y="238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120408</xdr:rowOff>
    </xdr:from>
    <xdr:to>
      <xdr:col>64</xdr:col>
      <xdr:colOff>152400</xdr:colOff>
      <xdr:row>16</xdr:row>
      <xdr:rowOff>50558</xdr:rowOff>
    </xdr:to>
    <xdr:sp macro="" textlink="">
      <xdr:nvSpPr>
        <xdr:cNvPr id="451" name="フローチャート: 判断 450"/>
        <xdr:cNvSpPr/>
      </xdr:nvSpPr>
      <xdr:spPr>
        <a:xfrm>
          <a:off x="134620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60735</xdr:rowOff>
    </xdr:from>
    <xdr:ext cx="762000" cy="259045"/>
    <xdr:sp macro="" textlink="">
      <xdr:nvSpPr>
        <xdr:cNvPr id="452" name="テキスト ボックス 451"/>
        <xdr:cNvSpPr txBox="1"/>
      </xdr:nvSpPr>
      <xdr:spPr>
        <a:xfrm>
          <a:off x="13131800" y="246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238,737
234,626
978.47
95,645,111
92,315,505
1,834,303
56,742,662
72,218,916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中核市移行への準備などによる職員数の増により職員給が増となった一方、退職者の減によって退職手当が減少したため、全体としては前年度と同水準</a:t>
          </a:r>
          <a:r>
            <a:rPr kumimoji="1" lang="en-US" altLang="ja-JP" sz="1300">
              <a:latin typeface="ＭＳ Ｐゴシック" panose="020B0600070205080204" pitchFamily="50" charset="-128"/>
              <a:ea typeface="ＭＳ Ｐゴシック" panose="020B0600070205080204" pitchFamily="50" charset="-128"/>
            </a:rPr>
            <a:t>23.3%</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今後も、組織や事務事業の見直し、指定管理者制度の移行による業務の委託化に努める。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40</xdr:row>
      <xdr:rowOff>154215</xdr:rowOff>
    </xdr:to>
    <xdr:cxnSp macro="">
      <xdr:nvCxnSpPr>
        <xdr:cNvPr id="63" name="直線コネクタ 62"/>
        <xdr:cNvCxnSpPr/>
      </xdr:nvCxnSpPr>
      <xdr:spPr>
        <a:xfrm flipV="1">
          <a:off x="4826000" y="55535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154215</xdr:rowOff>
    </xdr:from>
    <xdr:to>
      <xdr:col>24</xdr:col>
      <xdr:colOff>114300</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1814</xdr:rowOff>
    </xdr:from>
    <xdr:to>
      <xdr:col>24</xdr:col>
      <xdr:colOff>25400</xdr:colOff>
      <xdr:row>36</xdr:row>
      <xdr:rowOff>1814</xdr:rowOff>
    </xdr:to>
    <xdr:cxnSp macro="">
      <xdr:nvCxnSpPr>
        <xdr:cNvPr id="68" name="直線コネクタ 67"/>
        <xdr:cNvCxnSpPr/>
      </xdr:nvCxnSpPr>
      <xdr:spPr>
        <a:xfrm>
          <a:off x="3987800" y="61740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64605</xdr:rowOff>
    </xdr:from>
    <xdr:ext cx="762000" cy="259045"/>
    <xdr:sp macro="" textlink="">
      <xdr:nvSpPr>
        <xdr:cNvPr id="69" name="人件費平均値テキスト"/>
        <xdr:cNvSpPr txBox="1"/>
      </xdr:nvSpPr>
      <xdr:spPr>
        <a:xfrm>
          <a:off x="4914900" y="6236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20864</xdr:rowOff>
    </xdr:from>
    <xdr:to>
      <xdr:col>19</xdr:col>
      <xdr:colOff>187325</xdr:colOff>
      <xdr:row>36</xdr:row>
      <xdr:rowOff>1814</xdr:rowOff>
    </xdr:to>
    <xdr:cxnSp macro="">
      <xdr:nvCxnSpPr>
        <xdr:cNvPr id="71" name="直線コネクタ 70"/>
        <xdr:cNvCxnSpPr/>
      </xdr:nvCxnSpPr>
      <xdr:spPr>
        <a:xfrm>
          <a:off x="3098800" y="60216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70757</xdr:rowOff>
    </xdr:from>
    <xdr:to>
      <xdr:col>20</xdr:col>
      <xdr:colOff>38100</xdr:colOff>
      <xdr:row>37</xdr:row>
      <xdr:rowOff>907</xdr:rowOff>
    </xdr:to>
    <xdr:sp macro="" textlink="">
      <xdr:nvSpPr>
        <xdr:cNvPr id="72" name="フローチャート: 判断 71"/>
        <xdr:cNvSpPr/>
      </xdr:nvSpPr>
      <xdr:spPr>
        <a:xfrm>
          <a:off x="3937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157134</xdr:rowOff>
    </xdr:from>
    <xdr:ext cx="736600" cy="259045"/>
    <xdr:sp macro="" textlink="">
      <xdr:nvSpPr>
        <xdr:cNvPr id="73" name="テキスト ボックス 72"/>
        <xdr:cNvSpPr txBox="1"/>
      </xdr:nvSpPr>
      <xdr:spPr>
        <a:xfrm>
          <a:off x="3606800" y="632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20864</xdr:rowOff>
    </xdr:from>
    <xdr:to>
      <xdr:col>15</xdr:col>
      <xdr:colOff>98425</xdr:colOff>
      <xdr:row>35</xdr:row>
      <xdr:rowOff>31750</xdr:rowOff>
    </xdr:to>
    <xdr:cxnSp macro="">
      <xdr:nvCxnSpPr>
        <xdr:cNvPr id="74" name="直線コネクタ 73"/>
        <xdr:cNvCxnSpPr/>
      </xdr:nvCxnSpPr>
      <xdr:spPr>
        <a:xfrm flipV="1">
          <a:off x="2209800" y="6021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76" name="テキスト ボックス 75"/>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148772</xdr:rowOff>
    </xdr:from>
    <xdr:to>
      <xdr:col>11</xdr:col>
      <xdr:colOff>9525</xdr:colOff>
      <xdr:row>35</xdr:row>
      <xdr:rowOff>31750</xdr:rowOff>
    </xdr:to>
    <xdr:cxnSp macro="">
      <xdr:nvCxnSpPr>
        <xdr:cNvPr id="77" name="直線コネクタ 76"/>
        <xdr:cNvCxnSpPr/>
      </xdr:nvCxnSpPr>
      <xdr:spPr>
        <a:xfrm>
          <a:off x="1320800" y="5978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92528</xdr:rowOff>
    </xdr:from>
    <xdr:to>
      <xdr:col>11</xdr:col>
      <xdr:colOff>60325</xdr:colOff>
      <xdr:row>37</xdr:row>
      <xdr:rowOff>22678</xdr:rowOff>
    </xdr:to>
    <xdr:sp macro="" textlink="">
      <xdr:nvSpPr>
        <xdr:cNvPr id="78" name="フローチャート: 判断 77"/>
        <xdr:cNvSpPr/>
      </xdr:nvSpPr>
      <xdr:spPr>
        <a:xfrm>
          <a:off x="2159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7455</xdr:rowOff>
    </xdr:from>
    <xdr:ext cx="762000" cy="259045"/>
    <xdr:sp macro="" textlink="">
      <xdr:nvSpPr>
        <xdr:cNvPr id="79" name="テキスト ボックス 78"/>
        <xdr:cNvSpPr txBox="1"/>
      </xdr:nvSpPr>
      <xdr:spPr>
        <a:xfrm>
          <a:off x="1828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81" name="テキスト ボックス 80"/>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87" name="楕円 86"/>
        <xdr:cNvSpPr/>
      </xdr:nvSpPr>
      <xdr:spPr>
        <a:xfrm>
          <a:off x="47752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138991</xdr:rowOff>
    </xdr:from>
    <xdr:ext cx="762000" cy="259045"/>
    <xdr:sp macro="" textlink="">
      <xdr:nvSpPr>
        <xdr:cNvPr id="88" name="人件費該当値テキスト"/>
        <xdr:cNvSpPr txBox="1"/>
      </xdr:nvSpPr>
      <xdr:spPr>
        <a:xfrm>
          <a:off x="49149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122464</xdr:rowOff>
    </xdr:from>
    <xdr:to>
      <xdr:col>20</xdr:col>
      <xdr:colOff>38100</xdr:colOff>
      <xdr:row>36</xdr:row>
      <xdr:rowOff>52614</xdr:rowOff>
    </xdr:to>
    <xdr:sp macro="" textlink="">
      <xdr:nvSpPr>
        <xdr:cNvPr id="89" name="楕円 88"/>
        <xdr:cNvSpPr/>
      </xdr:nvSpPr>
      <xdr:spPr>
        <a:xfrm>
          <a:off x="3937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62791</xdr:rowOff>
    </xdr:from>
    <xdr:ext cx="736600" cy="259045"/>
    <xdr:sp macro="" textlink="">
      <xdr:nvSpPr>
        <xdr:cNvPr id="90" name="テキスト ボックス 89"/>
        <xdr:cNvSpPr txBox="1"/>
      </xdr:nvSpPr>
      <xdr:spPr>
        <a:xfrm>
          <a:off x="3606800" y="589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141514</xdr:rowOff>
    </xdr:from>
    <xdr:to>
      <xdr:col>15</xdr:col>
      <xdr:colOff>149225</xdr:colOff>
      <xdr:row>35</xdr:row>
      <xdr:rowOff>71664</xdr:rowOff>
    </xdr:to>
    <xdr:sp macro="" textlink="">
      <xdr:nvSpPr>
        <xdr:cNvPr id="91" name="楕円 90"/>
        <xdr:cNvSpPr/>
      </xdr:nvSpPr>
      <xdr:spPr>
        <a:xfrm>
          <a:off x="3048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81841</xdr:rowOff>
    </xdr:from>
    <xdr:ext cx="762000" cy="259045"/>
    <xdr:sp macro="" textlink="">
      <xdr:nvSpPr>
        <xdr:cNvPr id="92" name="テキスト ボックス 91"/>
        <xdr:cNvSpPr txBox="1"/>
      </xdr:nvSpPr>
      <xdr:spPr>
        <a:xfrm>
          <a:off x="2717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3" name="楕円 92"/>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92727</xdr:rowOff>
    </xdr:from>
    <xdr:ext cx="762000" cy="259045"/>
    <xdr:sp macro="" textlink="">
      <xdr:nvSpPr>
        <xdr:cNvPr id="94" name="テキスト ボックス 93"/>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97972</xdr:rowOff>
    </xdr:from>
    <xdr:to>
      <xdr:col>6</xdr:col>
      <xdr:colOff>171450</xdr:colOff>
      <xdr:row>35</xdr:row>
      <xdr:rowOff>28122</xdr:rowOff>
    </xdr:to>
    <xdr:sp macro="" textlink="">
      <xdr:nvSpPr>
        <xdr:cNvPr id="95" name="楕円 94"/>
        <xdr:cNvSpPr/>
      </xdr:nvSpPr>
      <xdr:spPr>
        <a:xfrm>
          <a:off x="1270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38299</xdr:rowOff>
    </xdr:from>
    <xdr:ext cx="762000" cy="259045"/>
    <xdr:sp macro="" textlink="">
      <xdr:nvSpPr>
        <xdr:cNvPr id="96" name="テキスト ボックス 95"/>
        <xdr:cNvSpPr txBox="1"/>
      </xdr:nvSpPr>
      <xdr:spPr>
        <a:xfrm>
          <a:off x="9398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業務システム最適化事業費（市税システム構築等）の増や福祉医療費給付事業費の減などにより、全体として前年度と同水準の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システム構築は、短期的には支出増となるが、中長期的には業務効率化等の効果により、経費の縮減に繋がるものと考える。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120650</xdr:rowOff>
    </xdr:from>
    <xdr:to>
      <xdr:col>82</xdr:col>
      <xdr:colOff>107950</xdr:colOff>
      <xdr:row>21</xdr:row>
      <xdr:rowOff>120650</xdr:rowOff>
    </xdr:to>
    <xdr:cxnSp macro="">
      <xdr:nvCxnSpPr>
        <xdr:cNvPr id="124" name="直線コネクタ 123"/>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5"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6" name="直線コネクタ 125"/>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35577</xdr:rowOff>
    </xdr:from>
    <xdr:ext cx="762000" cy="259045"/>
    <xdr:sp macro="" textlink="">
      <xdr:nvSpPr>
        <xdr:cNvPr id="127"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120650</xdr:rowOff>
    </xdr:from>
    <xdr:to>
      <xdr:col>82</xdr:col>
      <xdr:colOff>196850</xdr:colOff>
      <xdr:row>13</xdr:row>
      <xdr:rowOff>120650</xdr:rowOff>
    </xdr:to>
    <xdr:cxnSp macro="">
      <xdr:nvCxnSpPr>
        <xdr:cNvPr id="128" name="直線コネクタ 127"/>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120650</xdr:rowOff>
    </xdr:from>
    <xdr:to>
      <xdr:col>82</xdr:col>
      <xdr:colOff>107950</xdr:colOff>
      <xdr:row>13</xdr:row>
      <xdr:rowOff>120650</xdr:rowOff>
    </xdr:to>
    <xdr:cxnSp macro="">
      <xdr:nvCxnSpPr>
        <xdr:cNvPr id="129" name="直線コネクタ 128"/>
        <xdr:cNvCxnSpPr/>
      </xdr:nvCxnSpPr>
      <xdr:spPr>
        <a:xfrm>
          <a:off x="15671800" y="234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30"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1" name="フローチャート: 判断 130"/>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69850</xdr:rowOff>
    </xdr:from>
    <xdr:to>
      <xdr:col>78</xdr:col>
      <xdr:colOff>69850</xdr:colOff>
      <xdr:row>13</xdr:row>
      <xdr:rowOff>120650</xdr:rowOff>
    </xdr:to>
    <xdr:cxnSp macro="">
      <xdr:nvCxnSpPr>
        <xdr:cNvPr id="132" name="直線コネクタ 131"/>
        <xdr:cNvCxnSpPr/>
      </xdr:nvCxnSpPr>
      <xdr:spPr>
        <a:xfrm>
          <a:off x="14782800" y="2298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6350</xdr:rowOff>
    </xdr:from>
    <xdr:to>
      <xdr:col>73</xdr:col>
      <xdr:colOff>180975</xdr:colOff>
      <xdr:row>13</xdr:row>
      <xdr:rowOff>69850</xdr:rowOff>
    </xdr:to>
    <xdr:cxnSp macro="">
      <xdr:nvCxnSpPr>
        <xdr:cNvPr id="135" name="直線コネクタ 134"/>
        <xdr:cNvCxnSpPr/>
      </xdr:nvCxnSpPr>
      <xdr:spPr>
        <a:xfrm>
          <a:off x="13893800" y="2235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158750</xdr:rowOff>
    </xdr:from>
    <xdr:to>
      <xdr:col>74</xdr:col>
      <xdr:colOff>31750</xdr:colOff>
      <xdr:row>16</xdr:row>
      <xdr:rowOff>88900</xdr:rowOff>
    </xdr:to>
    <xdr:sp macro="" textlink="">
      <xdr:nvSpPr>
        <xdr:cNvPr id="136" name="フローチャート: 判断 135"/>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37" name="テキスト ボックス 136"/>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88900</xdr:rowOff>
    </xdr:from>
    <xdr:to>
      <xdr:col>69</xdr:col>
      <xdr:colOff>92075</xdr:colOff>
      <xdr:row>13</xdr:row>
      <xdr:rowOff>6350</xdr:rowOff>
    </xdr:to>
    <xdr:cxnSp macro="">
      <xdr:nvCxnSpPr>
        <xdr:cNvPr id="138" name="直線コネクタ 137"/>
        <xdr:cNvCxnSpPr/>
      </xdr:nvCxnSpPr>
      <xdr:spPr>
        <a:xfrm>
          <a:off x="13004800" y="2146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158750</xdr:rowOff>
    </xdr:from>
    <xdr:to>
      <xdr:col>69</xdr:col>
      <xdr:colOff>142875</xdr:colOff>
      <xdr:row>16</xdr:row>
      <xdr:rowOff>88900</xdr:rowOff>
    </xdr:to>
    <xdr:sp macro="" textlink="">
      <xdr:nvSpPr>
        <xdr:cNvPr id="139" name="フローチャート: 判断 138"/>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40" name="テキスト ボックス 139"/>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41" name="フローチャート: 判断 140"/>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156227</xdr:rowOff>
    </xdr:from>
    <xdr:ext cx="762000" cy="259045"/>
    <xdr:sp macro="" textlink="">
      <xdr:nvSpPr>
        <xdr:cNvPr id="142" name="テキスト ボックス 141"/>
        <xdr:cNvSpPr txBox="1"/>
      </xdr:nvSpPr>
      <xdr:spPr>
        <a:xfrm>
          <a:off x="12623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69850</xdr:rowOff>
    </xdr:from>
    <xdr:to>
      <xdr:col>82</xdr:col>
      <xdr:colOff>158750</xdr:colOff>
      <xdr:row>14</xdr:row>
      <xdr:rowOff>0</xdr:rowOff>
    </xdr:to>
    <xdr:sp macro="" textlink="">
      <xdr:nvSpPr>
        <xdr:cNvPr id="148" name="楕円 147"/>
        <xdr:cNvSpPr/>
      </xdr:nvSpPr>
      <xdr:spPr>
        <a:xfrm>
          <a:off x="164592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149877</xdr:rowOff>
    </xdr:from>
    <xdr:ext cx="762000" cy="259045"/>
    <xdr:sp macro="" textlink="">
      <xdr:nvSpPr>
        <xdr:cNvPr id="149" name="物件費該当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69850</xdr:rowOff>
    </xdr:from>
    <xdr:to>
      <xdr:col>78</xdr:col>
      <xdr:colOff>120650</xdr:colOff>
      <xdr:row>14</xdr:row>
      <xdr:rowOff>0</xdr:rowOff>
    </xdr:to>
    <xdr:sp macro="" textlink="">
      <xdr:nvSpPr>
        <xdr:cNvPr id="150" name="楕円 149"/>
        <xdr:cNvSpPr/>
      </xdr:nvSpPr>
      <xdr:spPr>
        <a:xfrm>
          <a:off x="15621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10177</xdr:rowOff>
    </xdr:from>
    <xdr:ext cx="736600" cy="259045"/>
    <xdr:sp macro="" textlink="">
      <xdr:nvSpPr>
        <xdr:cNvPr id="151" name="テキスト ボックス 150"/>
        <xdr:cNvSpPr txBox="1"/>
      </xdr:nvSpPr>
      <xdr:spPr>
        <a:xfrm>
          <a:off x="15290800" y="206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19050</xdr:rowOff>
    </xdr:from>
    <xdr:to>
      <xdr:col>74</xdr:col>
      <xdr:colOff>31750</xdr:colOff>
      <xdr:row>13</xdr:row>
      <xdr:rowOff>120650</xdr:rowOff>
    </xdr:to>
    <xdr:sp macro="" textlink="">
      <xdr:nvSpPr>
        <xdr:cNvPr id="152" name="楕円 151"/>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130827</xdr:rowOff>
    </xdr:from>
    <xdr:ext cx="762000" cy="259045"/>
    <xdr:sp macro="" textlink="">
      <xdr:nvSpPr>
        <xdr:cNvPr id="153" name="テキスト ボックス 152"/>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127000</xdr:rowOff>
    </xdr:from>
    <xdr:to>
      <xdr:col>69</xdr:col>
      <xdr:colOff>142875</xdr:colOff>
      <xdr:row>13</xdr:row>
      <xdr:rowOff>57150</xdr:rowOff>
    </xdr:to>
    <xdr:sp macro="" textlink="">
      <xdr:nvSpPr>
        <xdr:cNvPr id="154" name="楕円 153"/>
        <xdr:cNvSpPr/>
      </xdr:nvSpPr>
      <xdr:spPr>
        <a:xfrm>
          <a:off x="13843000" y="21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67327</xdr:rowOff>
    </xdr:from>
    <xdr:ext cx="762000" cy="259045"/>
    <xdr:sp macro="" textlink="">
      <xdr:nvSpPr>
        <xdr:cNvPr id="155" name="テキスト ボックス 154"/>
        <xdr:cNvSpPr txBox="1"/>
      </xdr:nvSpPr>
      <xdr:spPr>
        <a:xfrm>
          <a:off x="135128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38100</xdr:rowOff>
    </xdr:from>
    <xdr:to>
      <xdr:col>65</xdr:col>
      <xdr:colOff>53975</xdr:colOff>
      <xdr:row>12</xdr:row>
      <xdr:rowOff>139700</xdr:rowOff>
    </xdr:to>
    <xdr:sp macro="" textlink="">
      <xdr:nvSpPr>
        <xdr:cNvPr id="156" name="楕円 155"/>
        <xdr:cNvSpPr/>
      </xdr:nvSpPr>
      <xdr:spPr>
        <a:xfrm>
          <a:off x="12954000" y="20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10</xdr:row>
      <xdr:rowOff>149877</xdr:rowOff>
    </xdr:from>
    <xdr:ext cx="762000" cy="259045"/>
    <xdr:sp macro="" textlink="">
      <xdr:nvSpPr>
        <xdr:cNvPr id="157" name="テキスト ボックス 156"/>
        <xdr:cNvSpPr txBox="1"/>
      </xdr:nvSpPr>
      <xdr:spPr>
        <a:xfrm>
          <a:off x="126238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となった。サービス事業所の増に伴う自立支援福祉事業費の増や制度改正による支払月に変更により一時的に児童扶養手当給付事業費が増になったことが要因となり、数値が上昇となった。</a:t>
          </a:r>
        </a:p>
        <a:p>
          <a:r>
            <a:rPr kumimoji="1" lang="ja-JP" altLang="en-US" sz="1300">
              <a:latin typeface="ＭＳ Ｐゴシック" panose="020B0600070205080204" pitchFamily="50" charset="-128"/>
              <a:ea typeface="ＭＳ Ｐゴシック" panose="020B0600070205080204" pitchFamily="50" charset="-128"/>
            </a:rPr>
            <a:t>　今後も、少子高齢化が進み、扶助費の上昇は避けがたい情勢であるが、適正水準の維持に努める。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152400</xdr:rowOff>
    </xdr:from>
    <xdr:to>
      <xdr:col>24</xdr:col>
      <xdr:colOff>25400</xdr:colOff>
      <xdr:row>60</xdr:row>
      <xdr:rowOff>76200</xdr:rowOff>
    </xdr:to>
    <xdr:cxnSp macro="">
      <xdr:nvCxnSpPr>
        <xdr:cNvPr id="185" name="直線コネクタ 184"/>
        <xdr:cNvCxnSpPr/>
      </xdr:nvCxnSpPr>
      <xdr:spPr>
        <a:xfrm flipV="1">
          <a:off x="4826000" y="9067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48277</xdr:rowOff>
    </xdr:from>
    <xdr:ext cx="762000" cy="259045"/>
    <xdr:sp macro="" textlink="">
      <xdr:nvSpPr>
        <xdr:cNvPr id="186"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76200</xdr:rowOff>
    </xdr:from>
    <xdr:to>
      <xdr:col>24</xdr:col>
      <xdr:colOff>114300</xdr:colOff>
      <xdr:row>60</xdr:row>
      <xdr:rowOff>76200</xdr:rowOff>
    </xdr:to>
    <xdr:cxnSp macro="">
      <xdr:nvCxnSpPr>
        <xdr:cNvPr id="187" name="直線コネクタ 186"/>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67327</xdr:rowOff>
    </xdr:from>
    <xdr:ext cx="762000" cy="259045"/>
    <xdr:sp macro="" textlink="">
      <xdr:nvSpPr>
        <xdr:cNvPr id="188" name="扶助費最大値テキスト"/>
        <xdr:cNvSpPr txBox="1"/>
      </xdr:nvSpPr>
      <xdr:spPr>
        <a:xfrm>
          <a:off x="4914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152400</xdr:rowOff>
    </xdr:from>
    <xdr:to>
      <xdr:col>24</xdr:col>
      <xdr:colOff>114300</xdr:colOff>
      <xdr:row>52</xdr:row>
      <xdr:rowOff>152400</xdr:rowOff>
    </xdr:to>
    <xdr:cxnSp macro="">
      <xdr:nvCxnSpPr>
        <xdr:cNvPr id="189" name="直線コネクタ 188"/>
        <xdr:cNvCxnSpPr/>
      </xdr:nvCxnSpPr>
      <xdr:spPr>
        <a:xfrm>
          <a:off x="4737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31750</xdr:rowOff>
    </xdr:from>
    <xdr:to>
      <xdr:col>24</xdr:col>
      <xdr:colOff>25400</xdr:colOff>
      <xdr:row>53</xdr:row>
      <xdr:rowOff>82550</xdr:rowOff>
    </xdr:to>
    <xdr:cxnSp macro="">
      <xdr:nvCxnSpPr>
        <xdr:cNvPr id="190" name="直線コネクタ 189"/>
        <xdr:cNvCxnSpPr/>
      </xdr:nvCxnSpPr>
      <xdr:spPr>
        <a:xfrm>
          <a:off x="3987800" y="9118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127000</xdr:rowOff>
    </xdr:from>
    <xdr:to>
      <xdr:col>19</xdr:col>
      <xdr:colOff>187325</xdr:colOff>
      <xdr:row>53</xdr:row>
      <xdr:rowOff>31750</xdr:rowOff>
    </xdr:to>
    <xdr:cxnSp macro="">
      <xdr:nvCxnSpPr>
        <xdr:cNvPr id="193" name="直線コネクタ 192"/>
        <xdr:cNvCxnSpPr/>
      </xdr:nvCxnSpPr>
      <xdr:spPr>
        <a:xfrm>
          <a:off x="3098800" y="9042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xdr:rowOff>
    </xdr:from>
    <xdr:to>
      <xdr:col>20</xdr:col>
      <xdr:colOff>38100</xdr:colOff>
      <xdr:row>56</xdr:row>
      <xdr:rowOff>114300</xdr:rowOff>
    </xdr:to>
    <xdr:sp macro="" textlink="">
      <xdr:nvSpPr>
        <xdr:cNvPr id="194" name="フローチャート: 判断 193"/>
        <xdr:cNvSpPr/>
      </xdr:nvSpPr>
      <xdr:spPr>
        <a:xfrm>
          <a:off x="3937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99077</xdr:rowOff>
    </xdr:from>
    <xdr:ext cx="736600" cy="259045"/>
    <xdr:sp macro="" textlink="">
      <xdr:nvSpPr>
        <xdr:cNvPr id="195" name="テキスト ボックス 194"/>
        <xdr:cNvSpPr txBox="1"/>
      </xdr:nvSpPr>
      <xdr:spPr>
        <a:xfrm>
          <a:off x="3606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127000</xdr:rowOff>
    </xdr:from>
    <xdr:to>
      <xdr:col>15</xdr:col>
      <xdr:colOff>98425</xdr:colOff>
      <xdr:row>52</xdr:row>
      <xdr:rowOff>139700</xdr:rowOff>
    </xdr:to>
    <xdr:cxnSp macro="">
      <xdr:nvCxnSpPr>
        <xdr:cNvPr id="196" name="直線コネクタ 195"/>
        <xdr:cNvCxnSpPr/>
      </xdr:nvCxnSpPr>
      <xdr:spPr>
        <a:xfrm flipV="1">
          <a:off x="2209800" y="9042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7" name="フローチャート: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88900</xdr:rowOff>
    </xdr:from>
    <xdr:to>
      <xdr:col>11</xdr:col>
      <xdr:colOff>9525</xdr:colOff>
      <xdr:row>52</xdr:row>
      <xdr:rowOff>139700</xdr:rowOff>
    </xdr:to>
    <xdr:cxnSp macro="">
      <xdr:nvCxnSpPr>
        <xdr:cNvPr id="199" name="直線コネクタ 198"/>
        <xdr:cNvCxnSpPr/>
      </xdr:nvCxnSpPr>
      <xdr:spPr>
        <a:xfrm>
          <a:off x="1320800" y="9004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200" name="フローチャート: 判断 199"/>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201" name="テキスト ボックス 200"/>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02" name="フローチャート: 判断 201"/>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168927</xdr:rowOff>
    </xdr:from>
    <xdr:ext cx="762000" cy="259045"/>
    <xdr:sp macro="" textlink="">
      <xdr:nvSpPr>
        <xdr:cNvPr id="203" name="テキスト ボックス 202"/>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31750</xdr:rowOff>
    </xdr:from>
    <xdr:to>
      <xdr:col>24</xdr:col>
      <xdr:colOff>76200</xdr:colOff>
      <xdr:row>53</xdr:row>
      <xdr:rowOff>133350</xdr:rowOff>
    </xdr:to>
    <xdr:sp macro="" textlink="">
      <xdr:nvSpPr>
        <xdr:cNvPr id="209" name="楕円 208"/>
        <xdr:cNvSpPr/>
      </xdr:nvSpPr>
      <xdr:spPr>
        <a:xfrm>
          <a:off x="47752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111777</xdr:rowOff>
    </xdr:from>
    <xdr:ext cx="762000" cy="259045"/>
    <xdr:sp macro="" textlink="">
      <xdr:nvSpPr>
        <xdr:cNvPr id="210" name="扶助費該当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152400</xdr:rowOff>
    </xdr:from>
    <xdr:to>
      <xdr:col>20</xdr:col>
      <xdr:colOff>38100</xdr:colOff>
      <xdr:row>53</xdr:row>
      <xdr:rowOff>82550</xdr:rowOff>
    </xdr:to>
    <xdr:sp macro="" textlink="">
      <xdr:nvSpPr>
        <xdr:cNvPr id="211" name="楕円 210"/>
        <xdr:cNvSpPr/>
      </xdr:nvSpPr>
      <xdr:spPr>
        <a:xfrm>
          <a:off x="3937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92727</xdr:rowOff>
    </xdr:from>
    <xdr:ext cx="736600" cy="259045"/>
    <xdr:sp macro="" textlink="">
      <xdr:nvSpPr>
        <xdr:cNvPr id="212" name="テキスト ボックス 211"/>
        <xdr:cNvSpPr txBox="1"/>
      </xdr:nvSpPr>
      <xdr:spPr>
        <a:xfrm>
          <a:off x="3606800" y="883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76200</xdr:rowOff>
    </xdr:from>
    <xdr:to>
      <xdr:col>15</xdr:col>
      <xdr:colOff>149225</xdr:colOff>
      <xdr:row>53</xdr:row>
      <xdr:rowOff>6350</xdr:rowOff>
    </xdr:to>
    <xdr:sp macro="" textlink="">
      <xdr:nvSpPr>
        <xdr:cNvPr id="213" name="楕円 212"/>
        <xdr:cNvSpPr/>
      </xdr:nvSpPr>
      <xdr:spPr>
        <a:xfrm>
          <a:off x="3048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16527</xdr:rowOff>
    </xdr:from>
    <xdr:ext cx="762000" cy="259045"/>
    <xdr:sp macro="" textlink="">
      <xdr:nvSpPr>
        <xdr:cNvPr id="214" name="テキスト ボックス 213"/>
        <xdr:cNvSpPr txBox="1"/>
      </xdr:nvSpPr>
      <xdr:spPr>
        <a:xfrm>
          <a:off x="2717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88900</xdr:rowOff>
    </xdr:from>
    <xdr:to>
      <xdr:col>11</xdr:col>
      <xdr:colOff>60325</xdr:colOff>
      <xdr:row>53</xdr:row>
      <xdr:rowOff>19050</xdr:rowOff>
    </xdr:to>
    <xdr:sp macro="" textlink="">
      <xdr:nvSpPr>
        <xdr:cNvPr id="215" name="楕円 214"/>
        <xdr:cNvSpPr/>
      </xdr:nvSpPr>
      <xdr:spPr>
        <a:xfrm>
          <a:off x="2159000" y="900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29227</xdr:rowOff>
    </xdr:from>
    <xdr:ext cx="762000" cy="259045"/>
    <xdr:sp macro="" textlink="">
      <xdr:nvSpPr>
        <xdr:cNvPr id="216" name="テキスト ボックス 215"/>
        <xdr:cNvSpPr txBox="1"/>
      </xdr:nvSpPr>
      <xdr:spPr>
        <a:xfrm>
          <a:off x="18288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38100</xdr:rowOff>
    </xdr:from>
    <xdr:to>
      <xdr:col>6</xdr:col>
      <xdr:colOff>171450</xdr:colOff>
      <xdr:row>52</xdr:row>
      <xdr:rowOff>139700</xdr:rowOff>
    </xdr:to>
    <xdr:sp macro="" textlink="">
      <xdr:nvSpPr>
        <xdr:cNvPr id="217" name="楕円 216"/>
        <xdr:cNvSpPr/>
      </xdr:nvSpPr>
      <xdr:spPr>
        <a:xfrm>
          <a:off x="1270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149877</xdr:rowOff>
    </xdr:from>
    <xdr:ext cx="762000" cy="259045"/>
    <xdr:sp macro="" textlink="">
      <xdr:nvSpPr>
        <xdr:cNvPr id="218" name="テキスト ボックス 217"/>
        <xdr:cNvSpPr txBox="1"/>
      </xdr:nvSpPr>
      <xdr:spPr>
        <a:xfrm>
          <a:off x="939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その他の経常収支比率は、前年度と同率の</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であり、類似団体との比較では引き続き平均を下回り、上位にある。</a:t>
          </a:r>
        </a:p>
        <a:p>
          <a:r>
            <a:rPr kumimoji="1" lang="ja-JP" altLang="en-US" sz="1300">
              <a:latin typeface="ＭＳ Ｐゴシック" panose="020B0600070205080204" pitchFamily="50" charset="-128"/>
              <a:ea typeface="ＭＳ Ｐゴシック" panose="020B0600070205080204" pitchFamily="50" charset="-128"/>
            </a:rPr>
            <a:t>　令和元年度においては、介護保険特別会計への繰出金が増加したことにより数値は上昇となった。公営事業会計においても財政基盤の健全化を進め、普通会計からの負担が過度とならないよう努めていく。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38100</xdr:rowOff>
    </xdr:to>
    <xdr:cxnSp macro="">
      <xdr:nvCxnSpPr>
        <xdr:cNvPr id="246" name="直線コネクタ 245"/>
        <xdr:cNvCxnSpPr/>
      </xdr:nvCxnSpPr>
      <xdr:spPr>
        <a:xfrm flipV="1">
          <a:off x="16510000" y="9271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7"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48" name="直線コネクタ 247"/>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9"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50" name="直線コネクタ 249"/>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165100</xdr:rowOff>
    </xdr:from>
    <xdr:to>
      <xdr:col>82</xdr:col>
      <xdr:colOff>107950</xdr:colOff>
      <xdr:row>54</xdr:row>
      <xdr:rowOff>165100</xdr:rowOff>
    </xdr:to>
    <xdr:cxnSp macro="">
      <xdr:nvCxnSpPr>
        <xdr:cNvPr id="251" name="直線コネクタ 250"/>
        <xdr:cNvCxnSpPr/>
      </xdr:nvCxnSpPr>
      <xdr:spPr>
        <a:xfrm>
          <a:off x="15671800" y="9423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2"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53" name="フローチャート: 判断 252"/>
        <xdr:cNvSpPr/>
      </xdr:nvSpPr>
      <xdr:spPr>
        <a:xfrm>
          <a:off x="16459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54</xdr:row>
      <xdr:rowOff>165100</xdr:rowOff>
    </xdr:to>
    <xdr:cxnSp macro="">
      <xdr:nvCxnSpPr>
        <xdr:cNvPr id="254" name="直線コネクタ 253"/>
        <xdr:cNvCxnSpPr/>
      </xdr:nvCxnSpPr>
      <xdr:spPr>
        <a:xfrm>
          <a:off x="14782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0</xdr:rowOff>
    </xdr:from>
    <xdr:to>
      <xdr:col>78</xdr:col>
      <xdr:colOff>120650</xdr:colOff>
      <xdr:row>56</xdr:row>
      <xdr:rowOff>101600</xdr:rowOff>
    </xdr:to>
    <xdr:sp macro="" textlink="">
      <xdr:nvSpPr>
        <xdr:cNvPr id="255" name="フローチャート: 判断 254"/>
        <xdr:cNvSpPr/>
      </xdr:nvSpPr>
      <xdr:spPr>
        <a:xfrm>
          <a:off x="15621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86377</xdr:rowOff>
    </xdr:from>
    <xdr:ext cx="736600" cy="259045"/>
    <xdr:sp macro="" textlink="">
      <xdr:nvSpPr>
        <xdr:cNvPr id="256" name="テキスト ボックス 255"/>
        <xdr:cNvSpPr txBox="1"/>
      </xdr:nvSpPr>
      <xdr:spPr>
        <a:xfrm>
          <a:off x="15290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127000</xdr:rowOff>
    </xdr:from>
    <xdr:to>
      <xdr:col>73</xdr:col>
      <xdr:colOff>180975</xdr:colOff>
      <xdr:row>54</xdr:row>
      <xdr:rowOff>152400</xdr:rowOff>
    </xdr:to>
    <xdr:cxnSp macro="">
      <xdr:nvCxnSpPr>
        <xdr:cNvPr id="257" name="直線コネクタ 256"/>
        <xdr:cNvCxnSpPr/>
      </xdr:nvCxnSpPr>
      <xdr:spPr>
        <a:xfrm flipV="1">
          <a:off x="13893800" y="9385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101600</xdr:rowOff>
    </xdr:from>
    <xdr:to>
      <xdr:col>69</xdr:col>
      <xdr:colOff>92075</xdr:colOff>
      <xdr:row>54</xdr:row>
      <xdr:rowOff>152400</xdr:rowOff>
    </xdr:to>
    <xdr:cxnSp macro="">
      <xdr:nvCxnSpPr>
        <xdr:cNvPr id="260" name="直線コネクタ 259"/>
        <xdr:cNvCxnSpPr/>
      </xdr:nvCxnSpPr>
      <xdr:spPr>
        <a:xfrm>
          <a:off x="13004800" y="9359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158750</xdr:rowOff>
    </xdr:from>
    <xdr:to>
      <xdr:col>69</xdr:col>
      <xdr:colOff>142875</xdr:colOff>
      <xdr:row>56</xdr:row>
      <xdr:rowOff>88900</xdr:rowOff>
    </xdr:to>
    <xdr:sp macro="" textlink="">
      <xdr:nvSpPr>
        <xdr:cNvPr id="261" name="フローチャート: 判断 260"/>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62" name="テキスト ボックス 261"/>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64" name="テキスト ボックス 263"/>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114300</xdr:rowOff>
    </xdr:from>
    <xdr:to>
      <xdr:col>82</xdr:col>
      <xdr:colOff>158750</xdr:colOff>
      <xdr:row>55</xdr:row>
      <xdr:rowOff>44450</xdr:rowOff>
    </xdr:to>
    <xdr:sp macro="" textlink="">
      <xdr:nvSpPr>
        <xdr:cNvPr id="270" name="楕円 269"/>
        <xdr:cNvSpPr/>
      </xdr:nvSpPr>
      <xdr:spPr>
        <a:xfrm>
          <a:off x="16459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130827</xdr:rowOff>
    </xdr:from>
    <xdr:ext cx="762000" cy="259045"/>
    <xdr:sp macro="" textlink="">
      <xdr:nvSpPr>
        <xdr:cNvPr id="271" name="その他該当値テキスト"/>
        <xdr:cNvSpPr txBox="1"/>
      </xdr:nvSpPr>
      <xdr:spPr>
        <a:xfrm>
          <a:off x="16598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114300</xdr:rowOff>
    </xdr:from>
    <xdr:to>
      <xdr:col>78</xdr:col>
      <xdr:colOff>120650</xdr:colOff>
      <xdr:row>55</xdr:row>
      <xdr:rowOff>44450</xdr:rowOff>
    </xdr:to>
    <xdr:sp macro="" textlink="">
      <xdr:nvSpPr>
        <xdr:cNvPr id="272" name="楕円 271"/>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54627</xdr:rowOff>
    </xdr:from>
    <xdr:ext cx="736600" cy="259045"/>
    <xdr:sp macro="" textlink="">
      <xdr:nvSpPr>
        <xdr:cNvPr id="273" name="テキスト ボックス 272"/>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74" name="楕円 273"/>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75" name="テキスト ボックス 274"/>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101600</xdr:rowOff>
    </xdr:from>
    <xdr:to>
      <xdr:col>69</xdr:col>
      <xdr:colOff>142875</xdr:colOff>
      <xdr:row>55</xdr:row>
      <xdr:rowOff>31750</xdr:rowOff>
    </xdr:to>
    <xdr:sp macro="" textlink="">
      <xdr:nvSpPr>
        <xdr:cNvPr id="276" name="楕円 275"/>
        <xdr:cNvSpPr/>
      </xdr:nvSpPr>
      <xdr:spPr>
        <a:xfrm>
          <a:off x="13843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41927</xdr:rowOff>
    </xdr:from>
    <xdr:ext cx="762000" cy="259045"/>
    <xdr:sp macro="" textlink="">
      <xdr:nvSpPr>
        <xdr:cNvPr id="277" name="テキスト ボックス 276"/>
        <xdr:cNvSpPr txBox="1"/>
      </xdr:nvSpPr>
      <xdr:spPr>
        <a:xfrm>
          <a:off x="13512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50800</xdr:rowOff>
    </xdr:from>
    <xdr:to>
      <xdr:col>65</xdr:col>
      <xdr:colOff>53975</xdr:colOff>
      <xdr:row>54</xdr:row>
      <xdr:rowOff>152400</xdr:rowOff>
    </xdr:to>
    <xdr:sp macro="" textlink="">
      <xdr:nvSpPr>
        <xdr:cNvPr id="278" name="楕円 277"/>
        <xdr:cNvSpPr/>
      </xdr:nvSpPr>
      <xdr:spPr>
        <a:xfrm>
          <a:off x="12954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162577</xdr:rowOff>
    </xdr:from>
    <xdr:ext cx="762000" cy="259045"/>
    <xdr:sp macro="" textlink="">
      <xdr:nvSpPr>
        <xdr:cNvPr id="279" name="テキスト ボックス 278"/>
        <xdr:cNvSpPr txBox="1"/>
      </xdr:nvSpPr>
      <xdr:spPr>
        <a:xfrm>
          <a:off x="12623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となった。経年でも減少傾向にあり、これは補助金・負担金の見直しに取り組んできた成果によるものである。</a:t>
          </a:r>
        </a:p>
        <a:p>
          <a:r>
            <a:rPr kumimoji="1" lang="ja-JP" altLang="en-US" sz="1300">
              <a:latin typeface="ＭＳ Ｐゴシック" panose="020B0600070205080204" pitchFamily="50" charset="-128"/>
              <a:ea typeface="ＭＳ Ｐゴシック" panose="020B0600070205080204" pitchFamily="50" charset="-128"/>
            </a:rPr>
            <a:t>　引き続き対象事業の精査を進め、適正な支出に努める。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58420</xdr:rowOff>
    </xdr:from>
    <xdr:to>
      <xdr:col>82</xdr:col>
      <xdr:colOff>107950</xdr:colOff>
      <xdr:row>40</xdr:row>
      <xdr:rowOff>81280</xdr:rowOff>
    </xdr:to>
    <xdr:cxnSp macro="">
      <xdr:nvCxnSpPr>
        <xdr:cNvPr id="307" name="直線コネクタ 306"/>
        <xdr:cNvCxnSpPr/>
      </xdr:nvCxnSpPr>
      <xdr:spPr>
        <a:xfrm flipV="1">
          <a:off x="16510000" y="55448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53357</xdr:rowOff>
    </xdr:from>
    <xdr:ext cx="762000" cy="259045"/>
    <xdr:sp macro="" textlink="">
      <xdr:nvSpPr>
        <xdr:cNvPr id="308" name="補助費等最小値テキスト"/>
        <xdr:cNvSpPr txBox="1"/>
      </xdr:nvSpPr>
      <xdr:spPr>
        <a:xfrm>
          <a:off x="16598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81280</xdr:rowOff>
    </xdr:from>
    <xdr:to>
      <xdr:col>82</xdr:col>
      <xdr:colOff>196850</xdr:colOff>
      <xdr:row>40</xdr:row>
      <xdr:rowOff>81280</xdr:rowOff>
    </xdr:to>
    <xdr:cxnSp macro="">
      <xdr:nvCxnSpPr>
        <xdr:cNvPr id="309" name="直線コネクタ 308"/>
        <xdr:cNvCxnSpPr/>
      </xdr:nvCxnSpPr>
      <xdr:spPr>
        <a:xfrm>
          <a:off x="16421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144797</xdr:rowOff>
    </xdr:from>
    <xdr:ext cx="762000" cy="259045"/>
    <xdr:sp macro="" textlink="">
      <xdr:nvSpPr>
        <xdr:cNvPr id="310" name="補助費等最大値テキスト"/>
        <xdr:cNvSpPr txBox="1"/>
      </xdr:nvSpPr>
      <xdr:spPr>
        <a:xfrm>
          <a:off x="16598900" y="528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58420</xdr:rowOff>
    </xdr:from>
    <xdr:to>
      <xdr:col>82</xdr:col>
      <xdr:colOff>196850</xdr:colOff>
      <xdr:row>32</xdr:row>
      <xdr:rowOff>58420</xdr:rowOff>
    </xdr:to>
    <xdr:cxnSp macro="">
      <xdr:nvCxnSpPr>
        <xdr:cNvPr id="311" name="直線コネクタ 310"/>
        <xdr:cNvCxnSpPr/>
      </xdr:nvCxnSpPr>
      <xdr:spPr>
        <a:xfrm>
          <a:off x="16421100" y="554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107950</xdr:rowOff>
    </xdr:from>
    <xdr:to>
      <xdr:col>82</xdr:col>
      <xdr:colOff>107950</xdr:colOff>
      <xdr:row>35</xdr:row>
      <xdr:rowOff>123190</xdr:rowOff>
    </xdr:to>
    <xdr:cxnSp macro="">
      <xdr:nvCxnSpPr>
        <xdr:cNvPr id="312" name="直線コネクタ 311"/>
        <xdr:cNvCxnSpPr/>
      </xdr:nvCxnSpPr>
      <xdr:spPr>
        <a:xfrm flipV="1">
          <a:off x="15671800" y="61087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115587</xdr:rowOff>
    </xdr:from>
    <xdr:ext cx="762000" cy="259045"/>
    <xdr:sp macro="" textlink="">
      <xdr:nvSpPr>
        <xdr:cNvPr id="313" name="補助費等平均値テキスト"/>
        <xdr:cNvSpPr txBox="1"/>
      </xdr:nvSpPr>
      <xdr:spPr>
        <a:xfrm>
          <a:off x="16598900" y="577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14" name="フローチャート: 判断 313"/>
        <xdr:cNvSpPr/>
      </xdr:nvSpPr>
      <xdr:spPr>
        <a:xfrm>
          <a:off x="16459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123190</xdr:rowOff>
    </xdr:from>
    <xdr:to>
      <xdr:col>78</xdr:col>
      <xdr:colOff>69850</xdr:colOff>
      <xdr:row>36</xdr:row>
      <xdr:rowOff>5080</xdr:rowOff>
    </xdr:to>
    <xdr:cxnSp macro="">
      <xdr:nvCxnSpPr>
        <xdr:cNvPr id="315" name="直線コネクタ 314"/>
        <xdr:cNvCxnSpPr/>
      </xdr:nvCxnSpPr>
      <xdr:spPr>
        <a:xfrm flipV="1">
          <a:off x="14782800" y="6123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137160</xdr:rowOff>
    </xdr:from>
    <xdr:to>
      <xdr:col>78</xdr:col>
      <xdr:colOff>120650</xdr:colOff>
      <xdr:row>35</xdr:row>
      <xdr:rowOff>67310</xdr:rowOff>
    </xdr:to>
    <xdr:sp macro="" textlink="">
      <xdr:nvSpPr>
        <xdr:cNvPr id="316" name="フローチャート: 判断 315"/>
        <xdr:cNvSpPr/>
      </xdr:nvSpPr>
      <xdr:spPr>
        <a:xfrm>
          <a:off x="15621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77487</xdr:rowOff>
    </xdr:from>
    <xdr:ext cx="736600" cy="259045"/>
    <xdr:sp macro="" textlink="">
      <xdr:nvSpPr>
        <xdr:cNvPr id="317" name="テキスト ボックス 316"/>
        <xdr:cNvSpPr txBox="1"/>
      </xdr:nvSpPr>
      <xdr:spPr>
        <a:xfrm>
          <a:off x="15290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5080</xdr:rowOff>
    </xdr:from>
    <xdr:to>
      <xdr:col>73</xdr:col>
      <xdr:colOff>180975</xdr:colOff>
      <xdr:row>36</xdr:row>
      <xdr:rowOff>20320</xdr:rowOff>
    </xdr:to>
    <xdr:cxnSp macro="">
      <xdr:nvCxnSpPr>
        <xdr:cNvPr id="318" name="直線コネクタ 317"/>
        <xdr:cNvCxnSpPr/>
      </xdr:nvCxnSpPr>
      <xdr:spPr>
        <a:xfrm flipV="1">
          <a:off x="13893800" y="617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129540</xdr:rowOff>
    </xdr:from>
    <xdr:to>
      <xdr:col>74</xdr:col>
      <xdr:colOff>31750</xdr:colOff>
      <xdr:row>35</xdr:row>
      <xdr:rowOff>59690</xdr:rowOff>
    </xdr:to>
    <xdr:sp macro="" textlink="">
      <xdr:nvSpPr>
        <xdr:cNvPr id="319" name="フローチャート: 判断 318"/>
        <xdr:cNvSpPr/>
      </xdr:nvSpPr>
      <xdr:spPr>
        <a:xfrm>
          <a:off x="14732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69867</xdr:rowOff>
    </xdr:from>
    <xdr:ext cx="762000" cy="259045"/>
    <xdr:sp macro="" textlink="">
      <xdr:nvSpPr>
        <xdr:cNvPr id="320" name="テキスト ボックス 319"/>
        <xdr:cNvSpPr txBox="1"/>
      </xdr:nvSpPr>
      <xdr:spPr>
        <a:xfrm>
          <a:off x="14401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20320</xdr:rowOff>
    </xdr:to>
    <xdr:cxnSp macro="">
      <xdr:nvCxnSpPr>
        <xdr:cNvPr id="321" name="直線コネクタ 320"/>
        <xdr:cNvCxnSpPr/>
      </xdr:nvCxnSpPr>
      <xdr:spPr>
        <a:xfrm>
          <a:off x="13004800" y="6184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121920</xdr:rowOff>
    </xdr:from>
    <xdr:to>
      <xdr:col>69</xdr:col>
      <xdr:colOff>142875</xdr:colOff>
      <xdr:row>35</xdr:row>
      <xdr:rowOff>52070</xdr:rowOff>
    </xdr:to>
    <xdr:sp macro="" textlink="">
      <xdr:nvSpPr>
        <xdr:cNvPr id="322" name="フローチャート: 判断 321"/>
        <xdr:cNvSpPr/>
      </xdr:nvSpPr>
      <xdr:spPr>
        <a:xfrm>
          <a:off x="13843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23" name="テキスト ボックス 322"/>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24" name="フローチャート: 判断 323"/>
        <xdr:cNvSpPr/>
      </xdr:nvSpPr>
      <xdr:spPr>
        <a:xfrm>
          <a:off x="12954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1287</xdr:rowOff>
    </xdr:from>
    <xdr:ext cx="762000" cy="259045"/>
    <xdr:sp macro="" textlink="">
      <xdr:nvSpPr>
        <xdr:cNvPr id="325" name="テキスト ボックス 324"/>
        <xdr:cNvSpPr txBox="1"/>
      </xdr:nvSpPr>
      <xdr:spPr>
        <a:xfrm>
          <a:off x="12623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57150</xdr:rowOff>
    </xdr:from>
    <xdr:to>
      <xdr:col>82</xdr:col>
      <xdr:colOff>158750</xdr:colOff>
      <xdr:row>35</xdr:row>
      <xdr:rowOff>158750</xdr:rowOff>
    </xdr:to>
    <xdr:sp macro="" textlink="">
      <xdr:nvSpPr>
        <xdr:cNvPr id="331" name="楕円 330"/>
        <xdr:cNvSpPr/>
      </xdr:nvSpPr>
      <xdr:spPr>
        <a:xfrm>
          <a:off x="16459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29227</xdr:rowOff>
    </xdr:from>
    <xdr:ext cx="762000" cy="259045"/>
    <xdr:sp macro="" textlink="">
      <xdr:nvSpPr>
        <xdr:cNvPr id="332" name="補助費等該当値テキスト"/>
        <xdr:cNvSpPr txBox="1"/>
      </xdr:nvSpPr>
      <xdr:spPr>
        <a:xfrm>
          <a:off x="165989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72390</xdr:rowOff>
    </xdr:from>
    <xdr:to>
      <xdr:col>78</xdr:col>
      <xdr:colOff>120650</xdr:colOff>
      <xdr:row>36</xdr:row>
      <xdr:rowOff>2540</xdr:rowOff>
    </xdr:to>
    <xdr:sp macro="" textlink="">
      <xdr:nvSpPr>
        <xdr:cNvPr id="333" name="楕円 332"/>
        <xdr:cNvSpPr/>
      </xdr:nvSpPr>
      <xdr:spPr>
        <a:xfrm>
          <a:off x="15621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158767</xdr:rowOff>
    </xdr:from>
    <xdr:ext cx="736600" cy="259045"/>
    <xdr:sp macro="" textlink="">
      <xdr:nvSpPr>
        <xdr:cNvPr id="334" name="テキスト ボックス 333"/>
        <xdr:cNvSpPr txBox="1"/>
      </xdr:nvSpPr>
      <xdr:spPr>
        <a:xfrm>
          <a:off x="15290800" y="615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125730</xdr:rowOff>
    </xdr:from>
    <xdr:to>
      <xdr:col>74</xdr:col>
      <xdr:colOff>31750</xdr:colOff>
      <xdr:row>36</xdr:row>
      <xdr:rowOff>55880</xdr:rowOff>
    </xdr:to>
    <xdr:sp macro="" textlink="">
      <xdr:nvSpPr>
        <xdr:cNvPr id="335" name="楕円 334"/>
        <xdr:cNvSpPr/>
      </xdr:nvSpPr>
      <xdr:spPr>
        <a:xfrm>
          <a:off x="14732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40657</xdr:rowOff>
    </xdr:from>
    <xdr:ext cx="762000" cy="259045"/>
    <xdr:sp macro="" textlink="">
      <xdr:nvSpPr>
        <xdr:cNvPr id="336" name="テキスト ボックス 335"/>
        <xdr:cNvSpPr txBox="1"/>
      </xdr:nvSpPr>
      <xdr:spPr>
        <a:xfrm>
          <a:off x="14401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140970</xdr:rowOff>
    </xdr:from>
    <xdr:to>
      <xdr:col>69</xdr:col>
      <xdr:colOff>142875</xdr:colOff>
      <xdr:row>36</xdr:row>
      <xdr:rowOff>71120</xdr:rowOff>
    </xdr:to>
    <xdr:sp macro="" textlink="">
      <xdr:nvSpPr>
        <xdr:cNvPr id="337" name="楕円 336"/>
        <xdr:cNvSpPr/>
      </xdr:nvSpPr>
      <xdr:spPr>
        <a:xfrm>
          <a:off x="13843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55897</xdr:rowOff>
    </xdr:from>
    <xdr:ext cx="762000" cy="259045"/>
    <xdr:sp macro="" textlink="">
      <xdr:nvSpPr>
        <xdr:cNvPr id="338" name="テキスト ボックス 337"/>
        <xdr:cNvSpPr txBox="1"/>
      </xdr:nvSpPr>
      <xdr:spPr>
        <a:xfrm>
          <a:off x="13512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9" name="楕円 338"/>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40" name="テキスト ボックス 339"/>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ポイントの減となり、経年でも減少傾向にある。</a:t>
          </a:r>
        </a:p>
        <a:p>
          <a:r>
            <a:rPr kumimoji="1" lang="ja-JP" altLang="en-US" sz="1300">
              <a:latin typeface="ＭＳ Ｐゴシック" panose="020B0600070205080204" pitchFamily="50" charset="-128"/>
              <a:ea typeface="ＭＳ Ｐゴシック" panose="020B0600070205080204" pitchFamily="50" charset="-128"/>
            </a:rPr>
            <a:t>　これは、一般会計の市債発行額を元金償還額の範囲内に抑える取組みにより市債残高が減少していることによるものである。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今後は繰上償還も視野に入れ、市債残高の減少に努めながらも、公債費負担の軽減に努める。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102507</xdr:rowOff>
    </xdr:from>
    <xdr:to>
      <xdr:col>24</xdr:col>
      <xdr:colOff>25400</xdr:colOff>
      <xdr:row>81</xdr:row>
      <xdr:rowOff>102507</xdr:rowOff>
    </xdr:to>
    <xdr:cxnSp macro="">
      <xdr:nvCxnSpPr>
        <xdr:cNvPr id="370" name="直線コネクタ 369"/>
        <xdr:cNvCxnSpPr/>
      </xdr:nvCxnSpPr>
      <xdr:spPr>
        <a:xfrm flipV="1">
          <a:off x="4826000" y="126183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71"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72" name="直線コネクタ 371"/>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17434</xdr:rowOff>
    </xdr:from>
    <xdr:ext cx="762000" cy="259045"/>
    <xdr:sp macro="" textlink="">
      <xdr:nvSpPr>
        <xdr:cNvPr id="373" name="公債費最大値テキスト"/>
        <xdr:cNvSpPr txBox="1"/>
      </xdr:nvSpPr>
      <xdr:spPr>
        <a:xfrm>
          <a:off x="4914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102507</xdr:rowOff>
    </xdr:from>
    <xdr:to>
      <xdr:col>24</xdr:col>
      <xdr:colOff>114300</xdr:colOff>
      <xdr:row>73</xdr:row>
      <xdr:rowOff>102507</xdr:rowOff>
    </xdr:to>
    <xdr:cxnSp macro="">
      <xdr:nvCxnSpPr>
        <xdr:cNvPr id="374" name="直線コネクタ 373"/>
        <xdr:cNvCxnSpPr/>
      </xdr:nvCxnSpPr>
      <xdr:spPr>
        <a:xfrm>
          <a:off x="4737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116114</xdr:rowOff>
    </xdr:from>
    <xdr:to>
      <xdr:col>24</xdr:col>
      <xdr:colOff>25400</xdr:colOff>
      <xdr:row>79</xdr:row>
      <xdr:rowOff>64407</xdr:rowOff>
    </xdr:to>
    <xdr:cxnSp macro="">
      <xdr:nvCxnSpPr>
        <xdr:cNvPr id="375" name="直線コネクタ 374"/>
        <xdr:cNvCxnSpPr/>
      </xdr:nvCxnSpPr>
      <xdr:spPr>
        <a:xfrm flipV="1">
          <a:off x="3987800" y="13489214"/>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13806</xdr:rowOff>
    </xdr:from>
    <xdr:ext cx="762000" cy="259045"/>
    <xdr:sp macro="" textlink="">
      <xdr:nvSpPr>
        <xdr:cNvPr id="376" name="公債費平均値テキスト"/>
        <xdr:cNvSpPr txBox="1"/>
      </xdr:nvSpPr>
      <xdr:spPr>
        <a:xfrm>
          <a:off x="4914900" y="1304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168729</xdr:rowOff>
    </xdr:from>
    <xdr:to>
      <xdr:col>24</xdr:col>
      <xdr:colOff>76200</xdr:colOff>
      <xdr:row>77</xdr:row>
      <xdr:rowOff>98879</xdr:rowOff>
    </xdr:to>
    <xdr:sp macro="" textlink="">
      <xdr:nvSpPr>
        <xdr:cNvPr id="377" name="フローチャート: 判断 376"/>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64407</xdr:rowOff>
    </xdr:from>
    <xdr:to>
      <xdr:col>19</xdr:col>
      <xdr:colOff>187325</xdr:colOff>
      <xdr:row>79</xdr:row>
      <xdr:rowOff>97064</xdr:rowOff>
    </xdr:to>
    <xdr:cxnSp macro="">
      <xdr:nvCxnSpPr>
        <xdr:cNvPr id="378" name="直線コネクタ 377"/>
        <xdr:cNvCxnSpPr/>
      </xdr:nvCxnSpPr>
      <xdr:spPr>
        <a:xfrm flipV="1">
          <a:off x="3098800" y="13608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62593</xdr:rowOff>
    </xdr:from>
    <xdr:to>
      <xdr:col>20</xdr:col>
      <xdr:colOff>38100</xdr:colOff>
      <xdr:row>77</xdr:row>
      <xdr:rowOff>164193</xdr:rowOff>
    </xdr:to>
    <xdr:sp macro="" textlink="">
      <xdr:nvSpPr>
        <xdr:cNvPr id="379" name="フローチャート: 判断 378"/>
        <xdr:cNvSpPr/>
      </xdr:nvSpPr>
      <xdr:spPr>
        <a:xfrm>
          <a:off x="3937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2920</xdr:rowOff>
    </xdr:from>
    <xdr:ext cx="736600" cy="259045"/>
    <xdr:sp macro="" textlink="">
      <xdr:nvSpPr>
        <xdr:cNvPr id="380" name="テキスト ボックス 379"/>
        <xdr:cNvSpPr txBox="1"/>
      </xdr:nvSpPr>
      <xdr:spPr>
        <a:xfrm>
          <a:off x="3606800" y="130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97064</xdr:rowOff>
    </xdr:from>
    <xdr:to>
      <xdr:col>15</xdr:col>
      <xdr:colOff>98425</xdr:colOff>
      <xdr:row>80</xdr:row>
      <xdr:rowOff>23586</xdr:rowOff>
    </xdr:to>
    <xdr:cxnSp macro="">
      <xdr:nvCxnSpPr>
        <xdr:cNvPr id="381" name="直線コネクタ 380"/>
        <xdr:cNvCxnSpPr/>
      </xdr:nvCxnSpPr>
      <xdr:spPr>
        <a:xfrm flipV="1">
          <a:off x="2209800" y="136416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82" name="フローチャート: 判断 381"/>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90006</xdr:rowOff>
    </xdr:from>
    <xdr:ext cx="762000" cy="259045"/>
    <xdr:sp macro="" textlink="">
      <xdr:nvSpPr>
        <xdr:cNvPr id="383" name="テキスト ボックス 382"/>
        <xdr:cNvSpPr txBox="1"/>
      </xdr:nvSpPr>
      <xdr:spPr>
        <a:xfrm>
          <a:off x="2717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162379</xdr:rowOff>
    </xdr:from>
    <xdr:to>
      <xdr:col>11</xdr:col>
      <xdr:colOff>9525</xdr:colOff>
      <xdr:row>80</xdr:row>
      <xdr:rowOff>23586</xdr:rowOff>
    </xdr:to>
    <xdr:cxnSp macro="">
      <xdr:nvCxnSpPr>
        <xdr:cNvPr id="384" name="直線コネクタ 383"/>
        <xdr:cNvCxnSpPr/>
      </xdr:nvCxnSpPr>
      <xdr:spPr>
        <a:xfrm>
          <a:off x="1320800" y="137069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5" name="フローチャート: 判断 384"/>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144434</xdr:rowOff>
    </xdr:from>
    <xdr:ext cx="762000" cy="259045"/>
    <xdr:sp macro="" textlink="">
      <xdr:nvSpPr>
        <xdr:cNvPr id="386" name="テキスト ボックス 385"/>
        <xdr:cNvSpPr txBox="1"/>
      </xdr:nvSpPr>
      <xdr:spPr>
        <a:xfrm>
          <a:off x="1828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387" name="フローチャート: 判断 386"/>
        <xdr:cNvSpPr/>
      </xdr:nvSpPr>
      <xdr:spPr>
        <a:xfrm>
          <a:off x="1270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155320</xdr:rowOff>
    </xdr:from>
    <xdr:ext cx="762000" cy="259045"/>
    <xdr:sp macro="" textlink="">
      <xdr:nvSpPr>
        <xdr:cNvPr id="388" name="テキスト ボックス 387"/>
        <xdr:cNvSpPr txBox="1"/>
      </xdr:nvSpPr>
      <xdr:spPr>
        <a:xfrm>
          <a:off x="939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65314</xdr:rowOff>
    </xdr:from>
    <xdr:to>
      <xdr:col>24</xdr:col>
      <xdr:colOff>76200</xdr:colOff>
      <xdr:row>78</xdr:row>
      <xdr:rowOff>166914</xdr:rowOff>
    </xdr:to>
    <xdr:sp macro="" textlink="">
      <xdr:nvSpPr>
        <xdr:cNvPr id="394" name="楕円 393"/>
        <xdr:cNvSpPr/>
      </xdr:nvSpPr>
      <xdr:spPr>
        <a:xfrm>
          <a:off x="47752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37391</xdr:rowOff>
    </xdr:from>
    <xdr:ext cx="762000" cy="259045"/>
    <xdr:sp macro="" textlink="">
      <xdr:nvSpPr>
        <xdr:cNvPr id="395" name="公債費該当値テキスト"/>
        <xdr:cNvSpPr txBox="1"/>
      </xdr:nvSpPr>
      <xdr:spPr>
        <a:xfrm>
          <a:off x="4914900" y="1341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13607</xdr:rowOff>
    </xdr:from>
    <xdr:to>
      <xdr:col>20</xdr:col>
      <xdr:colOff>38100</xdr:colOff>
      <xdr:row>79</xdr:row>
      <xdr:rowOff>115207</xdr:rowOff>
    </xdr:to>
    <xdr:sp macro="" textlink="">
      <xdr:nvSpPr>
        <xdr:cNvPr id="396" name="楕円 395"/>
        <xdr:cNvSpPr/>
      </xdr:nvSpPr>
      <xdr:spPr>
        <a:xfrm>
          <a:off x="3937000" y="135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99984</xdr:rowOff>
    </xdr:from>
    <xdr:ext cx="736600" cy="259045"/>
    <xdr:sp macro="" textlink="">
      <xdr:nvSpPr>
        <xdr:cNvPr id="397" name="テキスト ボックス 396"/>
        <xdr:cNvSpPr txBox="1"/>
      </xdr:nvSpPr>
      <xdr:spPr>
        <a:xfrm>
          <a:off x="3606800" y="13644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46264</xdr:rowOff>
    </xdr:from>
    <xdr:to>
      <xdr:col>15</xdr:col>
      <xdr:colOff>149225</xdr:colOff>
      <xdr:row>79</xdr:row>
      <xdr:rowOff>147864</xdr:rowOff>
    </xdr:to>
    <xdr:sp macro="" textlink="">
      <xdr:nvSpPr>
        <xdr:cNvPr id="398" name="楕円 397"/>
        <xdr:cNvSpPr/>
      </xdr:nvSpPr>
      <xdr:spPr>
        <a:xfrm>
          <a:off x="30480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132641</xdr:rowOff>
    </xdr:from>
    <xdr:ext cx="762000" cy="259045"/>
    <xdr:sp macro="" textlink="">
      <xdr:nvSpPr>
        <xdr:cNvPr id="399" name="テキスト ボックス 398"/>
        <xdr:cNvSpPr txBox="1"/>
      </xdr:nvSpPr>
      <xdr:spPr>
        <a:xfrm>
          <a:off x="2717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144236</xdr:rowOff>
    </xdr:from>
    <xdr:to>
      <xdr:col>11</xdr:col>
      <xdr:colOff>60325</xdr:colOff>
      <xdr:row>80</xdr:row>
      <xdr:rowOff>74386</xdr:rowOff>
    </xdr:to>
    <xdr:sp macro="" textlink="">
      <xdr:nvSpPr>
        <xdr:cNvPr id="400" name="楕円 399"/>
        <xdr:cNvSpPr/>
      </xdr:nvSpPr>
      <xdr:spPr>
        <a:xfrm>
          <a:off x="2159000" y="136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59163</xdr:rowOff>
    </xdr:from>
    <xdr:ext cx="762000" cy="259045"/>
    <xdr:sp macro="" textlink="">
      <xdr:nvSpPr>
        <xdr:cNvPr id="401" name="テキスト ボックス 400"/>
        <xdr:cNvSpPr txBox="1"/>
      </xdr:nvSpPr>
      <xdr:spPr>
        <a:xfrm>
          <a:off x="1828800" y="1377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111579</xdr:rowOff>
    </xdr:from>
    <xdr:to>
      <xdr:col>6</xdr:col>
      <xdr:colOff>171450</xdr:colOff>
      <xdr:row>80</xdr:row>
      <xdr:rowOff>41729</xdr:rowOff>
    </xdr:to>
    <xdr:sp macro="" textlink="">
      <xdr:nvSpPr>
        <xdr:cNvPr id="402" name="楕円 401"/>
        <xdr:cNvSpPr/>
      </xdr:nvSpPr>
      <xdr:spPr>
        <a:xfrm>
          <a:off x="1270000" y="136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26506</xdr:rowOff>
    </xdr:from>
    <xdr:ext cx="762000" cy="259045"/>
    <xdr:sp macro="" textlink="">
      <xdr:nvSpPr>
        <xdr:cNvPr id="403" name="テキスト ボックス 402"/>
        <xdr:cNvSpPr txBox="1"/>
      </xdr:nvSpPr>
      <xdr:spPr>
        <a:xfrm>
          <a:off x="939800" y="1374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68.7%</a:t>
          </a:r>
          <a:r>
            <a:rPr kumimoji="1" lang="ja-JP" altLang="en-US" sz="1300">
              <a:latin typeface="ＭＳ Ｐゴシック" panose="020B0600070205080204" pitchFamily="50" charset="-128"/>
              <a:ea typeface="ＭＳ Ｐゴシック" panose="020B0600070205080204" pitchFamily="50" charset="-128"/>
            </a:rPr>
            <a:t>となった。類似団体との比較では引き続き平均を下回り、上位にある。</a:t>
          </a:r>
        </a:p>
        <a:p>
          <a:r>
            <a:rPr kumimoji="1" lang="ja-JP" altLang="en-US" sz="1300">
              <a:latin typeface="ＭＳ Ｐゴシック" panose="020B0600070205080204" pitchFamily="50" charset="-128"/>
              <a:ea typeface="ＭＳ Ｐゴシック" panose="020B0600070205080204" pitchFamily="50" charset="-128"/>
            </a:rPr>
            <a:t>　個別の経費区分をみると順位を上げる区分が多かったが、人件費や扶助費は年々増加する傾向にあり、今後も経常経費縮減の取組みを継続し、健全財政の維持に努める。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168148</xdr:rowOff>
    </xdr:from>
    <xdr:to>
      <xdr:col>82</xdr:col>
      <xdr:colOff>107950</xdr:colOff>
      <xdr:row>81</xdr:row>
      <xdr:rowOff>33274</xdr:rowOff>
    </xdr:to>
    <xdr:cxnSp macro="">
      <xdr:nvCxnSpPr>
        <xdr:cNvPr id="429" name="直線コネクタ 428"/>
        <xdr:cNvCxnSpPr/>
      </xdr:nvCxnSpPr>
      <xdr:spPr>
        <a:xfrm flipV="1">
          <a:off x="16510000" y="1285544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5351</xdr:rowOff>
    </xdr:from>
    <xdr:ext cx="762000" cy="259045"/>
    <xdr:sp macro="" textlink="">
      <xdr:nvSpPr>
        <xdr:cNvPr id="430" name="公債費以外最小値テキスト"/>
        <xdr:cNvSpPr txBox="1"/>
      </xdr:nvSpPr>
      <xdr:spPr>
        <a:xfrm>
          <a:off x="16598900" y="1389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33274</xdr:rowOff>
    </xdr:from>
    <xdr:to>
      <xdr:col>82</xdr:col>
      <xdr:colOff>196850</xdr:colOff>
      <xdr:row>81</xdr:row>
      <xdr:rowOff>33274</xdr:rowOff>
    </xdr:to>
    <xdr:cxnSp macro="">
      <xdr:nvCxnSpPr>
        <xdr:cNvPr id="431" name="直線コネクタ 430"/>
        <xdr:cNvCxnSpPr/>
      </xdr:nvCxnSpPr>
      <xdr:spPr>
        <a:xfrm>
          <a:off x="16421100" y="1392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83075</xdr:rowOff>
    </xdr:from>
    <xdr:ext cx="762000" cy="259045"/>
    <xdr:sp macro="" textlink="">
      <xdr:nvSpPr>
        <xdr:cNvPr id="432" name="公債費以外最大値テキスト"/>
        <xdr:cNvSpPr txBox="1"/>
      </xdr:nvSpPr>
      <xdr:spPr>
        <a:xfrm>
          <a:off x="16598900" y="1259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168148</xdr:rowOff>
    </xdr:from>
    <xdr:to>
      <xdr:col>82</xdr:col>
      <xdr:colOff>196850</xdr:colOff>
      <xdr:row>74</xdr:row>
      <xdr:rowOff>168148</xdr:rowOff>
    </xdr:to>
    <xdr:cxnSp macro="">
      <xdr:nvCxnSpPr>
        <xdr:cNvPr id="433" name="直線コネクタ 432"/>
        <xdr:cNvCxnSpPr/>
      </xdr:nvCxnSpPr>
      <xdr:spPr>
        <a:xfrm>
          <a:off x="16421100" y="1285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75</xdr:row>
      <xdr:rowOff>124714</xdr:rowOff>
    </xdr:to>
    <xdr:cxnSp macro="">
      <xdr:nvCxnSpPr>
        <xdr:cNvPr id="434" name="直線コネクタ 433"/>
        <xdr:cNvCxnSpPr/>
      </xdr:nvCxnSpPr>
      <xdr:spPr>
        <a:xfrm>
          <a:off x="15671800" y="129743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20845</xdr:rowOff>
    </xdr:from>
    <xdr:ext cx="762000" cy="259045"/>
    <xdr:sp macro="" textlink="">
      <xdr:nvSpPr>
        <xdr:cNvPr id="435"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36" name="フローチャート: 判断 435"/>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24130</xdr:rowOff>
    </xdr:from>
    <xdr:to>
      <xdr:col>78</xdr:col>
      <xdr:colOff>69850</xdr:colOff>
      <xdr:row>75</xdr:row>
      <xdr:rowOff>115570</xdr:rowOff>
    </xdr:to>
    <xdr:cxnSp macro="">
      <xdr:nvCxnSpPr>
        <xdr:cNvPr id="437" name="直線コネクタ 436"/>
        <xdr:cNvCxnSpPr/>
      </xdr:nvCxnSpPr>
      <xdr:spPr>
        <a:xfrm>
          <a:off x="14782800" y="12882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160782</xdr:rowOff>
    </xdr:from>
    <xdr:to>
      <xdr:col>78</xdr:col>
      <xdr:colOff>120650</xdr:colOff>
      <xdr:row>78</xdr:row>
      <xdr:rowOff>90932</xdr:rowOff>
    </xdr:to>
    <xdr:sp macro="" textlink="">
      <xdr:nvSpPr>
        <xdr:cNvPr id="438" name="フローチャート: 判断 437"/>
        <xdr:cNvSpPr/>
      </xdr:nvSpPr>
      <xdr:spPr>
        <a:xfrm>
          <a:off x="15621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75709</xdr:rowOff>
    </xdr:from>
    <xdr:ext cx="736600" cy="259045"/>
    <xdr:sp macro="" textlink="">
      <xdr:nvSpPr>
        <xdr:cNvPr id="439" name="テキスト ボックス 438"/>
        <xdr:cNvSpPr txBox="1"/>
      </xdr:nvSpPr>
      <xdr:spPr>
        <a:xfrm>
          <a:off x="15290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24130</xdr:rowOff>
    </xdr:from>
    <xdr:to>
      <xdr:col>73</xdr:col>
      <xdr:colOff>180975</xdr:colOff>
      <xdr:row>75</xdr:row>
      <xdr:rowOff>28702</xdr:rowOff>
    </xdr:to>
    <xdr:cxnSp macro="">
      <xdr:nvCxnSpPr>
        <xdr:cNvPr id="440" name="直線コネクタ 439"/>
        <xdr:cNvCxnSpPr/>
      </xdr:nvCxnSpPr>
      <xdr:spPr>
        <a:xfrm flipV="1">
          <a:off x="13893800" y="128828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137922</xdr:rowOff>
    </xdr:from>
    <xdr:to>
      <xdr:col>74</xdr:col>
      <xdr:colOff>31750</xdr:colOff>
      <xdr:row>78</xdr:row>
      <xdr:rowOff>68072</xdr:rowOff>
    </xdr:to>
    <xdr:sp macro="" textlink="">
      <xdr:nvSpPr>
        <xdr:cNvPr id="441" name="フローチャート: 判断 440"/>
        <xdr:cNvSpPr/>
      </xdr:nvSpPr>
      <xdr:spPr>
        <a:xfrm>
          <a:off x="14732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52849</xdr:rowOff>
    </xdr:from>
    <xdr:ext cx="762000" cy="259045"/>
    <xdr:sp macro="" textlink="">
      <xdr:nvSpPr>
        <xdr:cNvPr id="442" name="テキスト ボックス 441"/>
        <xdr:cNvSpPr txBox="1"/>
      </xdr:nvSpPr>
      <xdr:spPr>
        <a:xfrm>
          <a:off x="14401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104140</xdr:rowOff>
    </xdr:from>
    <xdr:to>
      <xdr:col>69</xdr:col>
      <xdr:colOff>92075</xdr:colOff>
      <xdr:row>75</xdr:row>
      <xdr:rowOff>28702</xdr:rowOff>
    </xdr:to>
    <xdr:cxnSp macro="">
      <xdr:nvCxnSpPr>
        <xdr:cNvPr id="443" name="直線コネクタ 442"/>
        <xdr:cNvCxnSpPr/>
      </xdr:nvCxnSpPr>
      <xdr:spPr>
        <a:xfrm>
          <a:off x="13004800" y="1279144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4" name="フローチャート: 判断 443"/>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45" name="テキスト ボックス 444"/>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6" name="フローチャート: 判断 445"/>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47" name="テキスト ボックス 446"/>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73914</xdr:rowOff>
    </xdr:from>
    <xdr:to>
      <xdr:col>82</xdr:col>
      <xdr:colOff>158750</xdr:colOff>
      <xdr:row>76</xdr:row>
      <xdr:rowOff>4065</xdr:rowOff>
    </xdr:to>
    <xdr:sp macro="" textlink="">
      <xdr:nvSpPr>
        <xdr:cNvPr id="453" name="楕円 452"/>
        <xdr:cNvSpPr/>
      </xdr:nvSpPr>
      <xdr:spPr>
        <a:xfrm>
          <a:off x="164592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90441</xdr:rowOff>
    </xdr:from>
    <xdr:ext cx="762000" cy="259045"/>
    <xdr:sp macro="" textlink="">
      <xdr:nvSpPr>
        <xdr:cNvPr id="454" name="公債費以外該当値テキスト"/>
        <xdr:cNvSpPr txBox="1"/>
      </xdr:nvSpPr>
      <xdr:spPr>
        <a:xfrm>
          <a:off x="16598900" y="1277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55" name="楕円 454"/>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5097</xdr:rowOff>
    </xdr:from>
    <xdr:ext cx="736600" cy="259045"/>
    <xdr:sp macro="" textlink="">
      <xdr:nvSpPr>
        <xdr:cNvPr id="456" name="テキスト ボックス 455"/>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144780</xdr:rowOff>
    </xdr:from>
    <xdr:to>
      <xdr:col>74</xdr:col>
      <xdr:colOff>31750</xdr:colOff>
      <xdr:row>75</xdr:row>
      <xdr:rowOff>74930</xdr:rowOff>
    </xdr:to>
    <xdr:sp macro="" textlink="">
      <xdr:nvSpPr>
        <xdr:cNvPr id="457" name="楕円 456"/>
        <xdr:cNvSpPr/>
      </xdr:nvSpPr>
      <xdr:spPr>
        <a:xfrm>
          <a:off x="14732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85107</xdr:rowOff>
    </xdr:from>
    <xdr:ext cx="762000" cy="259045"/>
    <xdr:sp macro="" textlink="">
      <xdr:nvSpPr>
        <xdr:cNvPr id="458" name="テキスト ボックス 457"/>
        <xdr:cNvSpPr txBox="1"/>
      </xdr:nvSpPr>
      <xdr:spPr>
        <a:xfrm>
          <a:off x="14401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149352</xdr:rowOff>
    </xdr:from>
    <xdr:to>
      <xdr:col>69</xdr:col>
      <xdr:colOff>142875</xdr:colOff>
      <xdr:row>75</xdr:row>
      <xdr:rowOff>79502</xdr:rowOff>
    </xdr:to>
    <xdr:sp macro="" textlink="">
      <xdr:nvSpPr>
        <xdr:cNvPr id="459" name="楕円 458"/>
        <xdr:cNvSpPr/>
      </xdr:nvSpPr>
      <xdr:spPr>
        <a:xfrm>
          <a:off x="13843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89679</xdr:rowOff>
    </xdr:from>
    <xdr:ext cx="762000" cy="259045"/>
    <xdr:sp macro="" textlink="">
      <xdr:nvSpPr>
        <xdr:cNvPr id="460" name="テキスト ボックス 459"/>
        <xdr:cNvSpPr txBox="1"/>
      </xdr:nvSpPr>
      <xdr:spPr>
        <a:xfrm>
          <a:off x="13512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53340</xdr:rowOff>
    </xdr:from>
    <xdr:to>
      <xdr:col>65</xdr:col>
      <xdr:colOff>53975</xdr:colOff>
      <xdr:row>74</xdr:row>
      <xdr:rowOff>154940</xdr:rowOff>
    </xdr:to>
    <xdr:sp macro="" textlink="">
      <xdr:nvSpPr>
        <xdr:cNvPr id="461" name="楕円 460"/>
        <xdr:cNvSpPr/>
      </xdr:nvSpPr>
      <xdr:spPr>
        <a:xfrm>
          <a:off x="12954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165117</xdr:rowOff>
    </xdr:from>
    <xdr:ext cx="762000" cy="259045"/>
    <xdr:sp macro="" textlink="">
      <xdr:nvSpPr>
        <xdr:cNvPr id="462" name="テキスト ボックス 461"/>
        <xdr:cNvSpPr txBox="1"/>
      </xdr:nvSpPr>
      <xdr:spPr>
        <a:xfrm>
          <a:off x="12623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103378</xdr:rowOff>
    </xdr:from>
    <xdr:to>
      <xdr:col>29</xdr:col>
      <xdr:colOff>127000</xdr:colOff>
      <xdr:row>20</xdr:row>
      <xdr:rowOff>129248</xdr:rowOff>
    </xdr:to>
    <xdr:cxnSp macro="">
      <xdr:nvCxnSpPr>
        <xdr:cNvPr id="45" name="直線コネクタ 44"/>
        <xdr:cNvCxnSpPr/>
      </xdr:nvCxnSpPr>
      <xdr:spPr bwMode="auto">
        <a:xfrm flipV="1">
          <a:off x="5651500" y="2036953"/>
          <a:ext cx="0" cy="1568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101325</xdr:rowOff>
    </xdr:from>
    <xdr:ext cx="762000" cy="259045"/>
    <xdr:sp macro="" textlink="">
      <xdr:nvSpPr>
        <xdr:cNvPr id="46" name="人口1人当たり決算額の推移最小値テキスト130"/>
        <xdr:cNvSpPr txBox="1"/>
      </xdr:nvSpPr>
      <xdr:spPr>
        <a:xfrm>
          <a:off x="5740400" y="357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129248</xdr:rowOff>
    </xdr:from>
    <xdr:to>
      <xdr:col>30</xdr:col>
      <xdr:colOff>25400</xdr:colOff>
      <xdr:row>20</xdr:row>
      <xdr:rowOff>129248</xdr:rowOff>
    </xdr:to>
    <xdr:cxnSp macro="">
      <xdr:nvCxnSpPr>
        <xdr:cNvPr id="47" name="直線コネクタ 46"/>
        <xdr:cNvCxnSpPr/>
      </xdr:nvCxnSpPr>
      <xdr:spPr bwMode="auto">
        <a:xfrm>
          <a:off x="5562600" y="36058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18305</xdr:rowOff>
    </xdr:from>
    <xdr:ext cx="762000" cy="259045"/>
    <xdr:sp macro="" textlink="">
      <xdr:nvSpPr>
        <xdr:cNvPr id="48" name="人口1人当たり決算額の推移最大値テキスト130"/>
        <xdr:cNvSpPr txBox="1"/>
      </xdr:nvSpPr>
      <xdr:spPr>
        <a:xfrm>
          <a:off x="5740400" y="178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103378</xdr:rowOff>
    </xdr:from>
    <xdr:to>
      <xdr:col>30</xdr:col>
      <xdr:colOff>25400</xdr:colOff>
      <xdr:row>11</xdr:row>
      <xdr:rowOff>103378</xdr:rowOff>
    </xdr:to>
    <xdr:cxnSp macro="">
      <xdr:nvCxnSpPr>
        <xdr:cNvPr id="49" name="直線コネクタ 48"/>
        <xdr:cNvCxnSpPr/>
      </xdr:nvCxnSpPr>
      <xdr:spPr bwMode="auto">
        <a:xfrm>
          <a:off x="5562600" y="2036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116142</xdr:rowOff>
    </xdr:from>
    <xdr:to>
      <xdr:col>29</xdr:col>
      <xdr:colOff>127000</xdr:colOff>
      <xdr:row>15</xdr:row>
      <xdr:rowOff>12205</xdr:rowOff>
    </xdr:to>
    <xdr:cxnSp macro="">
      <xdr:nvCxnSpPr>
        <xdr:cNvPr id="50" name="直線コネクタ 49"/>
        <xdr:cNvCxnSpPr/>
      </xdr:nvCxnSpPr>
      <xdr:spPr bwMode="auto">
        <a:xfrm flipV="1">
          <a:off x="5003800" y="2564067"/>
          <a:ext cx="647700" cy="67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151033</xdr:rowOff>
    </xdr:from>
    <xdr:ext cx="762000" cy="259045"/>
    <xdr:sp macro="" textlink="">
      <xdr:nvSpPr>
        <xdr:cNvPr id="51" name="人口1人当たり決算額の推移平均値テキスト130"/>
        <xdr:cNvSpPr txBox="1"/>
      </xdr:nvSpPr>
      <xdr:spPr>
        <a:xfrm>
          <a:off x="5740400" y="29418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7506</xdr:rowOff>
    </xdr:from>
    <xdr:to>
      <xdr:col>29</xdr:col>
      <xdr:colOff>177800</xdr:colOff>
      <xdr:row>17</xdr:row>
      <xdr:rowOff>109106</xdr:rowOff>
    </xdr:to>
    <xdr:sp macro="" textlink="">
      <xdr:nvSpPr>
        <xdr:cNvPr id="52" name="フローチャート: 判断 51"/>
        <xdr:cNvSpPr/>
      </xdr:nvSpPr>
      <xdr:spPr bwMode="auto">
        <a:xfrm>
          <a:off x="56007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12205</xdr:rowOff>
    </xdr:from>
    <xdr:to>
      <xdr:col>26</xdr:col>
      <xdr:colOff>50800</xdr:colOff>
      <xdr:row>15</xdr:row>
      <xdr:rowOff>28550</xdr:rowOff>
    </xdr:to>
    <xdr:cxnSp macro="">
      <xdr:nvCxnSpPr>
        <xdr:cNvPr id="53" name="直線コネクタ 52"/>
        <xdr:cNvCxnSpPr/>
      </xdr:nvCxnSpPr>
      <xdr:spPr bwMode="auto">
        <a:xfrm flipV="1">
          <a:off x="4305300" y="2631580"/>
          <a:ext cx="698500" cy="16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36081</xdr:rowOff>
    </xdr:from>
    <xdr:to>
      <xdr:col>26</xdr:col>
      <xdr:colOff>101600</xdr:colOff>
      <xdr:row>17</xdr:row>
      <xdr:rowOff>137681</xdr:rowOff>
    </xdr:to>
    <xdr:sp macro="" textlink="">
      <xdr:nvSpPr>
        <xdr:cNvPr id="54" name="フローチャート: 判断 53"/>
        <xdr:cNvSpPr/>
      </xdr:nvSpPr>
      <xdr:spPr bwMode="auto">
        <a:xfrm>
          <a:off x="4953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122458</xdr:rowOff>
    </xdr:from>
    <xdr:ext cx="736600" cy="259045"/>
    <xdr:sp macro="" textlink="">
      <xdr:nvSpPr>
        <xdr:cNvPr id="55" name="テキスト ボックス 54"/>
        <xdr:cNvSpPr txBox="1"/>
      </xdr:nvSpPr>
      <xdr:spPr>
        <a:xfrm>
          <a:off x="4622800" y="308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28550</xdr:rowOff>
    </xdr:from>
    <xdr:to>
      <xdr:col>22</xdr:col>
      <xdr:colOff>114300</xdr:colOff>
      <xdr:row>15</xdr:row>
      <xdr:rowOff>95987</xdr:rowOff>
    </xdr:to>
    <xdr:cxnSp macro="">
      <xdr:nvCxnSpPr>
        <xdr:cNvPr id="56" name="直線コネクタ 55"/>
        <xdr:cNvCxnSpPr/>
      </xdr:nvCxnSpPr>
      <xdr:spPr bwMode="auto">
        <a:xfrm flipV="1">
          <a:off x="3606800" y="2647925"/>
          <a:ext cx="698500" cy="67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63475</xdr:rowOff>
    </xdr:from>
    <xdr:to>
      <xdr:col>22</xdr:col>
      <xdr:colOff>165100</xdr:colOff>
      <xdr:row>17</xdr:row>
      <xdr:rowOff>165075</xdr:rowOff>
    </xdr:to>
    <xdr:sp macro="" textlink="">
      <xdr:nvSpPr>
        <xdr:cNvPr id="57" name="フローチャート: 判断 56"/>
        <xdr:cNvSpPr/>
      </xdr:nvSpPr>
      <xdr:spPr bwMode="auto">
        <a:xfrm>
          <a:off x="4254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149852</xdr:rowOff>
    </xdr:from>
    <xdr:ext cx="762000" cy="259045"/>
    <xdr:sp macro="" textlink="">
      <xdr:nvSpPr>
        <xdr:cNvPr id="58" name="テキスト ボックス 57"/>
        <xdr:cNvSpPr txBox="1"/>
      </xdr:nvSpPr>
      <xdr:spPr>
        <a:xfrm>
          <a:off x="3924300" y="311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95987</xdr:rowOff>
    </xdr:from>
    <xdr:to>
      <xdr:col>18</xdr:col>
      <xdr:colOff>177800</xdr:colOff>
      <xdr:row>15</xdr:row>
      <xdr:rowOff>105016</xdr:rowOff>
    </xdr:to>
    <xdr:cxnSp macro="">
      <xdr:nvCxnSpPr>
        <xdr:cNvPr id="59" name="直線コネクタ 58"/>
        <xdr:cNvCxnSpPr/>
      </xdr:nvCxnSpPr>
      <xdr:spPr bwMode="auto">
        <a:xfrm flipV="1">
          <a:off x="2908300" y="2715362"/>
          <a:ext cx="698500" cy="9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97117</xdr:rowOff>
    </xdr:from>
    <xdr:to>
      <xdr:col>19</xdr:col>
      <xdr:colOff>38100</xdr:colOff>
      <xdr:row>18</xdr:row>
      <xdr:rowOff>27267</xdr:rowOff>
    </xdr:to>
    <xdr:sp macro="" textlink="">
      <xdr:nvSpPr>
        <xdr:cNvPr id="60" name="フローチャート: 判断 59"/>
        <xdr:cNvSpPr/>
      </xdr:nvSpPr>
      <xdr:spPr bwMode="auto">
        <a:xfrm>
          <a:off x="3556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12044</xdr:rowOff>
    </xdr:from>
    <xdr:ext cx="762000" cy="259045"/>
    <xdr:sp macro="" textlink="">
      <xdr:nvSpPr>
        <xdr:cNvPr id="61" name="テキスト ボックス 60"/>
        <xdr:cNvSpPr txBox="1"/>
      </xdr:nvSpPr>
      <xdr:spPr>
        <a:xfrm>
          <a:off x="32258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73647</xdr:rowOff>
    </xdr:from>
    <xdr:to>
      <xdr:col>15</xdr:col>
      <xdr:colOff>101600</xdr:colOff>
      <xdr:row>18</xdr:row>
      <xdr:rowOff>3797</xdr:rowOff>
    </xdr:to>
    <xdr:sp macro="" textlink="">
      <xdr:nvSpPr>
        <xdr:cNvPr id="62" name="フローチャート: 判断 61"/>
        <xdr:cNvSpPr/>
      </xdr:nvSpPr>
      <xdr:spPr bwMode="auto">
        <a:xfrm>
          <a:off x="2857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160024</xdr:rowOff>
    </xdr:from>
    <xdr:ext cx="762000" cy="259045"/>
    <xdr:sp macro="" textlink="">
      <xdr:nvSpPr>
        <xdr:cNvPr id="63" name="テキスト ボックス 62"/>
        <xdr:cNvSpPr txBox="1"/>
      </xdr:nvSpPr>
      <xdr:spPr>
        <a:xfrm>
          <a:off x="2527300" y="31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65342</xdr:rowOff>
    </xdr:from>
    <xdr:to>
      <xdr:col>29</xdr:col>
      <xdr:colOff>177800</xdr:colOff>
      <xdr:row>14</xdr:row>
      <xdr:rowOff>166942</xdr:rowOff>
    </xdr:to>
    <xdr:sp macro="" textlink="">
      <xdr:nvSpPr>
        <xdr:cNvPr id="69" name="楕円 68"/>
        <xdr:cNvSpPr/>
      </xdr:nvSpPr>
      <xdr:spPr bwMode="auto">
        <a:xfrm>
          <a:off x="5600700" y="2513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81869</xdr:rowOff>
    </xdr:from>
    <xdr:ext cx="762000" cy="259045"/>
    <xdr:sp macro="" textlink="">
      <xdr:nvSpPr>
        <xdr:cNvPr id="70" name="人口1人当たり決算額の推移該当値テキスト130"/>
        <xdr:cNvSpPr txBox="1"/>
      </xdr:nvSpPr>
      <xdr:spPr>
        <a:xfrm>
          <a:off x="5740400" y="23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132855</xdr:rowOff>
    </xdr:from>
    <xdr:to>
      <xdr:col>26</xdr:col>
      <xdr:colOff>101600</xdr:colOff>
      <xdr:row>15</xdr:row>
      <xdr:rowOff>63005</xdr:rowOff>
    </xdr:to>
    <xdr:sp macro="" textlink="">
      <xdr:nvSpPr>
        <xdr:cNvPr id="71" name="楕円 70"/>
        <xdr:cNvSpPr/>
      </xdr:nvSpPr>
      <xdr:spPr bwMode="auto">
        <a:xfrm>
          <a:off x="4953000" y="2580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73182</xdr:rowOff>
    </xdr:from>
    <xdr:ext cx="736600" cy="259045"/>
    <xdr:sp macro="" textlink="">
      <xdr:nvSpPr>
        <xdr:cNvPr id="72" name="テキスト ボックス 71"/>
        <xdr:cNvSpPr txBox="1"/>
      </xdr:nvSpPr>
      <xdr:spPr>
        <a:xfrm>
          <a:off x="4622800" y="234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149200</xdr:rowOff>
    </xdr:from>
    <xdr:to>
      <xdr:col>22</xdr:col>
      <xdr:colOff>165100</xdr:colOff>
      <xdr:row>15</xdr:row>
      <xdr:rowOff>79350</xdr:rowOff>
    </xdr:to>
    <xdr:sp macro="" textlink="">
      <xdr:nvSpPr>
        <xdr:cNvPr id="73" name="楕円 72"/>
        <xdr:cNvSpPr/>
      </xdr:nvSpPr>
      <xdr:spPr bwMode="auto">
        <a:xfrm>
          <a:off x="4254500" y="2597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89527</xdr:rowOff>
    </xdr:from>
    <xdr:ext cx="762000" cy="259045"/>
    <xdr:sp macro="" textlink="">
      <xdr:nvSpPr>
        <xdr:cNvPr id="74" name="テキスト ボックス 73"/>
        <xdr:cNvSpPr txBox="1"/>
      </xdr:nvSpPr>
      <xdr:spPr>
        <a:xfrm>
          <a:off x="3924300" y="236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45187</xdr:rowOff>
    </xdr:from>
    <xdr:to>
      <xdr:col>19</xdr:col>
      <xdr:colOff>38100</xdr:colOff>
      <xdr:row>15</xdr:row>
      <xdr:rowOff>146787</xdr:rowOff>
    </xdr:to>
    <xdr:sp macro="" textlink="">
      <xdr:nvSpPr>
        <xdr:cNvPr id="75" name="楕円 74"/>
        <xdr:cNvSpPr/>
      </xdr:nvSpPr>
      <xdr:spPr bwMode="auto">
        <a:xfrm>
          <a:off x="3556000" y="2664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156964</xdr:rowOff>
    </xdr:from>
    <xdr:ext cx="762000" cy="259045"/>
    <xdr:sp macro="" textlink="">
      <xdr:nvSpPr>
        <xdr:cNvPr id="76" name="テキスト ボックス 75"/>
        <xdr:cNvSpPr txBox="1"/>
      </xdr:nvSpPr>
      <xdr:spPr>
        <a:xfrm>
          <a:off x="3225800" y="2433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54216</xdr:rowOff>
    </xdr:from>
    <xdr:to>
      <xdr:col>15</xdr:col>
      <xdr:colOff>101600</xdr:colOff>
      <xdr:row>15</xdr:row>
      <xdr:rowOff>155816</xdr:rowOff>
    </xdr:to>
    <xdr:sp macro="" textlink="">
      <xdr:nvSpPr>
        <xdr:cNvPr id="77" name="楕円 76"/>
        <xdr:cNvSpPr/>
      </xdr:nvSpPr>
      <xdr:spPr bwMode="auto">
        <a:xfrm>
          <a:off x="2857500" y="2673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165993</xdr:rowOff>
    </xdr:from>
    <xdr:ext cx="762000" cy="259045"/>
    <xdr:sp macro="" textlink="">
      <xdr:nvSpPr>
        <xdr:cNvPr id="78" name="テキスト ボックス 77"/>
        <xdr:cNvSpPr txBox="1"/>
      </xdr:nvSpPr>
      <xdr:spPr>
        <a:xfrm>
          <a:off x="2527300" y="244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162700</xdr:rowOff>
    </xdr:from>
    <xdr:to>
      <xdr:col>29</xdr:col>
      <xdr:colOff>127000</xdr:colOff>
      <xdr:row>37</xdr:row>
      <xdr:rowOff>207048</xdr:rowOff>
    </xdr:to>
    <xdr:cxnSp macro="">
      <xdr:nvCxnSpPr>
        <xdr:cNvPr id="106" name="直線コネクタ 105"/>
        <xdr:cNvCxnSpPr/>
      </xdr:nvCxnSpPr>
      <xdr:spPr bwMode="auto">
        <a:xfrm flipV="1">
          <a:off x="5651500" y="6087250"/>
          <a:ext cx="0" cy="12444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179125</xdr:rowOff>
    </xdr:from>
    <xdr:ext cx="762000" cy="259045"/>
    <xdr:sp macro="" textlink="">
      <xdr:nvSpPr>
        <xdr:cNvPr id="107" name="人口1人当たり決算額の推移最小値テキスト445"/>
        <xdr:cNvSpPr txBox="1"/>
      </xdr:nvSpPr>
      <xdr:spPr>
        <a:xfrm>
          <a:off x="5740400" y="73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207048</xdr:rowOff>
    </xdr:from>
    <xdr:to>
      <xdr:col>30</xdr:col>
      <xdr:colOff>25400</xdr:colOff>
      <xdr:row>37</xdr:row>
      <xdr:rowOff>207048</xdr:rowOff>
    </xdr:to>
    <xdr:cxnSp macro="">
      <xdr:nvCxnSpPr>
        <xdr:cNvPr id="108" name="直線コネクタ 107"/>
        <xdr:cNvCxnSpPr/>
      </xdr:nvCxnSpPr>
      <xdr:spPr bwMode="auto">
        <a:xfrm>
          <a:off x="5562600" y="7331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77627</xdr:rowOff>
    </xdr:from>
    <xdr:ext cx="762000" cy="259045"/>
    <xdr:sp macro="" textlink="">
      <xdr:nvSpPr>
        <xdr:cNvPr id="109" name="人口1人当たり決算額の推移最大値テキスト445"/>
        <xdr:cNvSpPr txBox="1"/>
      </xdr:nvSpPr>
      <xdr:spPr>
        <a:xfrm>
          <a:off x="5740400" y="583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162700</xdr:rowOff>
    </xdr:from>
    <xdr:to>
      <xdr:col>30</xdr:col>
      <xdr:colOff>25400</xdr:colOff>
      <xdr:row>33</xdr:row>
      <xdr:rowOff>162700</xdr:rowOff>
    </xdr:to>
    <xdr:cxnSp macro="">
      <xdr:nvCxnSpPr>
        <xdr:cNvPr id="110" name="直線コネクタ 109"/>
        <xdr:cNvCxnSpPr/>
      </xdr:nvCxnSpPr>
      <xdr:spPr bwMode="auto">
        <a:xfrm>
          <a:off x="5562600" y="6087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263893</xdr:rowOff>
    </xdr:from>
    <xdr:to>
      <xdr:col>29</xdr:col>
      <xdr:colOff>127000</xdr:colOff>
      <xdr:row>35</xdr:row>
      <xdr:rowOff>267170</xdr:rowOff>
    </xdr:to>
    <xdr:cxnSp macro="">
      <xdr:nvCxnSpPr>
        <xdr:cNvPr id="111" name="直線コネクタ 110"/>
        <xdr:cNvCxnSpPr/>
      </xdr:nvCxnSpPr>
      <xdr:spPr bwMode="auto">
        <a:xfrm>
          <a:off x="5003800" y="6874243"/>
          <a:ext cx="647700" cy="3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251947</xdr:rowOff>
    </xdr:from>
    <xdr:ext cx="762000" cy="259045"/>
    <xdr:sp macro="" textlink="">
      <xdr:nvSpPr>
        <xdr:cNvPr id="112" name="人口1人当たり決算額の推移平均値テキスト445"/>
        <xdr:cNvSpPr txBox="1"/>
      </xdr:nvSpPr>
      <xdr:spPr>
        <a:xfrm>
          <a:off x="5740400" y="686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270548</xdr:rowOff>
    </xdr:from>
    <xdr:to>
      <xdr:col>29</xdr:col>
      <xdr:colOff>177800</xdr:colOff>
      <xdr:row>36</xdr:row>
      <xdr:rowOff>29248</xdr:rowOff>
    </xdr:to>
    <xdr:sp macro="" textlink="">
      <xdr:nvSpPr>
        <xdr:cNvPr id="113" name="フローチャート: 判断 112"/>
        <xdr:cNvSpPr/>
      </xdr:nvSpPr>
      <xdr:spPr bwMode="auto">
        <a:xfrm>
          <a:off x="56007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199733</xdr:rowOff>
    </xdr:from>
    <xdr:to>
      <xdr:col>26</xdr:col>
      <xdr:colOff>50800</xdr:colOff>
      <xdr:row>35</xdr:row>
      <xdr:rowOff>263893</xdr:rowOff>
    </xdr:to>
    <xdr:cxnSp macro="">
      <xdr:nvCxnSpPr>
        <xdr:cNvPr id="114" name="直線コネクタ 113"/>
        <xdr:cNvCxnSpPr/>
      </xdr:nvCxnSpPr>
      <xdr:spPr bwMode="auto">
        <a:xfrm>
          <a:off x="4305300" y="6810083"/>
          <a:ext cx="698500" cy="64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258051</xdr:rowOff>
    </xdr:from>
    <xdr:to>
      <xdr:col>26</xdr:col>
      <xdr:colOff>101600</xdr:colOff>
      <xdr:row>36</xdr:row>
      <xdr:rowOff>16751</xdr:rowOff>
    </xdr:to>
    <xdr:sp macro="" textlink="">
      <xdr:nvSpPr>
        <xdr:cNvPr id="115" name="フローチャート: 判断 114"/>
        <xdr:cNvSpPr/>
      </xdr:nvSpPr>
      <xdr:spPr bwMode="auto">
        <a:xfrm>
          <a:off x="4953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1528</xdr:rowOff>
    </xdr:from>
    <xdr:ext cx="736600" cy="259045"/>
    <xdr:sp macro="" textlink="">
      <xdr:nvSpPr>
        <xdr:cNvPr id="116" name="テキスト ボックス 115"/>
        <xdr:cNvSpPr txBox="1"/>
      </xdr:nvSpPr>
      <xdr:spPr>
        <a:xfrm>
          <a:off x="4622800" y="6954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190818</xdr:rowOff>
    </xdr:from>
    <xdr:to>
      <xdr:col>22</xdr:col>
      <xdr:colOff>114300</xdr:colOff>
      <xdr:row>35</xdr:row>
      <xdr:rowOff>199733</xdr:rowOff>
    </xdr:to>
    <xdr:cxnSp macro="">
      <xdr:nvCxnSpPr>
        <xdr:cNvPr id="117" name="直線コネクタ 116"/>
        <xdr:cNvCxnSpPr/>
      </xdr:nvCxnSpPr>
      <xdr:spPr bwMode="auto">
        <a:xfrm>
          <a:off x="3606800" y="6801168"/>
          <a:ext cx="698500" cy="8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190767</xdr:rowOff>
    </xdr:from>
    <xdr:to>
      <xdr:col>22</xdr:col>
      <xdr:colOff>165100</xdr:colOff>
      <xdr:row>35</xdr:row>
      <xdr:rowOff>292367</xdr:rowOff>
    </xdr:to>
    <xdr:sp macro="" textlink="">
      <xdr:nvSpPr>
        <xdr:cNvPr id="118" name="フローチャート: 判断 117"/>
        <xdr:cNvSpPr/>
      </xdr:nvSpPr>
      <xdr:spPr bwMode="auto">
        <a:xfrm>
          <a:off x="42545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277144</xdr:rowOff>
    </xdr:from>
    <xdr:ext cx="762000" cy="259045"/>
    <xdr:sp macro="" textlink="">
      <xdr:nvSpPr>
        <xdr:cNvPr id="119" name="テキスト ボックス 118"/>
        <xdr:cNvSpPr txBox="1"/>
      </xdr:nvSpPr>
      <xdr:spPr>
        <a:xfrm>
          <a:off x="3924300" y="688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190818</xdr:rowOff>
    </xdr:from>
    <xdr:to>
      <xdr:col>18</xdr:col>
      <xdr:colOff>177800</xdr:colOff>
      <xdr:row>35</xdr:row>
      <xdr:rowOff>206858</xdr:rowOff>
    </xdr:to>
    <xdr:cxnSp macro="">
      <xdr:nvCxnSpPr>
        <xdr:cNvPr id="120" name="直線コネクタ 119"/>
        <xdr:cNvCxnSpPr/>
      </xdr:nvCxnSpPr>
      <xdr:spPr bwMode="auto">
        <a:xfrm flipV="1">
          <a:off x="2908300" y="6801168"/>
          <a:ext cx="698500" cy="16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181089</xdr:rowOff>
    </xdr:from>
    <xdr:to>
      <xdr:col>19</xdr:col>
      <xdr:colOff>38100</xdr:colOff>
      <xdr:row>35</xdr:row>
      <xdr:rowOff>282689</xdr:rowOff>
    </xdr:to>
    <xdr:sp macro="" textlink="">
      <xdr:nvSpPr>
        <xdr:cNvPr id="121" name="フローチャート: 判断 120"/>
        <xdr:cNvSpPr/>
      </xdr:nvSpPr>
      <xdr:spPr bwMode="auto">
        <a:xfrm>
          <a:off x="3556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267466</xdr:rowOff>
    </xdr:from>
    <xdr:ext cx="762000" cy="259045"/>
    <xdr:sp macro="" textlink="">
      <xdr:nvSpPr>
        <xdr:cNvPr id="122" name="テキスト ボックス 121"/>
        <xdr:cNvSpPr txBox="1"/>
      </xdr:nvSpPr>
      <xdr:spPr>
        <a:xfrm>
          <a:off x="3225800" y="687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137198</xdr:rowOff>
    </xdr:from>
    <xdr:to>
      <xdr:col>15</xdr:col>
      <xdr:colOff>101600</xdr:colOff>
      <xdr:row>35</xdr:row>
      <xdr:rowOff>238798</xdr:rowOff>
    </xdr:to>
    <xdr:sp macro="" textlink="">
      <xdr:nvSpPr>
        <xdr:cNvPr id="123" name="フローチャート: 判断 122"/>
        <xdr:cNvSpPr/>
      </xdr:nvSpPr>
      <xdr:spPr bwMode="auto">
        <a:xfrm>
          <a:off x="2857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248975</xdr:rowOff>
    </xdr:from>
    <xdr:ext cx="762000" cy="259045"/>
    <xdr:sp macro="" textlink="">
      <xdr:nvSpPr>
        <xdr:cNvPr id="124" name="テキスト ボックス 123"/>
        <xdr:cNvSpPr txBox="1"/>
      </xdr:nvSpPr>
      <xdr:spPr>
        <a:xfrm>
          <a:off x="25273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216370</xdr:rowOff>
    </xdr:from>
    <xdr:to>
      <xdr:col>29</xdr:col>
      <xdr:colOff>177800</xdr:colOff>
      <xdr:row>35</xdr:row>
      <xdr:rowOff>317970</xdr:rowOff>
    </xdr:to>
    <xdr:sp macro="" textlink="">
      <xdr:nvSpPr>
        <xdr:cNvPr id="130" name="楕円 129"/>
        <xdr:cNvSpPr/>
      </xdr:nvSpPr>
      <xdr:spPr bwMode="auto">
        <a:xfrm>
          <a:off x="5600700" y="6826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61447</xdr:rowOff>
    </xdr:from>
    <xdr:ext cx="762000" cy="259045"/>
    <xdr:sp macro="" textlink="">
      <xdr:nvSpPr>
        <xdr:cNvPr id="131" name="人口1人当たり決算額の推移該当値テキスト445"/>
        <xdr:cNvSpPr txBox="1"/>
      </xdr:nvSpPr>
      <xdr:spPr>
        <a:xfrm>
          <a:off x="5740400" y="66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213093</xdr:rowOff>
    </xdr:from>
    <xdr:to>
      <xdr:col>26</xdr:col>
      <xdr:colOff>101600</xdr:colOff>
      <xdr:row>35</xdr:row>
      <xdr:rowOff>314693</xdr:rowOff>
    </xdr:to>
    <xdr:sp macro="" textlink="">
      <xdr:nvSpPr>
        <xdr:cNvPr id="132" name="楕円 131"/>
        <xdr:cNvSpPr/>
      </xdr:nvSpPr>
      <xdr:spPr bwMode="auto">
        <a:xfrm>
          <a:off x="4953000" y="6823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324870</xdr:rowOff>
    </xdr:from>
    <xdr:ext cx="736600" cy="259045"/>
    <xdr:sp macro="" textlink="">
      <xdr:nvSpPr>
        <xdr:cNvPr id="133" name="テキスト ボックス 132"/>
        <xdr:cNvSpPr txBox="1"/>
      </xdr:nvSpPr>
      <xdr:spPr>
        <a:xfrm>
          <a:off x="4622800" y="6592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148933</xdr:rowOff>
    </xdr:from>
    <xdr:to>
      <xdr:col>22</xdr:col>
      <xdr:colOff>165100</xdr:colOff>
      <xdr:row>35</xdr:row>
      <xdr:rowOff>250533</xdr:rowOff>
    </xdr:to>
    <xdr:sp macro="" textlink="">
      <xdr:nvSpPr>
        <xdr:cNvPr id="134" name="楕円 133"/>
        <xdr:cNvSpPr/>
      </xdr:nvSpPr>
      <xdr:spPr bwMode="auto">
        <a:xfrm>
          <a:off x="4254500" y="6759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260710</xdr:rowOff>
    </xdr:from>
    <xdr:ext cx="762000" cy="259045"/>
    <xdr:sp macro="" textlink="">
      <xdr:nvSpPr>
        <xdr:cNvPr id="135" name="テキスト ボックス 134"/>
        <xdr:cNvSpPr txBox="1"/>
      </xdr:nvSpPr>
      <xdr:spPr>
        <a:xfrm>
          <a:off x="3924300" y="6528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140018</xdr:rowOff>
    </xdr:from>
    <xdr:to>
      <xdr:col>19</xdr:col>
      <xdr:colOff>38100</xdr:colOff>
      <xdr:row>35</xdr:row>
      <xdr:rowOff>241618</xdr:rowOff>
    </xdr:to>
    <xdr:sp macro="" textlink="">
      <xdr:nvSpPr>
        <xdr:cNvPr id="136" name="楕円 135"/>
        <xdr:cNvSpPr/>
      </xdr:nvSpPr>
      <xdr:spPr bwMode="auto">
        <a:xfrm>
          <a:off x="3556000" y="6750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251795</xdr:rowOff>
    </xdr:from>
    <xdr:ext cx="762000" cy="259045"/>
    <xdr:sp macro="" textlink="">
      <xdr:nvSpPr>
        <xdr:cNvPr id="137" name="テキスト ボックス 136"/>
        <xdr:cNvSpPr txBox="1"/>
      </xdr:nvSpPr>
      <xdr:spPr>
        <a:xfrm>
          <a:off x="3225800" y="65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156058</xdr:rowOff>
    </xdr:from>
    <xdr:to>
      <xdr:col>15</xdr:col>
      <xdr:colOff>101600</xdr:colOff>
      <xdr:row>35</xdr:row>
      <xdr:rowOff>257658</xdr:rowOff>
    </xdr:to>
    <xdr:sp macro="" textlink="">
      <xdr:nvSpPr>
        <xdr:cNvPr id="138" name="楕円 137"/>
        <xdr:cNvSpPr/>
      </xdr:nvSpPr>
      <xdr:spPr bwMode="auto">
        <a:xfrm>
          <a:off x="2857500" y="6766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242435</xdr:rowOff>
    </xdr:from>
    <xdr:ext cx="762000" cy="259045"/>
    <xdr:sp macro="" textlink="">
      <xdr:nvSpPr>
        <xdr:cNvPr id="139" name="テキスト ボックス 138"/>
        <xdr:cNvSpPr txBox="1"/>
      </xdr:nvSpPr>
      <xdr:spPr>
        <a:xfrm>
          <a:off x="2527300" y="685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238,737
234,626
978.47
95,645,111
92,315,505
1,834,303
56,742,662
72,218,916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134842</xdr:rowOff>
    </xdr:from>
    <xdr:to>
      <xdr:col>24</xdr:col>
      <xdr:colOff>62865</xdr:colOff>
      <xdr:row>38</xdr:row>
      <xdr:rowOff>127041</xdr:rowOff>
    </xdr:to>
    <xdr:cxnSp macro="">
      <xdr:nvCxnSpPr>
        <xdr:cNvPr id="60" name="直線コネクタ 59"/>
        <xdr:cNvCxnSpPr/>
      </xdr:nvCxnSpPr>
      <xdr:spPr>
        <a:xfrm flipV="1">
          <a:off x="4633595" y="5278342"/>
          <a:ext cx="1270" cy="136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130868</xdr:rowOff>
    </xdr:from>
    <xdr:ext cx="534377" cy="259045"/>
    <xdr:sp macro="" textlink="">
      <xdr:nvSpPr>
        <xdr:cNvPr id="61" name="人件費最小値テキスト"/>
        <xdr:cNvSpPr txBox="1"/>
      </xdr:nvSpPr>
      <xdr:spPr>
        <a:xfrm>
          <a:off x="4686300" y="66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127041</xdr:rowOff>
    </xdr:from>
    <xdr:to>
      <xdr:col>24</xdr:col>
      <xdr:colOff>152400</xdr:colOff>
      <xdr:row>38</xdr:row>
      <xdr:rowOff>127041</xdr:rowOff>
    </xdr:to>
    <xdr:cxnSp macro="">
      <xdr:nvCxnSpPr>
        <xdr:cNvPr id="62" name="直線コネクタ 61"/>
        <xdr:cNvCxnSpPr/>
      </xdr:nvCxnSpPr>
      <xdr:spPr>
        <a:xfrm>
          <a:off x="4546600" y="664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81519</xdr:rowOff>
    </xdr:from>
    <xdr:ext cx="534377" cy="259045"/>
    <xdr:sp macro="" textlink="">
      <xdr:nvSpPr>
        <xdr:cNvPr id="63" name="人件費最大値テキスト"/>
        <xdr:cNvSpPr txBox="1"/>
      </xdr:nvSpPr>
      <xdr:spPr>
        <a:xfrm>
          <a:off x="4686300" y="505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134842</xdr:rowOff>
    </xdr:from>
    <xdr:to>
      <xdr:col>24</xdr:col>
      <xdr:colOff>152400</xdr:colOff>
      <xdr:row>30</xdr:row>
      <xdr:rowOff>134842</xdr:rowOff>
    </xdr:to>
    <xdr:cxnSp macro="">
      <xdr:nvCxnSpPr>
        <xdr:cNvPr id="64" name="直線コネクタ 63"/>
        <xdr:cNvCxnSpPr/>
      </xdr:nvCxnSpPr>
      <xdr:spPr>
        <a:xfrm>
          <a:off x="4546600" y="527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27686</xdr:rowOff>
    </xdr:from>
    <xdr:to>
      <xdr:col>24</xdr:col>
      <xdr:colOff>63500</xdr:colOff>
      <xdr:row>34</xdr:row>
      <xdr:rowOff>33401</xdr:rowOff>
    </xdr:to>
    <xdr:cxnSp macro="">
      <xdr:nvCxnSpPr>
        <xdr:cNvPr id="65" name="直線コネクタ 64"/>
        <xdr:cNvCxnSpPr/>
      </xdr:nvCxnSpPr>
      <xdr:spPr>
        <a:xfrm flipV="1">
          <a:off x="3797300" y="5856986"/>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153852</xdr:rowOff>
    </xdr:from>
    <xdr:ext cx="534377" cy="259045"/>
    <xdr:sp macro="" textlink="">
      <xdr:nvSpPr>
        <xdr:cNvPr id="66" name="人件費平均値テキスト"/>
        <xdr:cNvSpPr txBox="1"/>
      </xdr:nvSpPr>
      <xdr:spPr>
        <a:xfrm>
          <a:off x="4686300" y="5983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3975</xdr:rowOff>
    </xdr:from>
    <xdr:to>
      <xdr:col>24</xdr:col>
      <xdr:colOff>114300</xdr:colOff>
      <xdr:row>35</xdr:row>
      <xdr:rowOff>105575</xdr:rowOff>
    </xdr:to>
    <xdr:sp macro="" textlink="">
      <xdr:nvSpPr>
        <xdr:cNvPr id="67" name="フローチャート: 判断 66"/>
        <xdr:cNvSpPr/>
      </xdr:nvSpPr>
      <xdr:spPr>
        <a:xfrm>
          <a:off x="4584700" y="600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33401</xdr:rowOff>
    </xdr:from>
    <xdr:to>
      <xdr:col>19</xdr:col>
      <xdr:colOff>177800</xdr:colOff>
      <xdr:row>34</xdr:row>
      <xdr:rowOff>85979</xdr:rowOff>
    </xdr:to>
    <xdr:cxnSp macro="">
      <xdr:nvCxnSpPr>
        <xdr:cNvPr id="68" name="直線コネクタ 67"/>
        <xdr:cNvCxnSpPr/>
      </xdr:nvCxnSpPr>
      <xdr:spPr>
        <a:xfrm flipV="1">
          <a:off x="2908300" y="5862701"/>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17891</xdr:rowOff>
    </xdr:from>
    <xdr:to>
      <xdr:col>20</xdr:col>
      <xdr:colOff>38100</xdr:colOff>
      <xdr:row>35</xdr:row>
      <xdr:rowOff>119491</xdr:rowOff>
    </xdr:to>
    <xdr:sp macro="" textlink="">
      <xdr:nvSpPr>
        <xdr:cNvPr id="69" name="フローチャート: 判断 68"/>
        <xdr:cNvSpPr/>
      </xdr:nvSpPr>
      <xdr:spPr>
        <a:xfrm>
          <a:off x="3746500" y="60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110618</xdr:rowOff>
    </xdr:from>
    <xdr:ext cx="534377" cy="259045"/>
    <xdr:sp macro="" textlink="">
      <xdr:nvSpPr>
        <xdr:cNvPr id="70" name="テキスト ボックス 69"/>
        <xdr:cNvSpPr txBox="1"/>
      </xdr:nvSpPr>
      <xdr:spPr>
        <a:xfrm>
          <a:off x="3530111" y="611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85979</xdr:rowOff>
    </xdr:from>
    <xdr:to>
      <xdr:col>15</xdr:col>
      <xdr:colOff>50800</xdr:colOff>
      <xdr:row>34</xdr:row>
      <xdr:rowOff>104439</xdr:rowOff>
    </xdr:to>
    <xdr:cxnSp macro="">
      <xdr:nvCxnSpPr>
        <xdr:cNvPr id="71" name="直線コネクタ 70"/>
        <xdr:cNvCxnSpPr/>
      </xdr:nvCxnSpPr>
      <xdr:spPr>
        <a:xfrm flipV="1">
          <a:off x="2019300" y="5915279"/>
          <a:ext cx="889000" cy="1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72" name="フローチャート: 判断 71"/>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122191</xdr:rowOff>
    </xdr:from>
    <xdr:ext cx="534377" cy="259045"/>
    <xdr:sp macro="" textlink="">
      <xdr:nvSpPr>
        <xdr:cNvPr id="73" name="テキスト ボックス 72"/>
        <xdr:cNvSpPr txBox="1"/>
      </xdr:nvSpPr>
      <xdr:spPr>
        <a:xfrm>
          <a:off x="2641111" y="612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90122</xdr:rowOff>
    </xdr:from>
    <xdr:to>
      <xdr:col>10</xdr:col>
      <xdr:colOff>114300</xdr:colOff>
      <xdr:row>34</xdr:row>
      <xdr:rowOff>104439</xdr:rowOff>
    </xdr:to>
    <xdr:cxnSp macro="">
      <xdr:nvCxnSpPr>
        <xdr:cNvPr id="74" name="直線コネクタ 73"/>
        <xdr:cNvCxnSpPr/>
      </xdr:nvCxnSpPr>
      <xdr:spPr>
        <a:xfrm>
          <a:off x="1130300" y="5919422"/>
          <a:ext cx="889000" cy="1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37008</xdr:rowOff>
    </xdr:from>
    <xdr:to>
      <xdr:col>10</xdr:col>
      <xdr:colOff>165100</xdr:colOff>
      <xdr:row>35</xdr:row>
      <xdr:rowOff>138608</xdr:rowOff>
    </xdr:to>
    <xdr:sp macro="" textlink="">
      <xdr:nvSpPr>
        <xdr:cNvPr id="75" name="フローチャート: 判断 74"/>
        <xdr:cNvSpPr/>
      </xdr:nvSpPr>
      <xdr:spPr>
        <a:xfrm>
          <a:off x="1968500" y="603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129735</xdr:rowOff>
    </xdr:from>
    <xdr:ext cx="534377" cy="259045"/>
    <xdr:sp macro="" textlink="">
      <xdr:nvSpPr>
        <xdr:cNvPr id="76" name="テキスト ボックス 75"/>
        <xdr:cNvSpPr txBox="1"/>
      </xdr:nvSpPr>
      <xdr:spPr>
        <a:xfrm>
          <a:off x="1752111" y="613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162281</xdr:rowOff>
    </xdr:from>
    <xdr:to>
      <xdr:col>6</xdr:col>
      <xdr:colOff>38100</xdr:colOff>
      <xdr:row>35</xdr:row>
      <xdr:rowOff>92431</xdr:rowOff>
    </xdr:to>
    <xdr:sp macro="" textlink="">
      <xdr:nvSpPr>
        <xdr:cNvPr id="77" name="フローチャート: 判断 76"/>
        <xdr:cNvSpPr/>
      </xdr:nvSpPr>
      <xdr:spPr>
        <a:xfrm>
          <a:off x="1079500" y="59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83558</xdr:rowOff>
    </xdr:from>
    <xdr:ext cx="534377" cy="259045"/>
    <xdr:sp macro="" textlink="">
      <xdr:nvSpPr>
        <xdr:cNvPr id="78" name="テキスト ボックス 77"/>
        <xdr:cNvSpPr txBox="1"/>
      </xdr:nvSpPr>
      <xdr:spPr>
        <a:xfrm>
          <a:off x="863111" y="608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148336</xdr:rowOff>
    </xdr:from>
    <xdr:to>
      <xdr:col>24</xdr:col>
      <xdr:colOff>114300</xdr:colOff>
      <xdr:row>34</xdr:row>
      <xdr:rowOff>78486</xdr:rowOff>
    </xdr:to>
    <xdr:sp macro="" textlink="">
      <xdr:nvSpPr>
        <xdr:cNvPr id="84" name="楕円 83"/>
        <xdr:cNvSpPr/>
      </xdr:nvSpPr>
      <xdr:spPr>
        <a:xfrm>
          <a:off x="4584700" y="580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171213</xdr:rowOff>
    </xdr:from>
    <xdr:ext cx="534377" cy="259045"/>
    <xdr:sp macro="" textlink="">
      <xdr:nvSpPr>
        <xdr:cNvPr id="85" name="人件費該当値テキスト"/>
        <xdr:cNvSpPr txBox="1"/>
      </xdr:nvSpPr>
      <xdr:spPr>
        <a:xfrm>
          <a:off x="4686300" y="565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154051</xdr:rowOff>
    </xdr:from>
    <xdr:to>
      <xdr:col>20</xdr:col>
      <xdr:colOff>38100</xdr:colOff>
      <xdr:row>34</xdr:row>
      <xdr:rowOff>84201</xdr:rowOff>
    </xdr:to>
    <xdr:sp macro="" textlink="">
      <xdr:nvSpPr>
        <xdr:cNvPr id="86" name="楕円 85"/>
        <xdr:cNvSpPr/>
      </xdr:nvSpPr>
      <xdr:spPr>
        <a:xfrm>
          <a:off x="3746500" y="581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100728</xdr:rowOff>
    </xdr:from>
    <xdr:ext cx="534377" cy="259045"/>
    <xdr:sp macro="" textlink="">
      <xdr:nvSpPr>
        <xdr:cNvPr id="87" name="テキスト ボックス 86"/>
        <xdr:cNvSpPr txBox="1"/>
      </xdr:nvSpPr>
      <xdr:spPr>
        <a:xfrm>
          <a:off x="3530111" y="558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35179</xdr:rowOff>
    </xdr:from>
    <xdr:to>
      <xdr:col>15</xdr:col>
      <xdr:colOff>101600</xdr:colOff>
      <xdr:row>34</xdr:row>
      <xdr:rowOff>136779</xdr:rowOff>
    </xdr:to>
    <xdr:sp macro="" textlink="">
      <xdr:nvSpPr>
        <xdr:cNvPr id="88" name="楕円 87"/>
        <xdr:cNvSpPr/>
      </xdr:nvSpPr>
      <xdr:spPr>
        <a:xfrm>
          <a:off x="2857500" y="586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153306</xdr:rowOff>
    </xdr:from>
    <xdr:ext cx="534377" cy="259045"/>
    <xdr:sp macro="" textlink="">
      <xdr:nvSpPr>
        <xdr:cNvPr id="89" name="テキスト ボックス 88"/>
        <xdr:cNvSpPr txBox="1"/>
      </xdr:nvSpPr>
      <xdr:spPr>
        <a:xfrm>
          <a:off x="2641111" y="563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53639</xdr:rowOff>
    </xdr:from>
    <xdr:to>
      <xdr:col>10</xdr:col>
      <xdr:colOff>165100</xdr:colOff>
      <xdr:row>34</xdr:row>
      <xdr:rowOff>155239</xdr:rowOff>
    </xdr:to>
    <xdr:sp macro="" textlink="">
      <xdr:nvSpPr>
        <xdr:cNvPr id="90" name="楕円 89"/>
        <xdr:cNvSpPr/>
      </xdr:nvSpPr>
      <xdr:spPr>
        <a:xfrm>
          <a:off x="1968500" y="588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316</xdr:rowOff>
    </xdr:from>
    <xdr:ext cx="534377" cy="259045"/>
    <xdr:sp macro="" textlink="">
      <xdr:nvSpPr>
        <xdr:cNvPr id="91" name="テキスト ボックス 90"/>
        <xdr:cNvSpPr txBox="1"/>
      </xdr:nvSpPr>
      <xdr:spPr>
        <a:xfrm>
          <a:off x="1752111" y="565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39322</xdr:rowOff>
    </xdr:from>
    <xdr:to>
      <xdr:col>6</xdr:col>
      <xdr:colOff>38100</xdr:colOff>
      <xdr:row>34</xdr:row>
      <xdr:rowOff>140922</xdr:rowOff>
    </xdr:to>
    <xdr:sp macro="" textlink="">
      <xdr:nvSpPr>
        <xdr:cNvPr id="92" name="楕円 91"/>
        <xdr:cNvSpPr/>
      </xdr:nvSpPr>
      <xdr:spPr>
        <a:xfrm>
          <a:off x="1079500" y="586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157449</xdr:rowOff>
    </xdr:from>
    <xdr:ext cx="534377" cy="259045"/>
    <xdr:sp macro="" textlink="">
      <xdr:nvSpPr>
        <xdr:cNvPr id="93" name="テキスト ボックス 92"/>
        <xdr:cNvSpPr txBox="1"/>
      </xdr:nvSpPr>
      <xdr:spPr>
        <a:xfrm>
          <a:off x="863111" y="564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5" name="直線コネクタ 104"/>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6" name="テキスト ボックス 105"/>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7" name="直線コネクタ 106"/>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8" name="テキスト ボックス 107"/>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9" name="直線コネクタ 108"/>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10" name="テキスト ボックス 109"/>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11" name="直線コネクタ 110"/>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2" name="テキスト ボックス 111"/>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99603</xdr:rowOff>
    </xdr:from>
    <xdr:to>
      <xdr:col>24</xdr:col>
      <xdr:colOff>62865</xdr:colOff>
      <xdr:row>58</xdr:row>
      <xdr:rowOff>94345</xdr:rowOff>
    </xdr:to>
    <xdr:cxnSp macro="">
      <xdr:nvCxnSpPr>
        <xdr:cNvPr id="116" name="直線コネクタ 115"/>
        <xdr:cNvCxnSpPr/>
      </xdr:nvCxnSpPr>
      <xdr:spPr>
        <a:xfrm flipV="1">
          <a:off x="4633595" y="8843553"/>
          <a:ext cx="1270" cy="119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98172</xdr:rowOff>
    </xdr:from>
    <xdr:ext cx="534377" cy="259045"/>
    <xdr:sp macro="" textlink="">
      <xdr:nvSpPr>
        <xdr:cNvPr id="117" name="物件費最小値テキスト"/>
        <xdr:cNvSpPr txBox="1"/>
      </xdr:nvSpPr>
      <xdr:spPr>
        <a:xfrm>
          <a:off x="4686300" y="1004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94345</xdr:rowOff>
    </xdr:from>
    <xdr:to>
      <xdr:col>24</xdr:col>
      <xdr:colOff>152400</xdr:colOff>
      <xdr:row>58</xdr:row>
      <xdr:rowOff>94345</xdr:rowOff>
    </xdr:to>
    <xdr:cxnSp macro="">
      <xdr:nvCxnSpPr>
        <xdr:cNvPr id="118" name="直線コネクタ 117"/>
        <xdr:cNvCxnSpPr/>
      </xdr:nvCxnSpPr>
      <xdr:spPr>
        <a:xfrm>
          <a:off x="4546600" y="1003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46280</xdr:rowOff>
    </xdr:from>
    <xdr:ext cx="534377" cy="259045"/>
    <xdr:sp macro="" textlink="">
      <xdr:nvSpPr>
        <xdr:cNvPr id="119" name="物件費最大値テキスト"/>
        <xdr:cNvSpPr txBox="1"/>
      </xdr:nvSpPr>
      <xdr:spPr>
        <a:xfrm>
          <a:off x="4686300" y="861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99603</xdr:rowOff>
    </xdr:from>
    <xdr:to>
      <xdr:col>24</xdr:col>
      <xdr:colOff>152400</xdr:colOff>
      <xdr:row>51</xdr:row>
      <xdr:rowOff>99603</xdr:rowOff>
    </xdr:to>
    <xdr:cxnSp macro="">
      <xdr:nvCxnSpPr>
        <xdr:cNvPr id="120" name="直線コネクタ 119"/>
        <xdr:cNvCxnSpPr/>
      </xdr:nvCxnSpPr>
      <xdr:spPr>
        <a:xfrm>
          <a:off x="4546600" y="884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10816</xdr:rowOff>
    </xdr:from>
    <xdr:to>
      <xdr:col>24</xdr:col>
      <xdr:colOff>63500</xdr:colOff>
      <xdr:row>56</xdr:row>
      <xdr:rowOff>64216</xdr:rowOff>
    </xdr:to>
    <xdr:cxnSp macro="">
      <xdr:nvCxnSpPr>
        <xdr:cNvPr id="121" name="直線コネクタ 120"/>
        <xdr:cNvCxnSpPr/>
      </xdr:nvCxnSpPr>
      <xdr:spPr>
        <a:xfrm flipV="1">
          <a:off x="3797300" y="9440566"/>
          <a:ext cx="838200" cy="22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1627</xdr:rowOff>
    </xdr:from>
    <xdr:ext cx="534377" cy="259045"/>
    <xdr:sp macro="" textlink="">
      <xdr:nvSpPr>
        <xdr:cNvPr id="122" name="物件費平均値テキスト"/>
        <xdr:cNvSpPr txBox="1"/>
      </xdr:nvSpPr>
      <xdr:spPr>
        <a:xfrm>
          <a:off x="4686300" y="9431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23200</xdr:rowOff>
    </xdr:from>
    <xdr:to>
      <xdr:col>24</xdr:col>
      <xdr:colOff>114300</xdr:colOff>
      <xdr:row>55</xdr:row>
      <xdr:rowOff>124800</xdr:rowOff>
    </xdr:to>
    <xdr:sp macro="" textlink="">
      <xdr:nvSpPr>
        <xdr:cNvPr id="123" name="フローチャート: 判断 122"/>
        <xdr:cNvSpPr/>
      </xdr:nvSpPr>
      <xdr:spPr>
        <a:xfrm>
          <a:off x="45847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20782</xdr:rowOff>
    </xdr:from>
    <xdr:to>
      <xdr:col>19</xdr:col>
      <xdr:colOff>177800</xdr:colOff>
      <xdr:row>56</xdr:row>
      <xdr:rowOff>64216</xdr:rowOff>
    </xdr:to>
    <xdr:cxnSp macro="">
      <xdr:nvCxnSpPr>
        <xdr:cNvPr id="124" name="直線コネクタ 123"/>
        <xdr:cNvCxnSpPr/>
      </xdr:nvCxnSpPr>
      <xdr:spPr>
        <a:xfrm>
          <a:off x="2908300" y="962198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6604</xdr:rowOff>
    </xdr:from>
    <xdr:to>
      <xdr:col>20</xdr:col>
      <xdr:colOff>38100</xdr:colOff>
      <xdr:row>56</xdr:row>
      <xdr:rowOff>108204</xdr:rowOff>
    </xdr:to>
    <xdr:sp macro="" textlink="">
      <xdr:nvSpPr>
        <xdr:cNvPr id="125" name="フローチャート: 判断 124"/>
        <xdr:cNvSpPr/>
      </xdr:nvSpPr>
      <xdr:spPr>
        <a:xfrm>
          <a:off x="3746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124731</xdr:rowOff>
    </xdr:from>
    <xdr:ext cx="534377" cy="259045"/>
    <xdr:sp macro="" textlink="">
      <xdr:nvSpPr>
        <xdr:cNvPr id="126" name="テキスト ボックス 125"/>
        <xdr:cNvSpPr txBox="1"/>
      </xdr:nvSpPr>
      <xdr:spPr>
        <a:xfrm>
          <a:off x="3530111" y="938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20782</xdr:rowOff>
    </xdr:from>
    <xdr:to>
      <xdr:col>15</xdr:col>
      <xdr:colOff>50800</xdr:colOff>
      <xdr:row>56</xdr:row>
      <xdr:rowOff>99147</xdr:rowOff>
    </xdr:to>
    <xdr:cxnSp macro="">
      <xdr:nvCxnSpPr>
        <xdr:cNvPr id="127" name="直線コネクタ 126"/>
        <xdr:cNvCxnSpPr/>
      </xdr:nvCxnSpPr>
      <xdr:spPr>
        <a:xfrm flipV="1">
          <a:off x="2019300" y="9621982"/>
          <a:ext cx="889000" cy="7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62657</xdr:rowOff>
    </xdr:from>
    <xdr:to>
      <xdr:col>15</xdr:col>
      <xdr:colOff>101600</xdr:colOff>
      <xdr:row>56</xdr:row>
      <xdr:rowOff>164257</xdr:rowOff>
    </xdr:to>
    <xdr:sp macro="" textlink="">
      <xdr:nvSpPr>
        <xdr:cNvPr id="128" name="フローチャート: 判断 127"/>
        <xdr:cNvSpPr/>
      </xdr:nvSpPr>
      <xdr:spPr>
        <a:xfrm>
          <a:off x="2857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155384</xdr:rowOff>
    </xdr:from>
    <xdr:ext cx="534377" cy="259045"/>
    <xdr:sp macro="" textlink="">
      <xdr:nvSpPr>
        <xdr:cNvPr id="129" name="テキスト ボックス 128"/>
        <xdr:cNvSpPr txBox="1"/>
      </xdr:nvSpPr>
      <xdr:spPr>
        <a:xfrm>
          <a:off x="2641111" y="975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99147</xdr:rowOff>
    </xdr:from>
    <xdr:to>
      <xdr:col>10</xdr:col>
      <xdr:colOff>114300</xdr:colOff>
      <xdr:row>56</xdr:row>
      <xdr:rowOff>127950</xdr:rowOff>
    </xdr:to>
    <xdr:cxnSp macro="">
      <xdr:nvCxnSpPr>
        <xdr:cNvPr id="130" name="直線コネクタ 129"/>
        <xdr:cNvCxnSpPr/>
      </xdr:nvCxnSpPr>
      <xdr:spPr>
        <a:xfrm flipV="1">
          <a:off x="1130300" y="9700347"/>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81676</xdr:rowOff>
    </xdr:from>
    <xdr:to>
      <xdr:col>10</xdr:col>
      <xdr:colOff>165100</xdr:colOff>
      <xdr:row>57</xdr:row>
      <xdr:rowOff>11826</xdr:rowOff>
    </xdr:to>
    <xdr:sp macro="" textlink="">
      <xdr:nvSpPr>
        <xdr:cNvPr id="131" name="フローチャート: 判断 130"/>
        <xdr:cNvSpPr/>
      </xdr:nvSpPr>
      <xdr:spPr>
        <a:xfrm>
          <a:off x="1968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2953</xdr:rowOff>
    </xdr:from>
    <xdr:ext cx="534377" cy="259045"/>
    <xdr:sp macro="" textlink="">
      <xdr:nvSpPr>
        <xdr:cNvPr id="132" name="テキスト ボックス 131"/>
        <xdr:cNvSpPr txBox="1"/>
      </xdr:nvSpPr>
      <xdr:spPr>
        <a:xfrm>
          <a:off x="1752111" y="977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102982</xdr:rowOff>
    </xdr:from>
    <xdr:to>
      <xdr:col>6</xdr:col>
      <xdr:colOff>38100</xdr:colOff>
      <xdr:row>57</xdr:row>
      <xdr:rowOff>33132</xdr:rowOff>
    </xdr:to>
    <xdr:sp macro="" textlink="">
      <xdr:nvSpPr>
        <xdr:cNvPr id="133" name="フローチャート: 判断 132"/>
        <xdr:cNvSpPr/>
      </xdr:nvSpPr>
      <xdr:spPr>
        <a:xfrm>
          <a:off x="1079500" y="97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24259</xdr:rowOff>
    </xdr:from>
    <xdr:ext cx="534377" cy="259045"/>
    <xdr:sp macro="" textlink="">
      <xdr:nvSpPr>
        <xdr:cNvPr id="134" name="テキスト ボックス 133"/>
        <xdr:cNvSpPr txBox="1"/>
      </xdr:nvSpPr>
      <xdr:spPr>
        <a:xfrm>
          <a:off x="863111" y="97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131466</xdr:rowOff>
    </xdr:from>
    <xdr:to>
      <xdr:col>24</xdr:col>
      <xdr:colOff>114300</xdr:colOff>
      <xdr:row>55</xdr:row>
      <xdr:rowOff>61616</xdr:rowOff>
    </xdr:to>
    <xdr:sp macro="" textlink="">
      <xdr:nvSpPr>
        <xdr:cNvPr id="140" name="楕円 139"/>
        <xdr:cNvSpPr/>
      </xdr:nvSpPr>
      <xdr:spPr>
        <a:xfrm>
          <a:off x="4584700" y="938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154343</xdr:rowOff>
    </xdr:from>
    <xdr:ext cx="534377" cy="259045"/>
    <xdr:sp macro="" textlink="">
      <xdr:nvSpPr>
        <xdr:cNvPr id="141" name="物件費該当値テキスト"/>
        <xdr:cNvSpPr txBox="1"/>
      </xdr:nvSpPr>
      <xdr:spPr>
        <a:xfrm>
          <a:off x="4686300" y="924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13416</xdr:rowOff>
    </xdr:from>
    <xdr:to>
      <xdr:col>20</xdr:col>
      <xdr:colOff>38100</xdr:colOff>
      <xdr:row>56</xdr:row>
      <xdr:rowOff>115016</xdr:rowOff>
    </xdr:to>
    <xdr:sp macro="" textlink="">
      <xdr:nvSpPr>
        <xdr:cNvPr id="142" name="楕円 141"/>
        <xdr:cNvSpPr/>
      </xdr:nvSpPr>
      <xdr:spPr>
        <a:xfrm>
          <a:off x="3746500" y="961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106143</xdr:rowOff>
    </xdr:from>
    <xdr:ext cx="534377" cy="259045"/>
    <xdr:sp macro="" textlink="">
      <xdr:nvSpPr>
        <xdr:cNvPr id="143" name="テキスト ボックス 142"/>
        <xdr:cNvSpPr txBox="1"/>
      </xdr:nvSpPr>
      <xdr:spPr>
        <a:xfrm>
          <a:off x="3530111" y="970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141432</xdr:rowOff>
    </xdr:from>
    <xdr:to>
      <xdr:col>15</xdr:col>
      <xdr:colOff>101600</xdr:colOff>
      <xdr:row>56</xdr:row>
      <xdr:rowOff>71582</xdr:rowOff>
    </xdr:to>
    <xdr:sp macro="" textlink="">
      <xdr:nvSpPr>
        <xdr:cNvPr id="144" name="楕円 143"/>
        <xdr:cNvSpPr/>
      </xdr:nvSpPr>
      <xdr:spPr>
        <a:xfrm>
          <a:off x="2857500" y="957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88109</xdr:rowOff>
    </xdr:from>
    <xdr:ext cx="534377" cy="259045"/>
    <xdr:sp macro="" textlink="">
      <xdr:nvSpPr>
        <xdr:cNvPr id="145" name="テキスト ボックス 144"/>
        <xdr:cNvSpPr txBox="1"/>
      </xdr:nvSpPr>
      <xdr:spPr>
        <a:xfrm>
          <a:off x="2641111" y="934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48347</xdr:rowOff>
    </xdr:from>
    <xdr:to>
      <xdr:col>10</xdr:col>
      <xdr:colOff>165100</xdr:colOff>
      <xdr:row>56</xdr:row>
      <xdr:rowOff>149947</xdr:rowOff>
    </xdr:to>
    <xdr:sp macro="" textlink="">
      <xdr:nvSpPr>
        <xdr:cNvPr id="146" name="楕円 145"/>
        <xdr:cNvSpPr/>
      </xdr:nvSpPr>
      <xdr:spPr>
        <a:xfrm>
          <a:off x="1968500" y="964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166474</xdr:rowOff>
    </xdr:from>
    <xdr:ext cx="534377" cy="259045"/>
    <xdr:sp macro="" textlink="">
      <xdr:nvSpPr>
        <xdr:cNvPr id="147" name="テキスト ボックス 146"/>
        <xdr:cNvSpPr txBox="1"/>
      </xdr:nvSpPr>
      <xdr:spPr>
        <a:xfrm>
          <a:off x="1752111" y="942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77150</xdr:rowOff>
    </xdr:from>
    <xdr:to>
      <xdr:col>6</xdr:col>
      <xdr:colOff>38100</xdr:colOff>
      <xdr:row>57</xdr:row>
      <xdr:rowOff>7300</xdr:rowOff>
    </xdr:to>
    <xdr:sp macro="" textlink="">
      <xdr:nvSpPr>
        <xdr:cNvPr id="148" name="楕円 147"/>
        <xdr:cNvSpPr/>
      </xdr:nvSpPr>
      <xdr:spPr>
        <a:xfrm>
          <a:off x="1079500" y="967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23827</xdr:rowOff>
    </xdr:from>
    <xdr:ext cx="534377" cy="259045"/>
    <xdr:sp macro="" textlink="">
      <xdr:nvSpPr>
        <xdr:cNvPr id="149" name="テキスト ボックス 148"/>
        <xdr:cNvSpPr txBox="1"/>
      </xdr:nvSpPr>
      <xdr:spPr>
        <a:xfrm>
          <a:off x="863111" y="945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24312</xdr:rowOff>
    </xdr:from>
    <xdr:to>
      <xdr:col>24</xdr:col>
      <xdr:colOff>62865</xdr:colOff>
      <xdr:row>79</xdr:row>
      <xdr:rowOff>34327</xdr:rowOff>
    </xdr:to>
    <xdr:cxnSp macro="">
      <xdr:nvCxnSpPr>
        <xdr:cNvPr id="175" name="直線コネクタ 174"/>
        <xdr:cNvCxnSpPr/>
      </xdr:nvCxnSpPr>
      <xdr:spPr>
        <a:xfrm flipV="1">
          <a:off x="4633595" y="12025812"/>
          <a:ext cx="1270" cy="1553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38154</xdr:rowOff>
    </xdr:from>
    <xdr:ext cx="378565" cy="259045"/>
    <xdr:sp macro="" textlink="">
      <xdr:nvSpPr>
        <xdr:cNvPr id="176" name="維持補修費最小値テキスト"/>
        <xdr:cNvSpPr txBox="1"/>
      </xdr:nvSpPr>
      <xdr:spPr>
        <a:xfrm>
          <a:off x="4686300" y="13582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34327</xdr:rowOff>
    </xdr:from>
    <xdr:to>
      <xdr:col>24</xdr:col>
      <xdr:colOff>152400</xdr:colOff>
      <xdr:row>79</xdr:row>
      <xdr:rowOff>34327</xdr:rowOff>
    </xdr:to>
    <xdr:cxnSp macro="">
      <xdr:nvCxnSpPr>
        <xdr:cNvPr id="177" name="直線コネクタ 176"/>
        <xdr:cNvCxnSpPr/>
      </xdr:nvCxnSpPr>
      <xdr:spPr>
        <a:xfrm>
          <a:off x="4546600" y="1357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142439</xdr:rowOff>
    </xdr:from>
    <xdr:ext cx="534377" cy="259045"/>
    <xdr:sp macro="" textlink="">
      <xdr:nvSpPr>
        <xdr:cNvPr id="178" name="維持補修費最大値テキスト"/>
        <xdr:cNvSpPr txBox="1"/>
      </xdr:nvSpPr>
      <xdr:spPr>
        <a:xfrm>
          <a:off x="4686300" y="11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24312</xdr:rowOff>
    </xdr:from>
    <xdr:to>
      <xdr:col>24</xdr:col>
      <xdr:colOff>152400</xdr:colOff>
      <xdr:row>70</xdr:row>
      <xdr:rowOff>24312</xdr:rowOff>
    </xdr:to>
    <xdr:cxnSp macro="">
      <xdr:nvCxnSpPr>
        <xdr:cNvPr id="179" name="直線コネクタ 178"/>
        <xdr:cNvCxnSpPr/>
      </xdr:nvCxnSpPr>
      <xdr:spPr>
        <a:xfrm>
          <a:off x="4546600" y="1202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73951</xdr:rowOff>
    </xdr:from>
    <xdr:to>
      <xdr:col>24</xdr:col>
      <xdr:colOff>63500</xdr:colOff>
      <xdr:row>76</xdr:row>
      <xdr:rowOff>117711</xdr:rowOff>
    </xdr:to>
    <xdr:cxnSp macro="">
      <xdr:nvCxnSpPr>
        <xdr:cNvPr id="180" name="直線コネクタ 179"/>
        <xdr:cNvCxnSpPr/>
      </xdr:nvCxnSpPr>
      <xdr:spPr>
        <a:xfrm>
          <a:off x="3797300" y="13104151"/>
          <a:ext cx="838200" cy="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81950</xdr:rowOff>
    </xdr:from>
    <xdr:ext cx="469744" cy="259045"/>
    <xdr:sp macro="" textlink="">
      <xdr:nvSpPr>
        <xdr:cNvPr id="181" name="維持補修費平均値テキスト"/>
        <xdr:cNvSpPr txBox="1"/>
      </xdr:nvSpPr>
      <xdr:spPr>
        <a:xfrm>
          <a:off x="4686300" y="129407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59074</xdr:rowOff>
    </xdr:from>
    <xdr:to>
      <xdr:col>24</xdr:col>
      <xdr:colOff>114300</xdr:colOff>
      <xdr:row>76</xdr:row>
      <xdr:rowOff>160674</xdr:rowOff>
    </xdr:to>
    <xdr:sp macro="" textlink="">
      <xdr:nvSpPr>
        <xdr:cNvPr id="182" name="フローチャート: 判断 181"/>
        <xdr:cNvSpPr/>
      </xdr:nvSpPr>
      <xdr:spPr>
        <a:xfrm>
          <a:off x="4584700" y="1308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44886</xdr:rowOff>
    </xdr:from>
    <xdr:to>
      <xdr:col>19</xdr:col>
      <xdr:colOff>177800</xdr:colOff>
      <xdr:row>76</xdr:row>
      <xdr:rowOff>73951</xdr:rowOff>
    </xdr:to>
    <xdr:cxnSp macro="">
      <xdr:nvCxnSpPr>
        <xdr:cNvPr id="183" name="直線コネクタ 182"/>
        <xdr:cNvCxnSpPr/>
      </xdr:nvCxnSpPr>
      <xdr:spPr>
        <a:xfrm>
          <a:off x="2908300" y="13075086"/>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71918</xdr:rowOff>
    </xdr:from>
    <xdr:to>
      <xdr:col>20</xdr:col>
      <xdr:colOff>38100</xdr:colOff>
      <xdr:row>77</xdr:row>
      <xdr:rowOff>2068</xdr:rowOff>
    </xdr:to>
    <xdr:sp macro="" textlink="">
      <xdr:nvSpPr>
        <xdr:cNvPr id="184" name="フローチャート: 判断 183"/>
        <xdr:cNvSpPr/>
      </xdr:nvSpPr>
      <xdr:spPr>
        <a:xfrm>
          <a:off x="3746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164645</xdr:rowOff>
    </xdr:from>
    <xdr:ext cx="469744" cy="259045"/>
    <xdr:sp macro="" textlink="">
      <xdr:nvSpPr>
        <xdr:cNvPr id="185" name="テキスト ボックス 184"/>
        <xdr:cNvSpPr txBox="1"/>
      </xdr:nvSpPr>
      <xdr:spPr>
        <a:xfrm>
          <a:off x="3562428" y="1319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44886</xdr:rowOff>
    </xdr:from>
    <xdr:to>
      <xdr:col>15</xdr:col>
      <xdr:colOff>50800</xdr:colOff>
      <xdr:row>76</xdr:row>
      <xdr:rowOff>61868</xdr:rowOff>
    </xdr:to>
    <xdr:cxnSp macro="">
      <xdr:nvCxnSpPr>
        <xdr:cNvPr id="186" name="直線コネクタ 185"/>
        <xdr:cNvCxnSpPr/>
      </xdr:nvCxnSpPr>
      <xdr:spPr>
        <a:xfrm flipV="1">
          <a:off x="2019300" y="13075086"/>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161289</xdr:rowOff>
    </xdr:from>
    <xdr:to>
      <xdr:col>15</xdr:col>
      <xdr:colOff>101600</xdr:colOff>
      <xdr:row>76</xdr:row>
      <xdr:rowOff>91439</xdr:rowOff>
    </xdr:to>
    <xdr:sp macro="" textlink="">
      <xdr:nvSpPr>
        <xdr:cNvPr id="187" name="フローチャート: 判断 186"/>
        <xdr:cNvSpPr/>
      </xdr:nvSpPr>
      <xdr:spPr>
        <a:xfrm>
          <a:off x="2857500" y="1302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107967</xdr:rowOff>
    </xdr:from>
    <xdr:ext cx="469744" cy="259045"/>
    <xdr:sp macro="" textlink="">
      <xdr:nvSpPr>
        <xdr:cNvPr id="188" name="テキスト ボックス 187"/>
        <xdr:cNvSpPr txBox="1"/>
      </xdr:nvSpPr>
      <xdr:spPr>
        <a:xfrm>
          <a:off x="2673428" y="1279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61868</xdr:rowOff>
    </xdr:from>
    <xdr:to>
      <xdr:col>10</xdr:col>
      <xdr:colOff>114300</xdr:colOff>
      <xdr:row>76</xdr:row>
      <xdr:rowOff>76780</xdr:rowOff>
    </xdr:to>
    <xdr:cxnSp macro="">
      <xdr:nvCxnSpPr>
        <xdr:cNvPr id="189" name="直線コネクタ 188"/>
        <xdr:cNvCxnSpPr/>
      </xdr:nvCxnSpPr>
      <xdr:spPr>
        <a:xfrm flipV="1">
          <a:off x="1130300" y="13092068"/>
          <a:ext cx="889000" cy="1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67019</xdr:rowOff>
    </xdr:from>
    <xdr:to>
      <xdr:col>10</xdr:col>
      <xdr:colOff>165100</xdr:colOff>
      <xdr:row>76</xdr:row>
      <xdr:rowOff>168619</xdr:rowOff>
    </xdr:to>
    <xdr:sp macro="" textlink="">
      <xdr:nvSpPr>
        <xdr:cNvPr id="190" name="フローチャート: 判断 189"/>
        <xdr:cNvSpPr/>
      </xdr:nvSpPr>
      <xdr:spPr>
        <a:xfrm>
          <a:off x="1968500" y="1309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159746</xdr:rowOff>
    </xdr:from>
    <xdr:ext cx="469744" cy="259045"/>
    <xdr:sp macro="" textlink="">
      <xdr:nvSpPr>
        <xdr:cNvPr id="191" name="テキスト ボックス 190"/>
        <xdr:cNvSpPr txBox="1"/>
      </xdr:nvSpPr>
      <xdr:spPr>
        <a:xfrm>
          <a:off x="1784428" y="1318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100983</xdr:rowOff>
    </xdr:from>
    <xdr:to>
      <xdr:col>6</xdr:col>
      <xdr:colOff>38100</xdr:colOff>
      <xdr:row>77</xdr:row>
      <xdr:rowOff>31133</xdr:rowOff>
    </xdr:to>
    <xdr:sp macro="" textlink="">
      <xdr:nvSpPr>
        <xdr:cNvPr id="192" name="フローチャート: 判断 191"/>
        <xdr:cNvSpPr/>
      </xdr:nvSpPr>
      <xdr:spPr>
        <a:xfrm>
          <a:off x="1079500" y="131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22260</xdr:rowOff>
    </xdr:from>
    <xdr:ext cx="469744" cy="259045"/>
    <xdr:sp macro="" textlink="">
      <xdr:nvSpPr>
        <xdr:cNvPr id="193" name="テキスト ボックス 192"/>
        <xdr:cNvSpPr txBox="1"/>
      </xdr:nvSpPr>
      <xdr:spPr>
        <a:xfrm>
          <a:off x="895428" y="13223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66911</xdr:rowOff>
    </xdr:from>
    <xdr:to>
      <xdr:col>24</xdr:col>
      <xdr:colOff>114300</xdr:colOff>
      <xdr:row>76</xdr:row>
      <xdr:rowOff>168511</xdr:rowOff>
    </xdr:to>
    <xdr:sp macro="" textlink="">
      <xdr:nvSpPr>
        <xdr:cNvPr id="199" name="楕円 198"/>
        <xdr:cNvSpPr/>
      </xdr:nvSpPr>
      <xdr:spPr>
        <a:xfrm>
          <a:off x="4584700" y="1309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45338</xdr:rowOff>
    </xdr:from>
    <xdr:ext cx="469744" cy="259045"/>
    <xdr:sp macro="" textlink="">
      <xdr:nvSpPr>
        <xdr:cNvPr id="200" name="維持補修費該当値テキスト"/>
        <xdr:cNvSpPr txBox="1"/>
      </xdr:nvSpPr>
      <xdr:spPr>
        <a:xfrm>
          <a:off x="4686300" y="1307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23151</xdr:rowOff>
    </xdr:from>
    <xdr:to>
      <xdr:col>20</xdr:col>
      <xdr:colOff>38100</xdr:colOff>
      <xdr:row>76</xdr:row>
      <xdr:rowOff>124751</xdr:rowOff>
    </xdr:to>
    <xdr:sp macro="" textlink="">
      <xdr:nvSpPr>
        <xdr:cNvPr id="201" name="楕円 200"/>
        <xdr:cNvSpPr/>
      </xdr:nvSpPr>
      <xdr:spPr>
        <a:xfrm>
          <a:off x="3746500" y="1305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141278</xdr:rowOff>
    </xdr:from>
    <xdr:ext cx="469744" cy="259045"/>
    <xdr:sp macro="" textlink="">
      <xdr:nvSpPr>
        <xdr:cNvPr id="202" name="テキスト ボックス 201"/>
        <xdr:cNvSpPr txBox="1"/>
      </xdr:nvSpPr>
      <xdr:spPr>
        <a:xfrm>
          <a:off x="3562428" y="128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165536</xdr:rowOff>
    </xdr:from>
    <xdr:to>
      <xdr:col>15</xdr:col>
      <xdr:colOff>101600</xdr:colOff>
      <xdr:row>76</xdr:row>
      <xdr:rowOff>95686</xdr:rowOff>
    </xdr:to>
    <xdr:sp macro="" textlink="">
      <xdr:nvSpPr>
        <xdr:cNvPr id="203" name="楕円 202"/>
        <xdr:cNvSpPr/>
      </xdr:nvSpPr>
      <xdr:spPr>
        <a:xfrm>
          <a:off x="2857500" y="130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86813</xdr:rowOff>
    </xdr:from>
    <xdr:ext cx="469744" cy="259045"/>
    <xdr:sp macro="" textlink="">
      <xdr:nvSpPr>
        <xdr:cNvPr id="204" name="テキスト ボックス 203"/>
        <xdr:cNvSpPr txBox="1"/>
      </xdr:nvSpPr>
      <xdr:spPr>
        <a:xfrm>
          <a:off x="2673428" y="1311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11068</xdr:rowOff>
    </xdr:from>
    <xdr:to>
      <xdr:col>10</xdr:col>
      <xdr:colOff>165100</xdr:colOff>
      <xdr:row>76</xdr:row>
      <xdr:rowOff>112668</xdr:rowOff>
    </xdr:to>
    <xdr:sp macro="" textlink="">
      <xdr:nvSpPr>
        <xdr:cNvPr id="205" name="楕円 204"/>
        <xdr:cNvSpPr/>
      </xdr:nvSpPr>
      <xdr:spPr>
        <a:xfrm>
          <a:off x="1968500" y="1304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129194</xdr:rowOff>
    </xdr:from>
    <xdr:ext cx="469744" cy="259045"/>
    <xdr:sp macro="" textlink="">
      <xdr:nvSpPr>
        <xdr:cNvPr id="206" name="テキスト ボックス 205"/>
        <xdr:cNvSpPr txBox="1"/>
      </xdr:nvSpPr>
      <xdr:spPr>
        <a:xfrm>
          <a:off x="1784428" y="12816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25980</xdr:rowOff>
    </xdr:from>
    <xdr:to>
      <xdr:col>6</xdr:col>
      <xdr:colOff>38100</xdr:colOff>
      <xdr:row>76</xdr:row>
      <xdr:rowOff>127580</xdr:rowOff>
    </xdr:to>
    <xdr:sp macro="" textlink="">
      <xdr:nvSpPr>
        <xdr:cNvPr id="207" name="楕円 206"/>
        <xdr:cNvSpPr/>
      </xdr:nvSpPr>
      <xdr:spPr>
        <a:xfrm>
          <a:off x="1079500" y="1305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144108</xdr:rowOff>
    </xdr:from>
    <xdr:ext cx="469744" cy="259045"/>
    <xdr:sp macro="" textlink="">
      <xdr:nvSpPr>
        <xdr:cNvPr id="208" name="テキスト ボックス 207"/>
        <xdr:cNvSpPr txBox="1"/>
      </xdr:nvSpPr>
      <xdr:spPr>
        <a:xfrm>
          <a:off x="895428" y="1283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69386</xdr:rowOff>
    </xdr:from>
    <xdr:to>
      <xdr:col>24</xdr:col>
      <xdr:colOff>62865</xdr:colOff>
      <xdr:row>97</xdr:row>
      <xdr:rowOff>141376</xdr:rowOff>
    </xdr:to>
    <xdr:cxnSp macro="">
      <xdr:nvCxnSpPr>
        <xdr:cNvPr id="233" name="直線コネクタ 232"/>
        <xdr:cNvCxnSpPr/>
      </xdr:nvCxnSpPr>
      <xdr:spPr>
        <a:xfrm flipV="1">
          <a:off x="4633595" y="15499886"/>
          <a:ext cx="1270" cy="127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145203</xdr:rowOff>
    </xdr:from>
    <xdr:ext cx="534377" cy="259045"/>
    <xdr:sp macro="" textlink="">
      <xdr:nvSpPr>
        <xdr:cNvPr id="234" name="扶助費最小値テキスト"/>
        <xdr:cNvSpPr txBox="1"/>
      </xdr:nvSpPr>
      <xdr:spPr>
        <a:xfrm>
          <a:off x="4686300" y="1677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141376</xdr:rowOff>
    </xdr:from>
    <xdr:to>
      <xdr:col>24</xdr:col>
      <xdr:colOff>152400</xdr:colOff>
      <xdr:row>97</xdr:row>
      <xdr:rowOff>141376</xdr:rowOff>
    </xdr:to>
    <xdr:cxnSp macro="">
      <xdr:nvCxnSpPr>
        <xdr:cNvPr id="235" name="直線コネクタ 234"/>
        <xdr:cNvCxnSpPr/>
      </xdr:nvCxnSpPr>
      <xdr:spPr>
        <a:xfrm>
          <a:off x="4546600" y="1677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16063</xdr:rowOff>
    </xdr:from>
    <xdr:ext cx="599010" cy="259045"/>
    <xdr:sp macro="" textlink="">
      <xdr:nvSpPr>
        <xdr:cNvPr id="236" name="扶助費最大値テキスト"/>
        <xdr:cNvSpPr txBox="1"/>
      </xdr:nvSpPr>
      <xdr:spPr>
        <a:xfrm>
          <a:off x="4686300" y="1527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69386</xdr:rowOff>
    </xdr:from>
    <xdr:to>
      <xdr:col>24</xdr:col>
      <xdr:colOff>152400</xdr:colOff>
      <xdr:row>90</xdr:row>
      <xdr:rowOff>69386</xdr:rowOff>
    </xdr:to>
    <xdr:cxnSp macro="">
      <xdr:nvCxnSpPr>
        <xdr:cNvPr id="237" name="直線コネクタ 236"/>
        <xdr:cNvCxnSpPr/>
      </xdr:nvCxnSpPr>
      <xdr:spPr>
        <a:xfrm>
          <a:off x="4546600" y="154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111144</xdr:rowOff>
    </xdr:from>
    <xdr:to>
      <xdr:col>24</xdr:col>
      <xdr:colOff>63500</xdr:colOff>
      <xdr:row>98</xdr:row>
      <xdr:rowOff>12312</xdr:rowOff>
    </xdr:to>
    <xdr:cxnSp macro="">
      <xdr:nvCxnSpPr>
        <xdr:cNvPr id="238" name="直線コネクタ 237"/>
        <xdr:cNvCxnSpPr/>
      </xdr:nvCxnSpPr>
      <xdr:spPr>
        <a:xfrm flipV="1">
          <a:off x="3797300" y="16741794"/>
          <a:ext cx="838200" cy="7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80706</xdr:rowOff>
    </xdr:from>
    <xdr:ext cx="534377" cy="259045"/>
    <xdr:sp macro="" textlink="">
      <xdr:nvSpPr>
        <xdr:cNvPr id="239" name="扶助費平均値テキスト"/>
        <xdr:cNvSpPr txBox="1"/>
      </xdr:nvSpPr>
      <xdr:spPr>
        <a:xfrm>
          <a:off x="4686300" y="1619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57829</xdr:rowOff>
    </xdr:from>
    <xdr:to>
      <xdr:col>24</xdr:col>
      <xdr:colOff>114300</xdr:colOff>
      <xdr:row>95</xdr:row>
      <xdr:rowOff>159429</xdr:rowOff>
    </xdr:to>
    <xdr:sp macro="" textlink="">
      <xdr:nvSpPr>
        <xdr:cNvPr id="240" name="フローチャート: 判断 239"/>
        <xdr:cNvSpPr/>
      </xdr:nvSpPr>
      <xdr:spPr>
        <a:xfrm>
          <a:off x="45847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159741</xdr:rowOff>
    </xdr:from>
    <xdr:to>
      <xdr:col>19</xdr:col>
      <xdr:colOff>177800</xdr:colOff>
      <xdr:row>98</xdr:row>
      <xdr:rowOff>12312</xdr:rowOff>
    </xdr:to>
    <xdr:cxnSp macro="">
      <xdr:nvCxnSpPr>
        <xdr:cNvPr id="241" name="直線コネクタ 240"/>
        <xdr:cNvCxnSpPr/>
      </xdr:nvCxnSpPr>
      <xdr:spPr>
        <a:xfrm>
          <a:off x="2908300" y="16790391"/>
          <a:ext cx="889000" cy="2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106750</xdr:rowOff>
    </xdr:from>
    <xdr:to>
      <xdr:col>20</xdr:col>
      <xdr:colOff>38100</xdr:colOff>
      <xdr:row>96</xdr:row>
      <xdr:rowOff>36900</xdr:rowOff>
    </xdr:to>
    <xdr:sp macro="" textlink="">
      <xdr:nvSpPr>
        <xdr:cNvPr id="242" name="フローチャート: 判断 241"/>
        <xdr:cNvSpPr/>
      </xdr:nvSpPr>
      <xdr:spPr>
        <a:xfrm>
          <a:off x="3746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53427</xdr:rowOff>
    </xdr:from>
    <xdr:ext cx="534377" cy="259045"/>
    <xdr:sp macro="" textlink="">
      <xdr:nvSpPr>
        <xdr:cNvPr id="243" name="テキスト ボックス 242"/>
        <xdr:cNvSpPr txBox="1"/>
      </xdr:nvSpPr>
      <xdr:spPr>
        <a:xfrm>
          <a:off x="3530111" y="161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159741</xdr:rowOff>
    </xdr:from>
    <xdr:to>
      <xdr:col>15</xdr:col>
      <xdr:colOff>50800</xdr:colOff>
      <xdr:row>98</xdr:row>
      <xdr:rowOff>58604</xdr:rowOff>
    </xdr:to>
    <xdr:cxnSp macro="">
      <xdr:nvCxnSpPr>
        <xdr:cNvPr id="244" name="直線コネクタ 243"/>
        <xdr:cNvCxnSpPr/>
      </xdr:nvCxnSpPr>
      <xdr:spPr>
        <a:xfrm flipV="1">
          <a:off x="2019300" y="16790391"/>
          <a:ext cx="889000" cy="7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52933</xdr:rowOff>
    </xdr:from>
    <xdr:to>
      <xdr:col>15</xdr:col>
      <xdr:colOff>101600</xdr:colOff>
      <xdr:row>95</xdr:row>
      <xdr:rowOff>154533</xdr:rowOff>
    </xdr:to>
    <xdr:sp macro="" textlink="">
      <xdr:nvSpPr>
        <xdr:cNvPr id="245" name="フローチャート: 判断 244"/>
        <xdr:cNvSpPr/>
      </xdr:nvSpPr>
      <xdr:spPr>
        <a:xfrm>
          <a:off x="2857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171060</xdr:rowOff>
    </xdr:from>
    <xdr:ext cx="534377" cy="259045"/>
    <xdr:sp macro="" textlink="">
      <xdr:nvSpPr>
        <xdr:cNvPr id="246" name="テキスト ボックス 245"/>
        <xdr:cNvSpPr txBox="1"/>
      </xdr:nvSpPr>
      <xdr:spPr>
        <a:xfrm>
          <a:off x="2641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58604</xdr:rowOff>
    </xdr:from>
    <xdr:to>
      <xdr:col>10</xdr:col>
      <xdr:colOff>114300</xdr:colOff>
      <xdr:row>98</xdr:row>
      <xdr:rowOff>65748</xdr:rowOff>
    </xdr:to>
    <xdr:cxnSp macro="">
      <xdr:nvCxnSpPr>
        <xdr:cNvPr id="247" name="直線コネクタ 246"/>
        <xdr:cNvCxnSpPr/>
      </xdr:nvCxnSpPr>
      <xdr:spPr>
        <a:xfrm flipV="1">
          <a:off x="1130300" y="16860704"/>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98406</xdr:rowOff>
    </xdr:from>
    <xdr:to>
      <xdr:col>10</xdr:col>
      <xdr:colOff>165100</xdr:colOff>
      <xdr:row>96</xdr:row>
      <xdr:rowOff>28556</xdr:rowOff>
    </xdr:to>
    <xdr:sp macro="" textlink="">
      <xdr:nvSpPr>
        <xdr:cNvPr id="248" name="フローチャート: 判断 247"/>
        <xdr:cNvSpPr/>
      </xdr:nvSpPr>
      <xdr:spPr>
        <a:xfrm>
          <a:off x="1968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45083</xdr:rowOff>
    </xdr:from>
    <xdr:ext cx="534377" cy="259045"/>
    <xdr:sp macro="" textlink="">
      <xdr:nvSpPr>
        <xdr:cNvPr id="249" name="テキスト ボックス 248"/>
        <xdr:cNvSpPr txBox="1"/>
      </xdr:nvSpPr>
      <xdr:spPr>
        <a:xfrm>
          <a:off x="1752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154546</xdr:rowOff>
    </xdr:from>
    <xdr:to>
      <xdr:col>6</xdr:col>
      <xdr:colOff>38100</xdr:colOff>
      <xdr:row>96</xdr:row>
      <xdr:rowOff>84696</xdr:rowOff>
    </xdr:to>
    <xdr:sp macro="" textlink="">
      <xdr:nvSpPr>
        <xdr:cNvPr id="250" name="フローチャート: 判断 249"/>
        <xdr:cNvSpPr/>
      </xdr:nvSpPr>
      <xdr:spPr>
        <a:xfrm>
          <a:off x="1079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101223</xdr:rowOff>
    </xdr:from>
    <xdr:ext cx="534377" cy="259045"/>
    <xdr:sp macro="" textlink="">
      <xdr:nvSpPr>
        <xdr:cNvPr id="251" name="テキスト ボックス 250"/>
        <xdr:cNvSpPr txBox="1"/>
      </xdr:nvSpPr>
      <xdr:spPr>
        <a:xfrm>
          <a:off x="863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60344</xdr:rowOff>
    </xdr:from>
    <xdr:to>
      <xdr:col>24</xdr:col>
      <xdr:colOff>114300</xdr:colOff>
      <xdr:row>97</xdr:row>
      <xdr:rowOff>161944</xdr:rowOff>
    </xdr:to>
    <xdr:sp macro="" textlink="">
      <xdr:nvSpPr>
        <xdr:cNvPr id="257" name="楕円 256"/>
        <xdr:cNvSpPr/>
      </xdr:nvSpPr>
      <xdr:spPr>
        <a:xfrm>
          <a:off x="4584700" y="1669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146721</xdr:rowOff>
    </xdr:from>
    <xdr:ext cx="534377" cy="259045"/>
    <xdr:sp macro="" textlink="">
      <xdr:nvSpPr>
        <xdr:cNvPr id="258" name="扶助費該当値テキスト"/>
        <xdr:cNvSpPr txBox="1"/>
      </xdr:nvSpPr>
      <xdr:spPr>
        <a:xfrm>
          <a:off x="4686300" y="1660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132962</xdr:rowOff>
    </xdr:from>
    <xdr:to>
      <xdr:col>20</xdr:col>
      <xdr:colOff>38100</xdr:colOff>
      <xdr:row>98</xdr:row>
      <xdr:rowOff>63112</xdr:rowOff>
    </xdr:to>
    <xdr:sp macro="" textlink="">
      <xdr:nvSpPr>
        <xdr:cNvPr id="259" name="楕円 258"/>
        <xdr:cNvSpPr/>
      </xdr:nvSpPr>
      <xdr:spPr>
        <a:xfrm>
          <a:off x="3746500" y="1676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54239</xdr:rowOff>
    </xdr:from>
    <xdr:ext cx="534377" cy="259045"/>
    <xdr:sp macro="" textlink="">
      <xdr:nvSpPr>
        <xdr:cNvPr id="260" name="テキスト ボックス 259"/>
        <xdr:cNvSpPr txBox="1"/>
      </xdr:nvSpPr>
      <xdr:spPr>
        <a:xfrm>
          <a:off x="3530111" y="1685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108941</xdr:rowOff>
    </xdr:from>
    <xdr:to>
      <xdr:col>15</xdr:col>
      <xdr:colOff>101600</xdr:colOff>
      <xdr:row>98</xdr:row>
      <xdr:rowOff>39091</xdr:rowOff>
    </xdr:to>
    <xdr:sp macro="" textlink="">
      <xdr:nvSpPr>
        <xdr:cNvPr id="261" name="楕円 260"/>
        <xdr:cNvSpPr/>
      </xdr:nvSpPr>
      <xdr:spPr>
        <a:xfrm>
          <a:off x="2857500" y="1673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30218</xdr:rowOff>
    </xdr:from>
    <xdr:ext cx="534377" cy="259045"/>
    <xdr:sp macro="" textlink="">
      <xdr:nvSpPr>
        <xdr:cNvPr id="262" name="テキスト ボックス 261"/>
        <xdr:cNvSpPr txBox="1"/>
      </xdr:nvSpPr>
      <xdr:spPr>
        <a:xfrm>
          <a:off x="2641111" y="1683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7804</xdr:rowOff>
    </xdr:from>
    <xdr:to>
      <xdr:col>10</xdr:col>
      <xdr:colOff>165100</xdr:colOff>
      <xdr:row>98</xdr:row>
      <xdr:rowOff>109404</xdr:rowOff>
    </xdr:to>
    <xdr:sp macro="" textlink="">
      <xdr:nvSpPr>
        <xdr:cNvPr id="263" name="楕円 262"/>
        <xdr:cNvSpPr/>
      </xdr:nvSpPr>
      <xdr:spPr>
        <a:xfrm>
          <a:off x="1968500" y="168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100531</xdr:rowOff>
    </xdr:from>
    <xdr:ext cx="534377" cy="259045"/>
    <xdr:sp macro="" textlink="">
      <xdr:nvSpPr>
        <xdr:cNvPr id="264" name="テキスト ボックス 263"/>
        <xdr:cNvSpPr txBox="1"/>
      </xdr:nvSpPr>
      <xdr:spPr>
        <a:xfrm>
          <a:off x="1752111" y="1690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14948</xdr:rowOff>
    </xdr:from>
    <xdr:to>
      <xdr:col>6</xdr:col>
      <xdr:colOff>38100</xdr:colOff>
      <xdr:row>98</xdr:row>
      <xdr:rowOff>116548</xdr:rowOff>
    </xdr:to>
    <xdr:sp macro="" textlink="">
      <xdr:nvSpPr>
        <xdr:cNvPr id="265" name="楕円 264"/>
        <xdr:cNvSpPr/>
      </xdr:nvSpPr>
      <xdr:spPr>
        <a:xfrm>
          <a:off x="1079500" y="1681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107675</xdr:rowOff>
    </xdr:from>
    <xdr:ext cx="534377" cy="259045"/>
    <xdr:sp macro="" textlink="">
      <xdr:nvSpPr>
        <xdr:cNvPr id="266" name="テキスト ボックス 265"/>
        <xdr:cNvSpPr txBox="1"/>
      </xdr:nvSpPr>
      <xdr:spPr>
        <a:xfrm>
          <a:off x="863111" y="1690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7" name="テキスト ボックス 28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9" name="テキスト ボックス 28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1" name="テキスト ボックス 29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96233</xdr:rowOff>
    </xdr:from>
    <xdr:to>
      <xdr:col>54</xdr:col>
      <xdr:colOff>189865</xdr:colOff>
      <xdr:row>38</xdr:row>
      <xdr:rowOff>129413</xdr:rowOff>
    </xdr:to>
    <xdr:cxnSp macro="">
      <xdr:nvCxnSpPr>
        <xdr:cNvPr id="293" name="直線コネクタ 292"/>
        <xdr:cNvCxnSpPr/>
      </xdr:nvCxnSpPr>
      <xdr:spPr>
        <a:xfrm flipV="1">
          <a:off x="10475595" y="5239733"/>
          <a:ext cx="1270" cy="140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133240</xdr:rowOff>
    </xdr:from>
    <xdr:ext cx="534377" cy="259045"/>
    <xdr:sp macro="" textlink="">
      <xdr:nvSpPr>
        <xdr:cNvPr id="294" name="補助費等最小値テキスト"/>
        <xdr:cNvSpPr txBox="1"/>
      </xdr:nvSpPr>
      <xdr:spPr>
        <a:xfrm>
          <a:off x="10528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129413</xdr:rowOff>
    </xdr:from>
    <xdr:to>
      <xdr:col>55</xdr:col>
      <xdr:colOff>88900</xdr:colOff>
      <xdr:row>38</xdr:row>
      <xdr:rowOff>129413</xdr:rowOff>
    </xdr:to>
    <xdr:cxnSp macro="">
      <xdr:nvCxnSpPr>
        <xdr:cNvPr id="295" name="直線コネクタ 294"/>
        <xdr:cNvCxnSpPr/>
      </xdr:nvCxnSpPr>
      <xdr:spPr>
        <a:xfrm>
          <a:off x="10388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42910</xdr:rowOff>
    </xdr:from>
    <xdr:ext cx="534377" cy="259045"/>
    <xdr:sp macro="" textlink="">
      <xdr:nvSpPr>
        <xdr:cNvPr id="296" name="補助費等最大値テキスト"/>
        <xdr:cNvSpPr txBox="1"/>
      </xdr:nvSpPr>
      <xdr:spPr>
        <a:xfrm>
          <a:off x="10528300" y="50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96233</xdr:rowOff>
    </xdr:from>
    <xdr:to>
      <xdr:col>55</xdr:col>
      <xdr:colOff>88900</xdr:colOff>
      <xdr:row>30</xdr:row>
      <xdr:rowOff>96233</xdr:rowOff>
    </xdr:to>
    <xdr:cxnSp macro="">
      <xdr:nvCxnSpPr>
        <xdr:cNvPr id="297" name="直線コネクタ 296"/>
        <xdr:cNvCxnSpPr/>
      </xdr:nvCxnSpPr>
      <xdr:spPr>
        <a:xfrm>
          <a:off x="10388600" y="523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149824</xdr:rowOff>
    </xdr:from>
    <xdr:to>
      <xdr:col>55</xdr:col>
      <xdr:colOff>0</xdr:colOff>
      <xdr:row>33</xdr:row>
      <xdr:rowOff>69912</xdr:rowOff>
    </xdr:to>
    <xdr:cxnSp macro="">
      <xdr:nvCxnSpPr>
        <xdr:cNvPr id="298" name="直線コネクタ 297"/>
        <xdr:cNvCxnSpPr/>
      </xdr:nvCxnSpPr>
      <xdr:spPr>
        <a:xfrm flipV="1">
          <a:off x="9639300" y="5636224"/>
          <a:ext cx="838200" cy="9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147239</xdr:rowOff>
    </xdr:from>
    <xdr:ext cx="534377" cy="259045"/>
    <xdr:sp macro="" textlink="">
      <xdr:nvSpPr>
        <xdr:cNvPr id="299" name="補助費等平均値テキスト"/>
        <xdr:cNvSpPr txBox="1"/>
      </xdr:nvSpPr>
      <xdr:spPr>
        <a:xfrm>
          <a:off x="10528300" y="5976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168812</xdr:rowOff>
    </xdr:from>
    <xdr:to>
      <xdr:col>55</xdr:col>
      <xdr:colOff>50800</xdr:colOff>
      <xdr:row>35</xdr:row>
      <xdr:rowOff>98962</xdr:rowOff>
    </xdr:to>
    <xdr:sp macro="" textlink="">
      <xdr:nvSpPr>
        <xdr:cNvPr id="300" name="フローチャート: 判断 299"/>
        <xdr:cNvSpPr/>
      </xdr:nvSpPr>
      <xdr:spPr>
        <a:xfrm>
          <a:off x="10426700" y="599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5087</xdr:rowOff>
    </xdr:from>
    <xdr:to>
      <xdr:col>50</xdr:col>
      <xdr:colOff>114300</xdr:colOff>
      <xdr:row>33</xdr:row>
      <xdr:rowOff>69912</xdr:rowOff>
    </xdr:to>
    <xdr:cxnSp macro="">
      <xdr:nvCxnSpPr>
        <xdr:cNvPr id="301" name="直線コネクタ 300"/>
        <xdr:cNvCxnSpPr/>
      </xdr:nvCxnSpPr>
      <xdr:spPr>
        <a:xfrm>
          <a:off x="8750300" y="5662937"/>
          <a:ext cx="889000" cy="6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11699</xdr:rowOff>
    </xdr:from>
    <xdr:to>
      <xdr:col>50</xdr:col>
      <xdr:colOff>165100</xdr:colOff>
      <xdr:row>35</xdr:row>
      <xdr:rowOff>113299</xdr:rowOff>
    </xdr:to>
    <xdr:sp macro="" textlink="">
      <xdr:nvSpPr>
        <xdr:cNvPr id="302" name="フローチャート: 判断 301"/>
        <xdr:cNvSpPr/>
      </xdr:nvSpPr>
      <xdr:spPr>
        <a:xfrm>
          <a:off x="9588500" y="60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104426</xdr:rowOff>
    </xdr:from>
    <xdr:ext cx="534377" cy="259045"/>
    <xdr:sp macro="" textlink="">
      <xdr:nvSpPr>
        <xdr:cNvPr id="303" name="テキスト ボックス 302"/>
        <xdr:cNvSpPr txBox="1"/>
      </xdr:nvSpPr>
      <xdr:spPr>
        <a:xfrm>
          <a:off x="9372111" y="610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78011</xdr:rowOff>
    </xdr:from>
    <xdr:to>
      <xdr:col>45</xdr:col>
      <xdr:colOff>177800</xdr:colOff>
      <xdr:row>33</xdr:row>
      <xdr:rowOff>5087</xdr:rowOff>
    </xdr:to>
    <xdr:cxnSp macro="">
      <xdr:nvCxnSpPr>
        <xdr:cNvPr id="304" name="直線コネクタ 303"/>
        <xdr:cNvCxnSpPr/>
      </xdr:nvCxnSpPr>
      <xdr:spPr>
        <a:xfrm>
          <a:off x="7861300" y="5564411"/>
          <a:ext cx="889000" cy="9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31097</xdr:rowOff>
    </xdr:from>
    <xdr:to>
      <xdr:col>46</xdr:col>
      <xdr:colOff>38100</xdr:colOff>
      <xdr:row>35</xdr:row>
      <xdr:rowOff>132697</xdr:rowOff>
    </xdr:to>
    <xdr:sp macro="" textlink="">
      <xdr:nvSpPr>
        <xdr:cNvPr id="305" name="フローチャート: 判断 304"/>
        <xdr:cNvSpPr/>
      </xdr:nvSpPr>
      <xdr:spPr>
        <a:xfrm>
          <a:off x="8699500" y="603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123824</xdr:rowOff>
    </xdr:from>
    <xdr:ext cx="534377" cy="259045"/>
    <xdr:sp macro="" textlink="">
      <xdr:nvSpPr>
        <xdr:cNvPr id="306" name="テキスト ボックス 305"/>
        <xdr:cNvSpPr txBox="1"/>
      </xdr:nvSpPr>
      <xdr:spPr>
        <a:xfrm>
          <a:off x="8483111" y="612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78011</xdr:rowOff>
    </xdr:from>
    <xdr:to>
      <xdr:col>41</xdr:col>
      <xdr:colOff>50800</xdr:colOff>
      <xdr:row>32</xdr:row>
      <xdr:rowOff>133724</xdr:rowOff>
    </xdr:to>
    <xdr:cxnSp macro="">
      <xdr:nvCxnSpPr>
        <xdr:cNvPr id="307" name="直線コネクタ 306"/>
        <xdr:cNvCxnSpPr/>
      </xdr:nvCxnSpPr>
      <xdr:spPr>
        <a:xfrm flipV="1">
          <a:off x="6972300" y="5564411"/>
          <a:ext cx="889000" cy="5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27635</xdr:rowOff>
    </xdr:from>
    <xdr:to>
      <xdr:col>41</xdr:col>
      <xdr:colOff>101600</xdr:colOff>
      <xdr:row>35</xdr:row>
      <xdr:rowOff>129235</xdr:rowOff>
    </xdr:to>
    <xdr:sp macro="" textlink="">
      <xdr:nvSpPr>
        <xdr:cNvPr id="308" name="フローチャート: 判断 307"/>
        <xdr:cNvSpPr/>
      </xdr:nvSpPr>
      <xdr:spPr>
        <a:xfrm>
          <a:off x="7810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120362</xdr:rowOff>
    </xdr:from>
    <xdr:ext cx="534377" cy="259045"/>
    <xdr:sp macro="" textlink="">
      <xdr:nvSpPr>
        <xdr:cNvPr id="309" name="テキスト ボックス 308"/>
        <xdr:cNvSpPr txBox="1"/>
      </xdr:nvSpPr>
      <xdr:spPr>
        <a:xfrm>
          <a:off x="7594111" y="612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52585</xdr:rowOff>
    </xdr:from>
    <xdr:to>
      <xdr:col>36</xdr:col>
      <xdr:colOff>165100</xdr:colOff>
      <xdr:row>35</xdr:row>
      <xdr:rowOff>154185</xdr:rowOff>
    </xdr:to>
    <xdr:sp macro="" textlink="">
      <xdr:nvSpPr>
        <xdr:cNvPr id="310" name="フローチャート: 判断 309"/>
        <xdr:cNvSpPr/>
      </xdr:nvSpPr>
      <xdr:spPr>
        <a:xfrm>
          <a:off x="6921500" y="605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145312</xdr:rowOff>
    </xdr:from>
    <xdr:ext cx="534377" cy="259045"/>
    <xdr:sp macro="" textlink="">
      <xdr:nvSpPr>
        <xdr:cNvPr id="311" name="テキスト ボックス 310"/>
        <xdr:cNvSpPr txBox="1"/>
      </xdr:nvSpPr>
      <xdr:spPr>
        <a:xfrm>
          <a:off x="6705111" y="614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99024</xdr:rowOff>
    </xdr:from>
    <xdr:to>
      <xdr:col>55</xdr:col>
      <xdr:colOff>50800</xdr:colOff>
      <xdr:row>33</xdr:row>
      <xdr:rowOff>29174</xdr:rowOff>
    </xdr:to>
    <xdr:sp macro="" textlink="">
      <xdr:nvSpPr>
        <xdr:cNvPr id="317" name="楕円 316"/>
        <xdr:cNvSpPr/>
      </xdr:nvSpPr>
      <xdr:spPr>
        <a:xfrm>
          <a:off x="10426700" y="55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121901</xdr:rowOff>
    </xdr:from>
    <xdr:ext cx="534377" cy="259045"/>
    <xdr:sp macro="" textlink="">
      <xdr:nvSpPr>
        <xdr:cNvPr id="318" name="補助費等該当値テキスト"/>
        <xdr:cNvSpPr txBox="1"/>
      </xdr:nvSpPr>
      <xdr:spPr>
        <a:xfrm>
          <a:off x="10528300" y="543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19112</xdr:rowOff>
    </xdr:from>
    <xdr:to>
      <xdr:col>50</xdr:col>
      <xdr:colOff>165100</xdr:colOff>
      <xdr:row>33</xdr:row>
      <xdr:rowOff>120712</xdr:rowOff>
    </xdr:to>
    <xdr:sp macro="" textlink="">
      <xdr:nvSpPr>
        <xdr:cNvPr id="319" name="楕円 318"/>
        <xdr:cNvSpPr/>
      </xdr:nvSpPr>
      <xdr:spPr>
        <a:xfrm>
          <a:off x="9588500" y="567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137239</xdr:rowOff>
    </xdr:from>
    <xdr:ext cx="534377" cy="259045"/>
    <xdr:sp macro="" textlink="">
      <xdr:nvSpPr>
        <xdr:cNvPr id="320" name="テキスト ボックス 319"/>
        <xdr:cNvSpPr txBox="1"/>
      </xdr:nvSpPr>
      <xdr:spPr>
        <a:xfrm>
          <a:off x="9372111" y="54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125737</xdr:rowOff>
    </xdr:from>
    <xdr:to>
      <xdr:col>46</xdr:col>
      <xdr:colOff>38100</xdr:colOff>
      <xdr:row>33</xdr:row>
      <xdr:rowOff>55887</xdr:rowOff>
    </xdr:to>
    <xdr:sp macro="" textlink="">
      <xdr:nvSpPr>
        <xdr:cNvPr id="321" name="楕円 320"/>
        <xdr:cNvSpPr/>
      </xdr:nvSpPr>
      <xdr:spPr>
        <a:xfrm>
          <a:off x="8699500" y="561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72414</xdr:rowOff>
    </xdr:from>
    <xdr:ext cx="534377" cy="259045"/>
    <xdr:sp macro="" textlink="">
      <xdr:nvSpPr>
        <xdr:cNvPr id="322" name="テキスト ボックス 321"/>
        <xdr:cNvSpPr txBox="1"/>
      </xdr:nvSpPr>
      <xdr:spPr>
        <a:xfrm>
          <a:off x="8483111" y="538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27211</xdr:rowOff>
    </xdr:from>
    <xdr:to>
      <xdr:col>41</xdr:col>
      <xdr:colOff>101600</xdr:colOff>
      <xdr:row>32</xdr:row>
      <xdr:rowOff>128811</xdr:rowOff>
    </xdr:to>
    <xdr:sp macro="" textlink="">
      <xdr:nvSpPr>
        <xdr:cNvPr id="323" name="楕円 322"/>
        <xdr:cNvSpPr/>
      </xdr:nvSpPr>
      <xdr:spPr>
        <a:xfrm>
          <a:off x="7810500" y="551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145338</xdr:rowOff>
    </xdr:from>
    <xdr:ext cx="534377" cy="259045"/>
    <xdr:sp macro="" textlink="">
      <xdr:nvSpPr>
        <xdr:cNvPr id="324" name="テキスト ボックス 323"/>
        <xdr:cNvSpPr txBox="1"/>
      </xdr:nvSpPr>
      <xdr:spPr>
        <a:xfrm>
          <a:off x="7594111" y="528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82924</xdr:rowOff>
    </xdr:from>
    <xdr:to>
      <xdr:col>36</xdr:col>
      <xdr:colOff>165100</xdr:colOff>
      <xdr:row>33</xdr:row>
      <xdr:rowOff>13074</xdr:rowOff>
    </xdr:to>
    <xdr:sp macro="" textlink="">
      <xdr:nvSpPr>
        <xdr:cNvPr id="325" name="楕円 324"/>
        <xdr:cNvSpPr/>
      </xdr:nvSpPr>
      <xdr:spPr>
        <a:xfrm>
          <a:off x="6921500" y="556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29601</xdr:rowOff>
    </xdr:from>
    <xdr:ext cx="534377" cy="259045"/>
    <xdr:sp macro="" textlink="">
      <xdr:nvSpPr>
        <xdr:cNvPr id="326" name="テキスト ボックス 325"/>
        <xdr:cNvSpPr txBox="1"/>
      </xdr:nvSpPr>
      <xdr:spPr>
        <a:xfrm>
          <a:off x="6705111" y="534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7" name="直線コネクタ 336"/>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38" name="テキスト ボックス 337"/>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0" name="テキスト ボックス 339"/>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1" name="直線コネクタ 340"/>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2" name="テキスト ボックス 341"/>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4" name="テキスト ボックス 34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5" name="直線コネクタ 344"/>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6" name="テキスト ボックス 345"/>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7" name="直線コネクタ 34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8" name="テキスト ボックス 347"/>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9" name="直線コネクタ 348"/>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0" name="テキスト ボックス 349"/>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99509</xdr:rowOff>
    </xdr:from>
    <xdr:to>
      <xdr:col>54</xdr:col>
      <xdr:colOff>189865</xdr:colOff>
      <xdr:row>58</xdr:row>
      <xdr:rowOff>146886</xdr:rowOff>
    </xdr:to>
    <xdr:cxnSp macro="">
      <xdr:nvCxnSpPr>
        <xdr:cNvPr id="354" name="直線コネクタ 353"/>
        <xdr:cNvCxnSpPr/>
      </xdr:nvCxnSpPr>
      <xdr:spPr>
        <a:xfrm flipV="1">
          <a:off x="10475595" y="8672009"/>
          <a:ext cx="1270" cy="1418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150713</xdr:rowOff>
    </xdr:from>
    <xdr:ext cx="534377" cy="259045"/>
    <xdr:sp macro="" textlink="">
      <xdr:nvSpPr>
        <xdr:cNvPr id="355" name="普通建設事業費最小値テキスト"/>
        <xdr:cNvSpPr txBox="1"/>
      </xdr:nvSpPr>
      <xdr:spPr>
        <a:xfrm>
          <a:off x="10528300" y="1009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146886</xdr:rowOff>
    </xdr:from>
    <xdr:to>
      <xdr:col>55</xdr:col>
      <xdr:colOff>88900</xdr:colOff>
      <xdr:row>58</xdr:row>
      <xdr:rowOff>146886</xdr:rowOff>
    </xdr:to>
    <xdr:cxnSp macro="">
      <xdr:nvCxnSpPr>
        <xdr:cNvPr id="356" name="直線コネクタ 355"/>
        <xdr:cNvCxnSpPr/>
      </xdr:nvCxnSpPr>
      <xdr:spPr>
        <a:xfrm>
          <a:off x="10388600" y="10090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46186</xdr:rowOff>
    </xdr:from>
    <xdr:ext cx="599010" cy="259045"/>
    <xdr:sp macro="" textlink="">
      <xdr:nvSpPr>
        <xdr:cNvPr id="357" name="普通建設事業費最大値テキスト"/>
        <xdr:cNvSpPr txBox="1"/>
      </xdr:nvSpPr>
      <xdr:spPr>
        <a:xfrm>
          <a:off x="10528300" y="844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99509</xdr:rowOff>
    </xdr:from>
    <xdr:to>
      <xdr:col>55</xdr:col>
      <xdr:colOff>88900</xdr:colOff>
      <xdr:row>50</xdr:row>
      <xdr:rowOff>99509</xdr:rowOff>
    </xdr:to>
    <xdr:cxnSp macro="">
      <xdr:nvCxnSpPr>
        <xdr:cNvPr id="358" name="直線コネクタ 357"/>
        <xdr:cNvCxnSpPr/>
      </xdr:nvCxnSpPr>
      <xdr:spPr>
        <a:xfrm>
          <a:off x="10388600" y="8672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58518</xdr:rowOff>
    </xdr:from>
    <xdr:to>
      <xdr:col>55</xdr:col>
      <xdr:colOff>0</xdr:colOff>
      <xdr:row>55</xdr:row>
      <xdr:rowOff>164532</xdr:rowOff>
    </xdr:to>
    <xdr:cxnSp macro="">
      <xdr:nvCxnSpPr>
        <xdr:cNvPr id="359" name="直線コネクタ 358"/>
        <xdr:cNvCxnSpPr/>
      </xdr:nvCxnSpPr>
      <xdr:spPr>
        <a:xfrm flipV="1">
          <a:off x="9639300" y="9488268"/>
          <a:ext cx="838200" cy="10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95402</xdr:rowOff>
    </xdr:from>
    <xdr:ext cx="534377" cy="259045"/>
    <xdr:sp macro="" textlink="">
      <xdr:nvSpPr>
        <xdr:cNvPr id="360" name="普通建設事業費平均値テキスト"/>
        <xdr:cNvSpPr txBox="1"/>
      </xdr:nvSpPr>
      <xdr:spPr>
        <a:xfrm>
          <a:off x="10528300" y="952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116975</xdr:rowOff>
    </xdr:from>
    <xdr:to>
      <xdr:col>55</xdr:col>
      <xdr:colOff>50800</xdr:colOff>
      <xdr:row>56</xdr:row>
      <xdr:rowOff>47125</xdr:rowOff>
    </xdr:to>
    <xdr:sp macro="" textlink="">
      <xdr:nvSpPr>
        <xdr:cNvPr id="361" name="フローチャート: 判断 360"/>
        <xdr:cNvSpPr/>
      </xdr:nvSpPr>
      <xdr:spPr>
        <a:xfrm>
          <a:off x="10426700" y="95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164532</xdr:rowOff>
    </xdr:from>
    <xdr:to>
      <xdr:col>50</xdr:col>
      <xdr:colOff>114300</xdr:colOff>
      <xdr:row>56</xdr:row>
      <xdr:rowOff>59748</xdr:rowOff>
    </xdr:to>
    <xdr:cxnSp macro="">
      <xdr:nvCxnSpPr>
        <xdr:cNvPr id="362" name="直線コネクタ 361"/>
        <xdr:cNvCxnSpPr/>
      </xdr:nvCxnSpPr>
      <xdr:spPr>
        <a:xfrm flipV="1">
          <a:off x="8750300" y="9594282"/>
          <a:ext cx="889000" cy="6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131448</xdr:rowOff>
    </xdr:from>
    <xdr:to>
      <xdr:col>50</xdr:col>
      <xdr:colOff>165100</xdr:colOff>
      <xdr:row>56</xdr:row>
      <xdr:rowOff>61598</xdr:rowOff>
    </xdr:to>
    <xdr:sp macro="" textlink="">
      <xdr:nvSpPr>
        <xdr:cNvPr id="363" name="フローチャート: 判断 362"/>
        <xdr:cNvSpPr/>
      </xdr:nvSpPr>
      <xdr:spPr>
        <a:xfrm>
          <a:off x="9588500" y="95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52725</xdr:rowOff>
    </xdr:from>
    <xdr:ext cx="534377" cy="259045"/>
    <xdr:sp macro="" textlink="">
      <xdr:nvSpPr>
        <xdr:cNvPr id="364" name="テキスト ボックス 363"/>
        <xdr:cNvSpPr txBox="1"/>
      </xdr:nvSpPr>
      <xdr:spPr>
        <a:xfrm>
          <a:off x="9372111" y="965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59748</xdr:rowOff>
    </xdr:from>
    <xdr:to>
      <xdr:col>45</xdr:col>
      <xdr:colOff>177800</xdr:colOff>
      <xdr:row>56</xdr:row>
      <xdr:rowOff>68449</xdr:rowOff>
    </xdr:to>
    <xdr:cxnSp macro="">
      <xdr:nvCxnSpPr>
        <xdr:cNvPr id="365" name="直線コネクタ 364"/>
        <xdr:cNvCxnSpPr/>
      </xdr:nvCxnSpPr>
      <xdr:spPr>
        <a:xfrm flipV="1">
          <a:off x="7861300" y="9660948"/>
          <a:ext cx="889000" cy="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125676</xdr:rowOff>
    </xdr:from>
    <xdr:to>
      <xdr:col>46</xdr:col>
      <xdr:colOff>38100</xdr:colOff>
      <xdr:row>56</xdr:row>
      <xdr:rowOff>55826</xdr:rowOff>
    </xdr:to>
    <xdr:sp macro="" textlink="">
      <xdr:nvSpPr>
        <xdr:cNvPr id="366" name="フローチャート: 判断 365"/>
        <xdr:cNvSpPr/>
      </xdr:nvSpPr>
      <xdr:spPr>
        <a:xfrm>
          <a:off x="8699500" y="955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72353</xdr:rowOff>
    </xdr:from>
    <xdr:ext cx="534377" cy="259045"/>
    <xdr:sp macro="" textlink="">
      <xdr:nvSpPr>
        <xdr:cNvPr id="367" name="テキスト ボックス 366"/>
        <xdr:cNvSpPr txBox="1"/>
      </xdr:nvSpPr>
      <xdr:spPr>
        <a:xfrm>
          <a:off x="8483111" y="933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68449</xdr:rowOff>
    </xdr:from>
    <xdr:to>
      <xdr:col>41</xdr:col>
      <xdr:colOff>50800</xdr:colOff>
      <xdr:row>56</xdr:row>
      <xdr:rowOff>73434</xdr:rowOff>
    </xdr:to>
    <xdr:cxnSp macro="">
      <xdr:nvCxnSpPr>
        <xdr:cNvPr id="368" name="直線コネクタ 367"/>
        <xdr:cNvCxnSpPr/>
      </xdr:nvCxnSpPr>
      <xdr:spPr>
        <a:xfrm flipV="1">
          <a:off x="6972300" y="9669649"/>
          <a:ext cx="889000" cy="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166324</xdr:rowOff>
    </xdr:from>
    <xdr:to>
      <xdr:col>41</xdr:col>
      <xdr:colOff>101600</xdr:colOff>
      <xdr:row>56</xdr:row>
      <xdr:rowOff>96474</xdr:rowOff>
    </xdr:to>
    <xdr:sp macro="" textlink="">
      <xdr:nvSpPr>
        <xdr:cNvPr id="369" name="フローチャート: 判断 368"/>
        <xdr:cNvSpPr/>
      </xdr:nvSpPr>
      <xdr:spPr>
        <a:xfrm>
          <a:off x="7810500" y="959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113001</xdr:rowOff>
    </xdr:from>
    <xdr:ext cx="534377" cy="259045"/>
    <xdr:sp macro="" textlink="">
      <xdr:nvSpPr>
        <xdr:cNvPr id="370" name="テキスト ボックス 369"/>
        <xdr:cNvSpPr txBox="1"/>
      </xdr:nvSpPr>
      <xdr:spPr>
        <a:xfrm>
          <a:off x="7594111" y="937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152422</xdr:rowOff>
    </xdr:from>
    <xdr:to>
      <xdr:col>36</xdr:col>
      <xdr:colOff>165100</xdr:colOff>
      <xdr:row>56</xdr:row>
      <xdr:rowOff>82572</xdr:rowOff>
    </xdr:to>
    <xdr:sp macro="" textlink="">
      <xdr:nvSpPr>
        <xdr:cNvPr id="371" name="フローチャート: 判断 370"/>
        <xdr:cNvSpPr/>
      </xdr:nvSpPr>
      <xdr:spPr>
        <a:xfrm>
          <a:off x="6921500" y="958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99099</xdr:rowOff>
    </xdr:from>
    <xdr:ext cx="534377" cy="259045"/>
    <xdr:sp macro="" textlink="">
      <xdr:nvSpPr>
        <xdr:cNvPr id="372" name="テキスト ボックス 371"/>
        <xdr:cNvSpPr txBox="1"/>
      </xdr:nvSpPr>
      <xdr:spPr>
        <a:xfrm>
          <a:off x="6705111" y="935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7718</xdr:rowOff>
    </xdr:from>
    <xdr:to>
      <xdr:col>55</xdr:col>
      <xdr:colOff>50800</xdr:colOff>
      <xdr:row>55</xdr:row>
      <xdr:rowOff>109318</xdr:rowOff>
    </xdr:to>
    <xdr:sp macro="" textlink="">
      <xdr:nvSpPr>
        <xdr:cNvPr id="378" name="楕円 377"/>
        <xdr:cNvSpPr/>
      </xdr:nvSpPr>
      <xdr:spPr>
        <a:xfrm>
          <a:off x="10426700" y="943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30595</xdr:rowOff>
    </xdr:from>
    <xdr:ext cx="534377" cy="259045"/>
    <xdr:sp macro="" textlink="">
      <xdr:nvSpPr>
        <xdr:cNvPr id="379" name="普通建設事業費該当値テキスト"/>
        <xdr:cNvSpPr txBox="1"/>
      </xdr:nvSpPr>
      <xdr:spPr>
        <a:xfrm>
          <a:off x="10528300" y="928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113732</xdr:rowOff>
    </xdr:from>
    <xdr:to>
      <xdr:col>50</xdr:col>
      <xdr:colOff>165100</xdr:colOff>
      <xdr:row>56</xdr:row>
      <xdr:rowOff>43882</xdr:rowOff>
    </xdr:to>
    <xdr:sp macro="" textlink="">
      <xdr:nvSpPr>
        <xdr:cNvPr id="380" name="楕円 379"/>
        <xdr:cNvSpPr/>
      </xdr:nvSpPr>
      <xdr:spPr>
        <a:xfrm>
          <a:off x="9588500" y="95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60409</xdr:rowOff>
    </xdr:from>
    <xdr:ext cx="534377" cy="259045"/>
    <xdr:sp macro="" textlink="">
      <xdr:nvSpPr>
        <xdr:cNvPr id="381" name="テキスト ボックス 380"/>
        <xdr:cNvSpPr txBox="1"/>
      </xdr:nvSpPr>
      <xdr:spPr>
        <a:xfrm>
          <a:off x="9372111" y="931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8948</xdr:rowOff>
    </xdr:from>
    <xdr:to>
      <xdr:col>46</xdr:col>
      <xdr:colOff>38100</xdr:colOff>
      <xdr:row>56</xdr:row>
      <xdr:rowOff>110548</xdr:rowOff>
    </xdr:to>
    <xdr:sp macro="" textlink="">
      <xdr:nvSpPr>
        <xdr:cNvPr id="382" name="楕円 381"/>
        <xdr:cNvSpPr/>
      </xdr:nvSpPr>
      <xdr:spPr>
        <a:xfrm>
          <a:off x="8699500" y="961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101675</xdr:rowOff>
    </xdr:from>
    <xdr:ext cx="534377" cy="259045"/>
    <xdr:sp macro="" textlink="">
      <xdr:nvSpPr>
        <xdr:cNvPr id="383" name="テキスト ボックス 382"/>
        <xdr:cNvSpPr txBox="1"/>
      </xdr:nvSpPr>
      <xdr:spPr>
        <a:xfrm>
          <a:off x="8483111" y="97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17649</xdr:rowOff>
    </xdr:from>
    <xdr:to>
      <xdr:col>41</xdr:col>
      <xdr:colOff>101600</xdr:colOff>
      <xdr:row>56</xdr:row>
      <xdr:rowOff>119249</xdr:rowOff>
    </xdr:to>
    <xdr:sp macro="" textlink="">
      <xdr:nvSpPr>
        <xdr:cNvPr id="384" name="楕円 383"/>
        <xdr:cNvSpPr/>
      </xdr:nvSpPr>
      <xdr:spPr>
        <a:xfrm>
          <a:off x="7810500" y="961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110376</xdr:rowOff>
    </xdr:from>
    <xdr:ext cx="534377" cy="259045"/>
    <xdr:sp macro="" textlink="">
      <xdr:nvSpPr>
        <xdr:cNvPr id="385" name="テキスト ボックス 384"/>
        <xdr:cNvSpPr txBox="1"/>
      </xdr:nvSpPr>
      <xdr:spPr>
        <a:xfrm>
          <a:off x="7594111" y="971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22634</xdr:rowOff>
    </xdr:from>
    <xdr:to>
      <xdr:col>36</xdr:col>
      <xdr:colOff>165100</xdr:colOff>
      <xdr:row>56</xdr:row>
      <xdr:rowOff>124234</xdr:rowOff>
    </xdr:to>
    <xdr:sp macro="" textlink="">
      <xdr:nvSpPr>
        <xdr:cNvPr id="386" name="楕円 385"/>
        <xdr:cNvSpPr/>
      </xdr:nvSpPr>
      <xdr:spPr>
        <a:xfrm>
          <a:off x="6921500" y="962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115361</xdr:rowOff>
    </xdr:from>
    <xdr:ext cx="534377" cy="259045"/>
    <xdr:sp macro="" textlink="">
      <xdr:nvSpPr>
        <xdr:cNvPr id="387" name="テキスト ボックス 386"/>
        <xdr:cNvSpPr txBox="1"/>
      </xdr:nvSpPr>
      <xdr:spPr>
        <a:xfrm>
          <a:off x="6705111" y="971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3" name="テキスト ボックス 40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5" name="テキスト ボックス 40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7" name="テキスト ボックス 40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138919</xdr:rowOff>
    </xdr:from>
    <xdr:to>
      <xdr:col>54</xdr:col>
      <xdr:colOff>189865</xdr:colOff>
      <xdr:row>79</xdr:row>
      <xdr:rowOff>28505</xdr:rowOff>
    </xdr:to>
    <xdr:cxnSp macro="">
      <xdr:nvCxnSpPr>
        <xdr:cNvPr id="411" name="直線コネクタ 410"/>
        <xdr:cNvCxnSpPr/>
      </xdr:nvCxnSpPr>
      <xdr:spPr>
        <a:xfrm flipV="1">
          <a:off x="10475595" y="12140419"/>
          <a:ext cx="1270" cy="1432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32332</xdr:rowOff>
    </xdr:from>
    <xdr:ext cx="378565" cy="259045"/>
    <xdr:sp macro="" textlink="">
      <xdr:nvSpPr>
        <xdr:cNvPr id="412" name="普通建設事業費 （ うち新規整備　）最小値テキスト"/>
        <xdr:cNvSpPr txBox="1"/>
      </xdr:nvSpPr>
      <xdr:spPr>
        <a:xfrm>
          <a:off x="10528300" y="13576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28505</xdr:rowOff>
    </xdr:from>
    <xdr:to>
      <xdr:col>55</xdr:col>
      <xdr:colOff>88900</xdr:colOff>
      <xdr:row>79</xdr:row>
      <xdr:rowOff>28505</xdr:rowOff>
    </xdr:to>
    <xdr:cxnSp macro="">
      <xdr:nvCxnSpPr>
        <xdr:cNvPr id="413" name="直線コネクタ 412"/>
        <xdr:cNvCxnSpPr/>
      </xdr:nvCxnSpPr>
      <xdr:spPr>
        <a:xfrm>
          <a:off x="10388600" y="13573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85596</xdr:rowOff>
    </xdr:from>
    <xdr:ext cx="534377" cy="259045"/>
    <xdr:sp macro="" textlink="">
      <xdr:nvSpPr>
        <xdr:cNvPr id="414" name="普通建設事業費 （ うち新規整備　）最大値テキスト"/>
        <xdr:cNvSpPr txBox="1"/>
      </xdr:nvSpPr>
      <xdr:spPr>
        <a:xfrm>
          <a:off x="10528300" y="1191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138919</xdr:rowOff>
    </xdr:from>
    <xdr:to>
      <xdr:col>55</xdr:col>
      <xdr:colOff>88900</xdr:colOff>
      <xdr:row>70</xdr:row>
      <xdr:rowOff>138919</xdr:rowOff>
    </xdr:to>
    <xdr:cxnSp macro="">
      <xdr:nvCxnSpPr>
        <xdr:cNvPr id="415" name="直線コネクタ 414"/>
        <xdr:cNvCxnSpPr/>
      </xdr:nvCxnSpPr>
      <xdr:spPr>
        <a:xfrm>
          <a:off x="10388600" y="12140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95008</xdr:rowOff>
    </xdr:from>
    <xdr:to>
      <xdr:col>55</xdr:col>
      <xdr:colOff>0</xdr:colOff>
      <xdr:row>78</xdr:row>
      <xdr:rowOff>166846</xdr:rowOff>
    </xdr:to>
    <xdr:cxnSp macro="">
      <xdr:nvCxnSpPr>
        <xdr:cNvPr id="416" name="直線コネクタ 415"/>
        <xdr:cNvCxnSpPr/>
      </xdr:nvCxnSpPr>
      <xdr:spPr>
        <a:xfrm flipV="1">
          <a:off x="9639300" y="13468108"/>
          <a:ext cx="838200" cy="7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118102</xdr:rowOff>
    </xdr:from>
    <xdr:ext cx="534377" cy="259045"/>
    <xdr:sp macro="" textlink="">
      <xdr:nvSpPr>
        <xdr:cNvPr id="417" name="普通建設事業費 （ うち新規整備　）平均値テキスト"/>
        <xdr:cNvSpPr txBox="1"/>
      </xdr:nvSpPr>
      <xdr:spPr>
        <a:xfrm>
          <a:off x="10528300" y="13148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95225</xdr:rowOff>
    </xdr:from>
    <xdr:to>
      <xdr:col>55</xdr:col>
      <xdr:colOff>50800</xdr:colOff>
      <xdr:row>78</xdr:row>
      <xdr:rowOff>25375</xdr:rowOff>
    </xdr:to>
    <xdr:sp macro="" textlink="">
      <xdr:nvSpPr>
        <xdr:cNvPr id="418" name="フローチャート: 判断 417"/>
        <xdr:cNvSpPr/>
      </xdr:nvSpPr>
      <xdr:spPr>
        <a:xfrm>
          <a:off x="10426700" y="132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137337</xdr:rowOff>
    </xdr:from>
    <xdr:to>
      <xdr:col>50</xdr:col>
      <xdr:colOff>114300</xdr:colOff>
      <xdr:row>78</xdr:row>
      <xdr:rowOff>166846</xdr:rowOff>
    </xdr:to>
    <xdr:cxnSp macro="">
      <xdr:nvCxnSpPr>
        <xdr:cNvPr id="419" name="直線コネクタ 418"/>
        <xdr:cNvCxnSpPr/>
      </xdr:nvCxnSpPr>
      <xdr:spPr>
        <a:xfrm>
          <a:off x="8750300" y="13510437"/>
          <a:ext cx="889000" cy="2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126276</xdr:rowOff>
    </xdr:from>
    <xdr:to>
      <xdr:col>50</xdr:col>
      <xdr:colOff>165100</xdr:colOff>
      <xdr:row>78</xdr:row>
      <xdr:rowOff>56426</xdr:rowOff>
    </xdr:to>
    <xdr:sp macro="" textlink="">
      <xdr:nvSpPr>
        <xdr:cNvPr id="420" name="フローチャート: 判断 419"/>
        <xdr:cNvSpPr/>
      </xdr:nvSpPr>
      <xdr:spPr>
        <a:xfrm>
          <a:off x="9588500" y="1332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72953</xdr:rowOff>
    </xdr:from>
    <xdr:ext cx="534377" cy="259045"/>
    <xdr:sp macro="" textlink="">
      <xdr:nvSpPr>
        <xdr:cNvPr id="421" name="テキスト ボックス 420"/>
        <xdr:cNvSpPr txBox="1"/>
      </xdr:nvSpPr>
      <xdr:spPr>
        <a:xfrm>
          <a:off x="9372111" y="131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137337</xdr:rowOff>
    </xdr:from>
    <xdr:to>
      <xdr:col>45</xdr:col>
      <xdr:colOff>177800</xdr:colOff>
      <xdr:row>78</xdr:row>
      <xdr:rowOff>156883</xdr:rowOff>
    </xdr:to>
    <xdr:cxnSp macro="">
      <xdr:nvCxnSpPr>
        <xdr:cNvPr id="422" name="直線コネクタ 421"/>
        <xdr:cNvCxnSpPr/>
      </xdr:nvCxnSpPr>
      <xdr:spPr>
        <a:xfrm flipV="1">
          <a:off x="7861300" y="13510437"/>
          <a:ext cx="8890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92100</xdr:rowOff>
    </xdr:from>
    <xdr:to>
      <xdr:col>46</xdr:col>
      <xdr:colOff>38100</xdr:colOff>
      <xdr:row>78</xdr:row>
      <xdr:rowOff>22250</xdr:rowOff>
    </xdr:to>
    <xdr:sp macro="" textlink="">
      <xdr:nvSpPr>
        <xdr:cNvPr id="423" name="フローチャート: 判断 422"/>
        <xdr:cNvSpPr/>
      </xdr:nvSpPr>
      <xdr:spPr>
        <a:xfrm>
          <a:off x="8699500" y="132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38777</xdr:rowOff>
    </xdr:from>
    <xdr:ext cx="534377" cy="259045"/>
    <xdr:sp macro="" textlink="">
      <xdr:nvSpPr>
        <xdr:cNvPr id="424" name="テキスト ボックス 423"/>
        <xdr:cNvSpPr txBox="1"/>
      </xdr:nvSpPr>
      <xdr:spPr>
        <a:xfrm>
          <a:off x="8483111" y="130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155626</xdr:rowOff>
    </xdr:from>
    <xdr:to>
      <xdr:col>41</xdr:col>
      <xdr:colOff>50800</xdr:colOff>
      <xdr:row>78</xdr:row>
      <xdr:rowOff>156883</xdr:rowOff>
    </xdr:to>
    <xdr:cxnSp macro="">
      <xdr:nvCxnSpPr>
        <xdr:cNvPr id="425" name="直線コネクタ 424"/>
        <xdr:cNvCxnSpPr/>
      </xdr:nvCxnSpPr>
      <xdr:spPr>
        <a:xfrm>
          <a:off x="6972300" y="13185826"/>
          <a:ext cx="889000" cy="34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92577</xdr:rowOff>
    </xdr:from>
    <xdr:to>
      <xdr:col>41</xdr:col>
      <xdr:colOff>101600</xdr:colOff>
      <xdr:row>78</xdr:row>
      <xdr:rowOff>22727</xdr:rowOff>
    </xdr:to>
    <xdr:sp macro="" textlink="">
      <xdr:nvSpPr>
        <xdr:cNvPr id="426" name="フローチャート: 判断 425"/>
        <xdr:cNvSpPr/>
      </xdr:nvSpPr>
      <xdr:spPr>
        <a:xfrm>
          <a:off x="7810500" y="1329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39254</xdr:rowOff>
    </xdr:from>
    <xdr:ext cx="534377" cy="259045"/>
    <xdr:sp macro="" textlink="">
      <xdr:nvSpPr>
        <xdr:cNvPr id="427" name="テキスト ボックス 426"/>
        <xdr:cNvSpPr txBox="1"/>
      </xdr:nvSpPr>
      <xdr:spPr>
        <a:xfrm>
          <a:off x="7594111" y="130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21882</xdr:rowOff>
    </xdr:from>
    <xdr:to>
      <xdr:col>36</xdr:col>
      <xdr:colOff>165100</xdr:colOff>
      <xdr:row>77</xdr:row>
      <xdr:rowOff>123482</xdr:rowOff>
    </xdr:to>
    <xdr:sp macro="" textlink="">
      <xdr:nvSpPr>
        <xdr:cNvPr id="428" name="フローチャート: 判断 427"/>
        <xdr:cNvSpPr/>
      </xdr:nvSpPr>
      <xdr:spPr>
        <a:xfrm>
          <a:off x="6921500" y="1322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114609</xdr:rowOff>
    </xdr:from>
    <xdr:ext cx="534377" cy="259045"/>
    <xdr:sp macro="" textlink="">
      <xdr:nvSpPr>
        <xdr:cNvPr id="429" name="テキスト ボックス 428"/>
        <xdr:cNvSpPr txBox="1"/>
      </xdr:nvSpPr>
      <xdr:spPr>
        <a:xfrm>
          <a:off x="6705111"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44208</xdr:rowOff>
    </xdr:from>
    <xdr:to>
      <xdr:col>55</xdr:col>
      <xdr:colOff>50800</xdr:colOff>
      <xdr:row>78</xdr:row>
      <xdr:rowOff>145808</xdr:rowOff>
    </xdr:to>
    <xdr:sp macro="" textlink="">
      <xdr:nvSpPr>
        <xdr:cNvPr id="435" name="楕円 434"/>
        <xdr:cNvSpPr/>
      </xdr:nvSpPr>
      <xdr:spPr>
        <a:xfrm>
          <a:off x="10426700" y="1341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130585</xdr:rowOff>
    </xdr:from>
    <xdr:ext cx="469744" cy="259045"/>
    <xdr:sp macro="" textlink="">
      <xdr:nvSpPr>
        <xdr:cNvPr id="436" name="普通建設事業費 （ うち新規整備　）該当値テキスト"/>
        <xdr:cNvSpPr txBox="1"/>
      </xdr:nvSpPr>
      <xdr:spPr>
        <a:xfrm>
          <a:off x="10528300" y="13332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116046</xdr:rowOff>
    </xdr:from>
    <xdr:to>
      <xdr:col>50</xdr:col>
      <xdr:colOff>165100</xdr:colOff>
      <xdr:row>79</xdr:row>
      <xdr:rowOff>46196</xdr:rowOff>
    </xdr:to>
    <xdr:sp macro="" textlink="">
      <xdr:nvSpPr>
        <xdr:cNvPr id="437" name="楕円 436"/>
        <xdr:cNvSpPr/>
      </xdr:nvSpPr>
      <xdr:spPr>
        <a:xfrm>
          <a:off x="9588500" y="1348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37323</xdr:rowOff>
    </xdr:from>
    <xdr:ext cx="469744" cy="259045"/>
    <xdr:sp macro="" textlink="">
      <xdr:nvSpPr>
        <xdr:cNvPr id="438" name="テキスト ボックス 437"/>
        <xdr:cNvSpPr txBox="1"/>
      </xdr:nvSpPr>
      <xdr:spPr>
        <a:xfrm>
          <a:off x="9404428" y="1358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86537</xdr:rowOff>
    </xdr:from>
    <xdr:to>
      <xdr:col>46</xdr:col>
      <xdr:colOff>38100</xdr:colOff>
      <xdr:row>79</xdr:row>
      <xdr:rowOff>16687</xdr:rowOff>
    </xdr:to>
    <xdr:sp macro="" textlink="">
      <xdr:nvSpPr>
        <xdr:cNvPr id="439" name="楕円 438"/>
        <xdr:cNvSpPr/>
      </xdr:nvSpPr>
      <xdr:spPr>
        <a:xfrm>
          <a:off x="8699500" y="1345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7814</xdr:rowOff>
    </xdr:from>
    <xdr:ext cx="469744" cy="259045"/>
    <xdr:sp macro="" textlink="">
      <xdr:nvSpPr>
        <xdr:cNvPr id="440" name="テキスト ボックス 439"/>
        <xdr:cNvSpPr txBox="1"/>
      </xdr:nvSpPr>
      <xdr:spPr>
        <a:xfrm>
          <a:off x="8515428" y="1355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106083</xdr:rowOff>
    </xdr:from>
    <xdr:to>
      <xdr:col>41</xdr:col>
      <xdr:colOff>101600</xdr:colOff>
      <xdr:row>79</xdr:row>
      <xdr:rowOff>36233</xdr:rowOff>
    </xdr:to>
    <xdr:sp macro="" textlink="">
      <xdr:nvSpPr>
        <xdr:cNvPr id="441" name="楕円 440"/>
        <xdr:cNvSpPr/>
      </xdr:nvSpPr>
      <xdr:spPr>
        <a:xfrm>
          <a:off x="7810500" y="1347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27360</xdr:rowOff>
    </xdr:from>
    <xdr:ext cx="469744" cy="259045"/>
    <xdr:sp macro="" textlink="">
      <xdr:nvSpPr>
        <xdr:cNvPr id="442" name="テキスト ボックス 441"/>
        <xdr:cNvSpPr txBox="1"/>
      </xdr:nvSpPr>
      <xdr:spPr>
        <a:xfrm>
          <a:off x="7626428" y="1357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104826</xdr:rowOff>
    </xdr:from>
    <xdr:to>
      <xdr:col>36</xdr:col>
      <xdr:colOff>165100</xdr:colOff>
      <xdr:row>77</xdr:row>
      <xdr:rowOff>34976</xdr:rowOff>
    </xdr:to>
    <xdr:sp macro="" textlink="">
      <xdr:nvSpPr>
        <xdr:cNvPr id="443" name="楕円 442"/>
        <xdr:cNvSpPr/>
      </xdr:nvSpPr>
      <xdr:spPr>
        <a:xfrm>
          <a:off x="6921500" y="1313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51503</xdr:rowOff>
    </xdr:from>
    <xdr:ext cx="534377" cy="259045"/>
    <xdr:sp macro="" textlink="">
      <xdr:nvSpPr>
        <xdr:cNvPr id="444" name="テキスト ボックス 443"/>
        <xdr:cNvSpPr txBox="1"/>
      </xdr:nvSpPr>
      <xdr:spPr>
        <a:xfrm>
          <a:off x="670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143472</xdr:rowOff>
    </xdr:from>
    <xdr:to>
      <xdr:col>54</xdr:col>
      <xdr:colOff>189865</xdr:colOff>
      <xdr:row>98</xdr:row>
      <xdr:rowOff>109925</xdr:rowOff>
    </xdr:to>
    <xdr:cxnSp macro="">
      <xdr:nvCxnSpPr>
        <xdr:cNvPr id="468" name="直線コネクタ 467"/>
        <xdr:cNvCxnSpPr/>
      </xdr:nvCxnSpPr>
      <xdr:spPr>
        <a:xfrm flipV="1">
          <a:off x="10475595" y="15745422"/>
          <a:ext cx="1270" cy="1166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113752</xdr:rowOff>
    </xdr:from>
    <xdr:ext cx="469744" cy="259045"/>
    <xdr:sp macro="" textlink="">
      <xdr:nvSpPr>
        <xdr:cNvPr id="469" name="普通建設事業費 （ うち更新整備　）最小値テキスト"/>
        <xdr:cNvSpPr txBox="1"/>
      </xdr:nvSpPr>
      <xdr:spPr>
        <a:xfrm>
          <a:off x="10528300" y="1691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109925</xdr:rowOff>
    </xdr:from>
    <xdr:to>
      <xdr:col>55</xdr:col>
      <xdr:colOff>88900</xdr:colOff>
      <xdr:row>98</xdr:row>
      <xdr:rowOff>109925</xdr:rowOff>
    </xdr:to>
    <xdr:cxnSp macro="">
      <xdr:nvCxnSpPr>
        <xdr:cNvPr id="470" name="直線コネクタ 469"/>
        <xdr:cNvCxnSpPr/>
      </xdr:nvCxnSpPr>
      <xdr:spPr>
        <a:xfrm>
          <a:off x="10388600" y="1691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90149</xdr:rowOff>
    </xdr:from>
    <xdr:ext cx="534377" cy="259045"/>
    <xdr:sp macro="" textlink="">
      <xdr:nvSpPr>
        <xdr:cNvPr id="471" name="普通建設事業費 （ うち更新整備　）最大値テキスト"/>
        <xdr:cNvSpPr txBox="1"/>
      </xdr:nvSpPr>
      <xdr:spPr>
        <a:xfrm>
          <a:off x="10528300" y="1552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143472</xdr:rowOff>
    </xdr:from>
    <xdr:to>
      <xdr:col>55</xdr:col>
      <xdr:colOff>88900</xdr:colOff>
      <xdr:row>91</xdr:row>
      <xdr:rowOff>143472</xdr:rowOff>
    </xdr:to>
    <xdr:cxnSp macro="">
      <xdr:nvCxnSpPr>
        <xdr:cNvPr id="472" name="直線コネクタ 471"/>
        <xdr:cNvCxnSpPr/>
      </xdr:nvCxnSpPr>
      <xdr:spPr>
        <a:xfrm>
          <a:off x="10388600" y="157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23800</xdr:rowOff>
    </xdr:from>
    <xdr:to>
      <xdr:col>55</xdr:col>
      <xdr:colOff>0</xdr:colOff>
      <xdr:row>95</xdr:row>
      <xdr:rowOff>83217</xdr:rowOff>
    </xdr:to>
    <xdr:cxnSp macro="">
      <xdr:nvCxnSpPr>
        <xdr:cNvPr id="473" name="直線コネクタ 472"/>
        <xdr:cNvCxnSpPr/>
      </xdr:nvCxnSpPr>
      <xdr:spPr>
        <a:xfrm flipV="1">
          <a:off x="9639300" y="16311550"/>
          <a:ext cx="838200" cy="5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17187</xdr:rowOff>
    </xdr:from>
    <xdr:ext cx="534377" cy="259045"/>
    <xdr:sp macro="" textlink="">
      <xdr:nvSpPr>
        <xdr:cNvPr id="474" name="普通建設事業費 （ うち更新整備　）平均値テキスト"/>
        <xdr:cNvSpPr txBox="1"/>
      </xdr:nvSpPr>
      <xdr:spPr>
        <a:xfrm>
          <a:off x="10528300" y="16476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38760</xdr:rowOff>
    </xdr:from>
    <xdr:to>
      <xdr:col>55</xdr:col>
      <xdr:colOff>50800</xdr:colOff>
      <xdr:row>96</xdr:row>
      <xdr:rowOff>140360</xdr:rowOff>
    </xdr:to>
    <xdr:sp macro="" textlink="">
      <xdr:nvSpPr>
        <xdr:cNvPr id="475" name="フローチャート: 判断 474"/>
        <xdr:cNvSpPr/>
      </xdr:nvSpPr>
      <xdr:spPr>
        <a:xfrm>
          <a:off x="10426700" y="164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83217</xdr:rowOff>
    </xdr:from>
    <xdr:to>
      <xdr:col>50</xdr:col>
      <xdr:colOff>114300</xdr:colOff>
      <xdr:row>96</xdr:row>
      <xdr:rowOff>31459</xdr:rowOff>
    </xdr:to>
    <xdr:cxnSp macro="">
      <xdr:nvCxnSpPr>
        <xdr:cNvPr id="476" name="直線コネクタ 475"/>
        <xdr:cNvCxnSpPr/>
      </xdr:nvCxnSpPr>
      <xdr:spPr>
        <a:xfrm flipV="1">
          <a:off x="8750300" y="16370967"/>
          <a:ext cx="889000" cy="11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33159</xdr:rowOff>
    </xdr:from>
    <xdr:to>
      <xdr:col>50</xdr:col>
      <xdr:colOff>165100</xdr:colOff>
      <xdr:row>96</xdr:row>
      <xdr:rowOff>134759</xdr:rowOff>
    </xdr:to>
    <xdr:sp macro="" textlink="">
      <xdr:nvSpPr>
        <xdr:cNvPr id="477" name="フローチャート: 判断 476"/>
        <xdr:cNvSpPr/>
      </xdr:nvSpPr>
      <xdr:spPr>
        <a:xfrm>
          <a:off x="9588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125886</xdr:rowOff>
    </xdr:from>
    <xdr:ext cx="534377" cy="259045"/>
    <xdr:sp macro="" textlink="">
      <xdr:nvSpPr>
        <xdr:cNvPr id="478" name="テキスト ボックス 477"/>
        <xdr:cNvSpPr txBox="1"/>
      </xdr:nvSpPr>
      <xdr:spPr>
        <a:xfrm>
          <a:off x="9372111" y="1658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24352</xdr:rowOff>
    </xdr:from>
    <xdr:to>
      <xdr:col>45</xdr:col>
      <xdr:colOff>177800</xdr:colOff>
      <xdr:row>96</xdr:row>
      <xdr:rowOff>31459</xdr:rowOff>
    </xdr:to>
    <xdr:cxnSp macro="">
      <xdr:nvCxnSpPr>
        <xdr:cNvPr id="479" name="直線コネクタ 478"/>
        <xdr:cNvCxnSpPr/>
      </xdr:nvCxnSpPr>
      <xdr:spPr>
        <a:xfrm>
          <a:off x="7861300" y="16483552"/>
          <a:ext cx="889000" cy="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61640</xdr:rowOff>
    </xdr:from>
    <xdr:to>
      <xdr:col>46</xdr:col>
      <xdr:colOff>38100</xdr:colOff>
      <xdr:row>96</xdr:row>
      <xdr:rowOff>163240</xdr:rowOff>
    </xdr:to>
    <xdr:sp macro="" textlink="">
      <xdr:nvSpPr>
        <xdr:cNvPr id="480" name="フローチャート: 判断 479"/>
        <xdr:cNvSpPr/>
      </xdr:nvSpPr>
      <xdr:spPr>
        <a:xfrm>
          <a:off x="8699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154367</xdr:rowOff>
    </xdr:from>
    <xdr:ext cx="534377" cy="259045"/>
    <xdr:sp macro="" textlink="">
      <xdr:nvSpPr>
        <xdr:cNvPr id="481" name="テキスト ボックス 480"/>
        <xdr:cNvSpPr txBox="1"/>
      </xdr:nvSpPr>
      <xdr:spPr>
        <a:xfrm>
          <a:off x="8483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24352</xdr:rowOff>
    </xdr:from>
    <xdr:to>
      <xdr:col>41</xdr:col>
      <xdr:colOff>50800</xdr:colOff>
      <xdr:row>97</xdr:row>
      <xdr:rowOff>123831</xdr:rowOff>
    </xdr:to>
    <xdr:cxnSp macro="">
      <xdr:nvCxnSpPr>
        <xdr:cNvPr id="482" name="直線コネクタ 481"/>
        <xdr:cNvCxnSpPr/>
      </xdr:nvCxnSpPr>
      <xdr:spPr>
        <a:xfrm flipV="1">
          <a:off x="6972300" y="16483552"/>
          <a:ext cx="889000" cy="27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106521</xdr:rowOff>
    </xdr:from>
    <xdr:to>
      <xdr:col>41</xdr:col>
      <xdr:colOff>101600</xdr:colOff>
      <xdr:row>97</xdr:row>
      <xdr:rowOff>36671</xdr:rowOff>
    </xdr:to>
    <xdr:sp macro="" textlink="">
      <xdr:nvSpPr>
        <xdr:cNvPr id="483" name="フローチャート: 判断 482"/>
        <xdr:cNvSpPr/>
      </xdr:nvSpPr>
      <xdr:spPr>
        <a:xfrm>
          <a:off x="7810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27798</xdr:rowOff>
    </xdr:from>
    <xdr:ext cx="534377" cy="259045"/>
    <xdr:sp macro="" textlink="">
      <xdr:nvSpPr>
        <xdr:cNvPr id="484" name="テキスト ボックス 483"/>
        <xdr:cNvSpPr txBox="1"/>
      </xdr:nvSpPr>
      <xdr:spPr>
        <a:xfrm>
          <a:off x="7594111" y="166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153918</xdr:rowOff>
    </xdr:from>
    <xdr:to>
      <xdr:col>36</xdr:col>
      <xdr:colOff>165100</xdr:colOff>
      <xdr:row>97</xdr:row>
      <xdr:rowOff>84068</xdr:rowOff>
    </xdr:to>
    <xdr:sp macro="" textlink="">
      <xdr:nvSpPr>
        <xdr:cNvPr id="485" name="フローチャート: 判断 484"/>
        <xdr:cNvSpPr/>
      </xdr:nvSpPr>
      <xdr:spPr>
        <a:xfrm>
          <a:off x="6921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100595</xdr:rowOff>
    </xdr:from>
    <xdr:ext cx="534377" cy="259045"/>
    <xdr:sp macro="" textlink="">
      <xdr:nvSpPr>
        <xdr:cNvPr id="486" name="テキスト ボックス 485"/>
        <xdr:cNvSpPr txBox="1"/>
      </xdr:nvSpPr>
      <xdr:spPr>
        <a:xfrm>
          <a:off x="6705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144450</xdr:rowOff>
    </xdr:from>
    <xdr:to>
      <xdr:col>55</xdr:col>
      <xdr:colOff>50800</xdr:colOff>
      <xdr:row>95</xdr:row>
      <xdr:rowOff>74600</xdr:rowOff>
    </xdr:to>
    <xdr:sp macro="" textlink="">
      <xdr:nvSpPr>
        <xdr:cNvPr id="492" name="楕円 491"/>
        <xdr:cNvSpPr/>
      </xdr:nvSpPr>
      <xdr:spPr>
        <a:xfrm>
          <a:off x="10426700" y="1626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167327</xdr:rowOff>
    </xdr:from>
    <xdr:ext cx="534377" cy="259045"/>
    <xdr:sp macro="" textlink="">
      <xdr:nvSpPr>
        <xdr:cNvPr id="493" name="普通建設事業費 （ うち更新整備　）該当値テキスト"/>
        <xdr:cNvSpPr txBox="1"/>
      </xdr:nvSpPr>
      <xdr:spPr>
        <a:xfrm>
          <a:off x="10528300" y="161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32417</xdr:rowOff>
    </xdr:from>
    <xdr:to>
      <xdr:col>50</xdr:col>
      <xdr:colOff>165100</xdr:colOff>
      <xdr:row>95</xdr:row>
      <xdr:rowOff>134017</xdr:rowOff>
    </xdr:to>
    <xdr:sp macro="" textlink="">
      <xdr:nvSpPr>
        <xdr:cNvPr id="494" name="楕円 493"/>
        <xdr:cNvSpPr/>
      </xdr:nvSpPr>
      <xdr:spPr>
        <a:xfrm>
          <a:off x="9588500" y="1632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150544</xdr:rowOff>
    </xdr:from>
    <xdr:ext cx="534377" cy="259045"/>
    <xdr:sp macro="" textlink="">
      <xdr:nvSpPr>
        <xdr:cNvPr id="495" name="テキスト ボックス 494"/>
        <xdr:cNvSpPr txBox="1"/>
      </xdr:nvSpPr>
      <xdr:spPr>
        <a:xfrm>
          <a:off x="9372111" y="1609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152109</xdr:rowOff>
    </xdr:from>
    <xdr:to>
      <xdr:col>46</xdr:col>
      <xdr:colOff>38100</xdr:colOff>
      <xdr:row>96</xdr:row>
      <xdr:rowOff>82259</xdr:rowOff>
    </xdr:to>
    <xdr:sp macro="" textlink="">
      <xdr:nvSpPr>
        <xdr:cNvPr id="496" name="楕円 495"/>
        <xdr:cNvSpPr/>
      </xdr:nvSpPr>
      <xdr:spPr>
        <a:xfrm>
          <a:off x="8699500" y="1643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98786</xdr:rowOff>
    </xdr:from>
    <xdr:ext cx="534377" cy="259045"/>
    <xdr:sp macro="" textlink="">
      <xdr:nvSpPr>
        <xdr:cNvPr id="497" name="テキスト ボックス 496"/>
        <xdr:cNvSpPr txBox="1"/>
      </xdr:nvSpPr>
      <xdr:spPr>
        <a:xfrm>
          <a:off x="8483111" y="1621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145002</xdr:rowOff>
    </xdr:from>
    <xdr:to>
      <xdr:col>41</xdr:col>
      <xdr:colOff>101600</xdr:colOff>
      <xdr:row>96</xdr:row>
      <xdr:rowOff>75152</xdr:rowOff>
    </xdr:to>
    <xdr:sp macro="" textlink="">
      <xdr:nvSpPr>
        <xdr:cNvPr id="498" name="楕円 497"/>
        <xdr:cNvSpPr/>
      </xdr:nvSpPr>
      <xdr:spPr>
        <a:xfrm>
          <a:off x="7810500" y="1643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91679</xdr:rowOff>
    </xdr:from>
    <xdr:ext cx="534377" cy="259045"/>
    <xdr:sp macro="" textlink="">
      <xdr:nvSpPr>
        <xdr:cNvPr id="499" name="テキスト ボックス 498"/>
        <xdr:cNvSpPr txBox="1"/>
      </xdr:nvSpPr>
      <xdr:spPr>
        <a:xfrm>
          <a:off x="7594111" y="162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73031</xdr:rowOff>
    </xdr:from>
    <xdr:to>
      <xdr:col>36</xdr:col>
      <xdr:colOff>165100</xdr:colOff>
      <xdr:row>98</xdr:row>
      <xdr:rowOff>3181</xdr:rowOff>
    </xdr:to>
    <xdr:sp macro="" textlink="">
      <xdr:nvSpPr>
        <xdr:cNvPr id="500" name="楕円 499"/>
        <xdr:cNvSpPr/>
      </xdr:nvSpPr>
      <xdr:spPr>
        <a:xfrm>
          <a:off x="6921500" y="167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165758</xdr:rowOff>
    </xdr:from>
    <xdr:ext cx="534377" cy="259045"/>
    <xdr:sp macro="" textlink="">
      <xdr:nvSpPr>
        <xdr:cNvPr id="501" name="テキスト ボックス 500"/>
        <xdr:cNvSpPr txBox="1"/>
      </xdr:nvSpPr>
      <xdr:spPr>
        <a:xfrm>
          <a:off x="6705111" y="1679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5" name="テキスト ボックス 514"/>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7" name="テキスト ボックス 516"/>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9" name="テキスト ボックス 518"/>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1" name="テキスト ボックス 520"/>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156845</xdr:rowOff>
    </xdr:from>
    <xdr:to>
      <xdr:col>85</xdr:col>
      <xdr:colOff>126364</xdr:colOff>
      <xdr:row>38</xdr:row>
      <xdr:rowOff>139700</xdr:rowOff>
    </xdr:to>
    <xdr:cxnSp macro="">
      <xdr:nvCxnSpPr>
        <xdr:cNvPr id="523" name="直線コネクタ 522"/>
        <xdr:cNvCxnSpPr/>
      </xdr:nvCxnSpPr>
      <xdr:spPr>
        <a:xfrm flipV="1">
          <a:off x="16317595" y="5300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103522</xdr:rowOff>
    </xdr:from>
    <xdr:ext cx="469744" cy="259045"/>
    <xdr:sp macro="" textlink="">
      <xdr:nvSpPr>
        <xdr:cNvPr id="526" name="災害復旧事業費最大値テキスト"/>
        <xdr:cNvSpPr txBox="1"/>
      </xdr:nvSpPr>
      <xdr:spPr>
        <a:xfrm>
          <a:off x="16370300" y="507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156845</xdr:rowOff>
    </xdr:from>
    <xdr:to>
      <xdr:col>86</xdr:col>
      <xdr:colOff>25400</xdr:colOff>
      <xdr:row>30</xdr:row>
      <xdr:rowOff>156845</xdr:rowOff>
    </xdr:to>
    <xdr:cxnSp macro="">
      <xdr:nvCxnSpPr>
        <xdr:cNvPr id="527" name="直線コネクタ 526"/>
        <xdr:cNvCxnSpPr/>
      </xdr:nvCxnSpPr>
      <xdr:spPr>
        <a:xfrm>
          <a:off x="16230600" y="530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107238</xdr:rowOff>
    </xdr:from>
    <xdr:to>
      <xdr:col>85</xdr:col>
      <xdr:colOff>127000</xdr:colOff>
      <xdr:row>38</xdr:row>
      <xdr:rowOff>122784</xdr:rowOff>
    </xdr:to>
    <xdr:cxnSp macro="">
      <xdr:nvCxnSpPr>
        <xdr:cNvPr id="528" name="直線コネクタ 527"/>
        <xdr:cNvCxnSpPr/>
      </xdr:nvCxnSpPr>
      <xdr:spPr>
        <a:xfrm flipV="1">
          <a:off x="15481300" y="6622338"/>
          <a:ext cx="838200" cy="1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136923</xdr:rowOff>
    </xdr:from>
    <xdr:ext cx="378565" cy="259045"/>
    <xdr:sp macro="" textlink="">
      <xdr:nvSpPr>
        <xdr:cNvPr id="529" name="災害復旧事業費平均値テキスト"/>
        <xdr:cNvSpPr txBox="1"/>
      </xdr:nvSpPr>
      <xdr:spPr>
        <a:xfrm>
          <a:off x="16370300" y="63091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114046</xdr:rowOff>
    </xdr:from>
    <xdr:to>
      <xdr:col>85</xdr:col>
      <xdr:colOff>177800</xdr:colOff>
      <xdr:row>38</xdr:row>
      <xdr:rowOff>44196</xdr:rowOff>
    </xdr:to>
    <xdr:sp macro="" textlink="">
      <xdr:nvSpPr>
        <xdr:cNvPr id="530" name="フローチャート: 判断 529"/>
        <xdr:cNvSpPr/>
      </xdr:nvSpPr>
      <xdr:spPr>
        <a:xfrm>
          <a:off x="16268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122784</xdr:rowOff>
    </xdr:from>
    <xdr:to>
      <xdr:col>81</xdr:col>
      <xdr:colOff>50800</xdr:colOff>
      <xdr:row>38</xdr:row>
      <xdr:rowOff>139700</xdr:rowOff>
    </xdr:to>
    <xdr:cxnSp macro="">
      <xdr:nvCxnSpPr>
        <xdr:cNvPr id="531" name="直線コネクタ 530"/>
        <xdr:cNvCxnSpPr/>
      </xdr:nvCxnSpPr>
      <xdr:spPr>
        <a:xfrm flipV="1">
          <a:off x="14592300" y="6637884"/>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101016</xdr:rowOff>
    </xdr:from>
    <xdr:to>
      <xdr:col>81</xdr:col>
      <xdr:colOff>101600</xdr:colOff>
      <xdr:row>38</xdr:row>
      <xdr:rowOff>31166</xdr:rowOff>
    </xdr:to>
    <xdr:sp macro="" textlink="">
      <xdr:nvSpPr>
        <xdr:cNvPr id="532" name="フローチャート: 判断 531"/>
        <xdr:cNvSpPr/>
      </xdr:nvSpPr>
      <xdr:spPr>
        <a:xfrm>
          <a:off x="15430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47693</xdr:rowOff>
    </xdr:from>
    <xdr:ext cx="378565" cy="259045"/>
    <xdr:sp macro="" textlink="">
      <xdr:nvSpPr>
        <xdr:cNvPr id="533" name="テキスト ボックス 532"/>
        <xdr:cNvSpPr txBox="1"/>
      </xdr:nvSpPr>
      <xdr:spPr>
        <a:xfrm>
          <a:off x="15292017" y="6219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4" name="直線コネクタ 53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28549</xdr:rowOff>
    </xdr:from>
    <xdr:to>
      <xdr:col>76</xdr:col>
      <xdr:colOff>165100</xdr:colOff>
      <xdr:row>38</xdr:row>
      <xdr:rowOff>130149</xdr:rowOff>
    </xdr:to>
    <xdr:sp macro="" textlink="">
      <xdr:nvSpPr>
        <xdr:cNvPr id="535" name="フローチャート: 判断 534"/>
        <xdr:cNvSpPr/>
      </xdr:nvSpPr>
      <xdr:spPr>
        <a:xfrm>
          <a:off x="14541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146676</xdr:rowOff>
    </xdr:from>
    <xdr:ext cx="378565" cy="259045"/>
    <xdr:sp macro="" textlink="">
      <xdr:nvSpPr>
        <xdr:cNvPr id="536" name="テキスト ボックス 535"/>
        <xdr:cNvSpPr txBox="1"/>
      </xdr:nvSpPr>
      <xdr:spPr>
        <a:xfrm>
          <a:off x="14403017" y="63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7" name="直線コネクタ 53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64897</xdr:rowOff>
    </xdr:from>
    <xdr:to>
      <xdr:col>72</xdr:col>
      <xdr:colOff>38100</xdr:colOff>
      <xdr:row>38</xdr:row>
      <xdr:rowOff>166497</xdr:rowOff>
    </xdr:to>
    <xdr:sp macro="" textlink="">
      <xdr:nvSpPr>
        <xdr:cNvPr id="538" name="フローチャート: 判断 537"/>
        <xdr:cNvSpPr/>
      </xdr:nvSpPr>
      <xdr:spPr>
        <a:xfrm>
          <a:off x="13652500" y="657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11574</xdr:rowOff>
    </xdr:from>
    <xdr:ext cx="378565" cy="259045"/>
    <xdr:sp macro="" textlink="">
      <xdr:nvSpPr>
        <xdr:cNvPr id="539" name="テキスト ボックス 538"/>
        <xdr:cNvSpPr txBox="1"/>
      </xdr:nvSpPr>
      <xdr:spPr>
        <a:xfrm>
          <a:off x="13514017" y="6355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19177</xdr:rowOff>
    </xdr:from>
    <xdr:to>
      <xdr:col>67</xdr:col>
      <xdr:colOff>101600</xdr:colOff>
      <xdr:row>38</xdr:row>
      <xdr:rowOff>120777</xdr:rowOff>
    </xdr:to>
    <xdr:sp macro="" textlink="">
      <xdr:nvSpPr>
        <xdr:cNvPr id="540" name="フローチャート: 判断 539"/>
        <xdr:cNvSpPr/>
      </xdr:nvSpPr>
      <xdr:spPr>
        <a:xfrm>
          <a:off x="12763500" y="653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137304</xdr:rowOff>
    </xdr:from>
    <xdr:ext cx="378565" cy="259045"/>
    <xdr:sp macro="" textlink="">
      <xdr:nvSpPr>
        <xdr:cNvPr id="541" name="テキスト ボックス 540"/>
        <xdr:cNvSpPr txBox="1"/>
      </xdr:nvSpPr>
      <xdr:spPr>
        <a:xfrm>
          <a:off x="12625017" y="6309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56438</xdr:rowOff>
    </xdr:from>
    <xdr:to>
      <xdr:col>85</xdr:col>
      <xdr:colOff>177800</xdr:colOff>
      <xdr:row>38</xdr:row>
      <xdr:rowOff>158038</xdr:rowOff>
    </xdr:to>
    <xdr:sp macro="" textlink="">
      <xdr:nvSpPr>
        <xdr:cNvPr id="547" name="楕円 546"/>
        <xdr:cNvSpPr/>
      </xdr:nvSpPr>
      <xdr:spPr>
        <a:xfrm>
          <a:off x="16268700" y="657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142815</xdr:rowOff>
    </xdr:from>
    <xdr:ext cx="378565" cy="259045"/>
    <xdr:sp macro="" textlink="">
      <xdr:nvSpPr>
        <xdr:cNvPr id="548" name="災害復旧事業費該当値テキスト"/>
        <xdr:cNvSpPr txBox="1"/>
      </xdr:nvSpPr>
      <xdr:spPr>
        <a:xfrm>
          <a:off x="16370300" y="6486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71984</xdr:rowOff>
    </xdr:from>
    <xdr:to>
      <xdr:col>81</xdr:col>
      <xdr:colOff>101600</xdr:colOff>
      <xdr:row>39</xdr:row>
      <xdr:rowOff>2134</xdr:rowOff>
    </xdr:to>
    <xdr:sp macro="" textlink="">
      <xdr:nvSpPr>
        <xdr:cNvPr id="549" name="楕円 548"/>
        <xdr:cNvSpPr/>
      </xdr:nvSpPr>
      <xdr:spPr>
        <a:xfrm>
          <a:off x="15430500" y="65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164711</xdr:rowOff>
    </xdr:from>
    <xdr:ext cx="313932" cy="259045"/>
    <xdr:sp macro="" textlink="">
      <xdr:nvSpPr>
        <xdr:cNvPr id="550" name="テキスト ボックス 549"/>
        <xdr:cNvSpPr txBox="1"/>
      </xdr:nvSpPr>
      <xdr:spPr>
        <a:xfrm>
          <a:off x="15324333" y="66798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1" name="楕円 55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2" name="テキスト ボックス 55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3" name="楕円 55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4" name="テキスト ボックス 55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5" name="楕円 55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6" name="テキスト ボックス 55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6" name="テキスト ボックス 61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8" name="テキスト ボックス 617"/>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143945</xdr:rowOff>
    </xdr:from>
    <xdr:to>
      <xdr:col>85</xdr:col>
      <xdr:colOff>126364</xdr:colOff>
      <xdr:row>78</xdr:row>
      <xdr:rowOff>119583</xdr:rowOff>
    </xdr:to>
    <xdr:cxnSp macro="">
      <xdr:nvCxnSpPr>
        <xdr:cNvPr id="632" name="直線コネクタ 631"/>
        <xdr:cNvCxnSpPr/>
      </xdr:nvCxnSpPr>
      <xdr:spPr>
        <a:xfrm flipV="1">
          <a:off x="16317595" y="11973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123410</xdr:rowOff>
    </xdr:from>
    <xdr:ext cx="534377" cy="259045"/>
    <xdr:sp macro="" textlink="">
      <xdr:nvSpPr>
        <xdr:cNvPr id="633" name="公債費最小値テキスト"/>
        <xdr:cNvSpPr txBox="1"/>
      </xdr:nvSpPr>
      <xdr:spPr>
        <a:xfrm>
          <a:off x="16370300" y="134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119583</xdr:rowOff>
    </xdr:from>
    <xdr:to>
      <xdr:col>86</xdr:col>
      <xdr:colOff>25400</xdr:colOff>
      <xdr:row>78</xdr:row>
      <xdr:rowOff>119583</xdr:rowOff>
    </xdr:to>
    <xdr:cxnSp macro="">
      <xdr:nvCxnSpPr>
        <xdr:cNvPr id="634" name="直線コネクタ 633"/>
        <xdr:cNvCxnSpPr/>
      </xdr:nvCxnSpPr>
      <xdr:spPr>
        <a:xfrm>
          <a:off x="16230600" y="1349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90622</xdr:rowOff>
    </xdr:from>
    <xdr:ext cx="534377" cy="259045"/>
    <xdr:sp macro="" textlink="">
      <xdr:nvSpPr>
        <xdr:cNvPr id="635" name="公債費最大値テキスト"/>
        <xdr:cNvSpPr txBox="1"/>
      </xdr:nvSpPr>
      <xdr:spPr>
        <a:xfrm>
          <a:off x="16370300" y="117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143945</xdr:rowOff>
    </xdr:from>
    <xdr:to>
      <xdr:col>86</xdr:col>
      <xdr:colOff>25400</xdr:colOff>
      <xdr:row>69</xdr:row>
      <xdr:rowOff>143945</xdr:rowOff>
    </xdr:to>
    <xdr:cxnSp macro="">
      <xdr:nvCxnSpPr>
        <xdr:cNvPr id="636" name="直線コネクタ 635"/>
        <xdr:cNvCxnSpPr/>
      </xdr:nvCxnSpPr>
      <xdr:spPr>
        <a:xfrm>
          <a:off x="16230600" y="11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114162</xdr:rowOff>
    </xdr:from>
    <xdr:to>
      <xdr:col>85</xdr:col>
      <xdr:colOff>127000</xdr:colOff>
      <xdr:row>74</xdr:row>
      <xdr:rowOff>7406</xdr:rowOff>
    </xdr:to>
    <xdr:cxnSp macro="">
      <xdr:nvCxnSpPr>
        <xdr:cNvPr id="637" name="直線コネクタ 636"/>
        <xdr:cNvCxnSpPr/>
      </xdr:nvCxnSpPr>
      <xdr:spPr>
        <a:xfrm>
          <a:off x="15481300" y="12630012"/>
          <a:ext cx="8382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111447</xdr:rowOff>
    </xdr:from>
    <xdr:ext cx="534377" cy="259045"/>
    <xdr:sp macro="" textlink="">
      <xdr:nvSpPr>
        <xdr:cNvPr id="638" name="公債費平均値テキスト"/>
        <xdr:cNvSpPr txBox="1"/>
      </xdr:nvSpPr>
      <xdr:spPr>
        <a:xfrm>
          <a:off x="16370300" y="12970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133020</xdr:rowOff>
    </xdr:from>
    <xdr:to>
      <xdr:col>85</xdr:col>
      <xdr:colOff>177800</xdr:colOff>
      <xdr:row>76</xdr:row>
      <xdr:rowOff>63170</xdr:rowOff>
    </xdr:to>
    <xdr:sp macro="" textlink="">
      <xdr:nvSpPr>
        <xdr:cNvPr id="639" name="フローチャート: 判断 638"/>
        <xdr:cNvSpPr/>
      </xdr:nvSpPr>
      <xdr:spPr>
        <a:xfrm>
          <a:off x="16268700" y="129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171247</xdr:rowOff>
    </xdr:from>
    <xdr:to>
      <xdr:col>81</xdr:col>
      <xdr:colOff>50800</xdr:colOff>
      <xdr:row>73</xdr:row>
      <xdr:rowOff>114162</xdr:rowOff>
    </xdr:to>
    <xdr:cxnSp macro="">
      <xdr:nvCxnSpPr>
        <xdr:cNvPr id="640" name="直線コネクタ 639"/>
        <xdr:cNvCxnSpPr/>
      </xdr:nvCxnSpPr>
      <xdr:spPr>
        <a:xfrm>
          <a:off x="14592300" y="12515647"/>
          <a:ext cx="889000" cy="11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91839</xdr:rowOff>
    </xdr:from>
    <xdr:to>
      <xdr:col>81</xdr:col>
      <xdr:colOff>101600</xdr:colOff>
      <xdr:row>76</xdr:row>
      <xdr:rowOff>21989</xdr:rowOff>
    </xdr:to>
    <xdr:sp macro="" textlink="">
      <xdr:nvSpPr>
        <xdr:cNvPr id="641" name="フローチャート: 判断 640"/>
        <xdr:cNvSpPr/>
      </xdr:nvSpPr>
      <xdr:spPr>
        <a:xfrm>
          <a:off x="154305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13116</xdr:rowOff>
    </xdr:from>
    <xdr:ext cx="534377" cy="259045"/>
    <xdr:sp macro="" textlink="">
      <xdr:nvSpPr>
        <xdr:cNvPr id="642" name="テキスト ボックス 641"/>
        <xdr:cNvSpPr txBox="1"/>
      </xdr:nvSpPr>
      <xdr:spPr>
        <a:xfrm>
          <a:off x="15214111" y="1304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171247</xdr:rowOff>
    </xdr:from>
    <xdr:to>
      <xdr:col>76</xdr:col>
      <xdr:colOff>114300</xdr:colOff>
      <xdr:row>73</xdr:row>
      <xdr:rowOff>22788</xdr:rowOff>
    </xdr:to>
    <xdr:cxnSp macro="">
      <xdr:nvCxnSpPr>
        <xdr:cNvPr id="643" name="直線コネクタ 642"/>
        <xdr:cNvCxnSpPr/>
      </xdr:nvCxnSpPr>
      <xdr:spPr>
        <a:xfrm flipV="1">
          <a:off x="13703300" y="12515647"/>
          <a:ext cx="889000" cy="2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35048</xdr:rowOff>
    </xdr:from>
    <xdr:to>
      <xdr:col>76</xdr:col>
      <xdr:colOff>165100</xdr:colOff>
      <xdr:row>75</xdr:row>
      <xdr:rowOff>136648</xdr:rowOff>
    </xdr:to>
    <xdr:sp macro="" textlink="">
      <xdr:nvSpPr>
        <xdr:cNvPr id="644" name="フローチャート: 判断 643"/>
        <xdr:cNvSpPr/>
      </xdr:nvSpPr>
      <xdr:spPr>
        <a:xfrm>
          <a:off x="14541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127776</xdr:rowOff>
    </xdr:from>
    <xdr:ext cx="534377" cy="259045"/>
    <xdr:sp macro="" textlink="">
      <xdr:nvSpPr>
        <xdr:cNvPr id="645" name="テキスト ボックス 644"/>
        <xdr:cNvSpPr txBox="1"/>
      </xdr:nvSpPr>
      <xdr:spPr>
        <a:xfrm>
          <a:off x="14325111" y="1298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3487</xdr:rowOff>
    </xdr:from>
    <xdr:to>
      <xdr:col>71</xdr:col>
      <xdr:colOff>177800</xdr:colOff>
      <xdr:row>73</xdr:row>
      <xdr:rowOff>22788</xdr:rowOff>
    </xdr:to>
    <xdr:cxnSp macro="">
      <xdr:nvCxnSpPr>
        <xdr:cNvPr id="646" name="直線コネクタ 645"/>
        <xdr:cNvCxnSpPr/>
      </xdr:nvCxnSpPr>
      <xdr:spPr>
        <a:xfrm>
          <a:off x="12814300" y="12519337"/>
          <a:ext cx="889000" cy="1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19438</xdr:rowOff>
    </xdr:from>
    <xdr:to>
      <xdr:col>72</xdr:col>
      <xdr:colOff>38100</xdr:colOff>
      <xdr:row>75</xdr:row>
      <xdr:rowOff>121038</xdr:rowOff>
    </xdr:to>
    <xdr:sp macro="" textlink="">
      <xdr:nvSpPr>
        <xdr:cNvPr id="647" name="フローチャート: 判断 646"/>
        <xdr:cNvSpPr/>
      </xdr:nvSpPr>
      <xdr:spPr>
        <a:xfrm>
          <a:off x="13652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112165</xdr:rowOff>
    </xdr:from>
    <xdr:ext cx="534377" cy="259045"/>
    <xdr:sp macro="" textlink="">
      <xdr:nvSpPr>
        <xdr:cNvPr id="648" name="テキスト ボックス 647"/>
        <xdr:cNvSpPr txBox="1"/>
      </xdr:nvSpPr>
      <xdr:spPr>
        <a:xfrm>
          <a:off x="13436111" y="129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136678</xdr:rowOff>
    </xdr:from>
    <xdr:to>
      <xdr:col>67</xdr:col>
      <xdr:colOff>101600</xdr:colOff>
      <xdr:row>75</xdr:row>
      <xdr:rowOff>66828</xdr:rowOff>
    </xdr:to>
    <xdr:sp macro="" textlink="">
      <xdr:nvSpPr>
        <xdr:cNvPr id="649" name="フローチャート: 判断 648"/>
        <xdr:cNvSpPr/>
      </xdr:nvSpPr>
      <xdr:spPr>
        <a:xfrm>
          <a:off x="12763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57955</xdr:rowOff>
    </xdr:from>
    <xdr:ext cx="534377" cy="259045"/>
    <xdr:sp macro="" textlink="">
      <xdr:nvSpPr>
        <xdr:cNvPr id="650" name="テキスト ボックス 649"/>
        <xdr:cNvSpPr txBox="1"/>
      </xdr:nvSpPr>
      <xdr:spPr>
        <a:xfrm>
          <a:off x="12547111" y="129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128056</xdr:rowOff>
    </xdr:from>
    <xdr:to>
      <xdr:col>85</xdr:col>
      <xdr:colOff>177800</xdr:colOff>
      <xdr:row>74</xdr:row>
      <xdr:rowOff>58206</xdr:rowOff>
    </xdr:to>
    <xdr:sp macro="" textlink="">
      <xdr:nvSpPr>
        <xdr:cNvPr id="656" name="楕円 655"/>
        <xdr:cNvSpPr/>
      </xdr:nvSpPr>
      <xdr:spPr>
        <a:xfrm>
          <a:off x="16268700" y="1264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150933</xdr:rowOff>
    </xdr:from>
    <xdr:ext cx="534377" cy="259045"/>
    <xdr:sp macro="" textlink="">
      <xdr:nvSpPr>
        <xdr:cNvPr id="657" name="公債費該当値テキスト"/>
        <xdr:cNvSpPr txBox="1"/>
      </xdr:nvSpPr>
      <xdr:spPr>
        <a:xfrm>
          <a:off x="16370300" y="1249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63362</xdr:rowOff>
    </xdr:from>
    <xdr:to>
      <xdr:col>81</xdr:col>
      <xdr:colOff>101600</xdr:colOff>
      <xdr:row>73</xdr:row>
      <xdr:rowOff>164962</xdr:rowOff>
    </xdr:to>
    <xdr:sp macro="" textlink="">
      <xdr:nvSpPr>
        <xdr:cNvPr id="658" name="楕円 657"/>
        <xdr:cNvSpPr/>
      </xdr:nvSpPr>
      <xdr:spPr>
        <a:xfrm>
          <a:off x="15430500" y="1257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10039</xdr:rowOff>
    </xdr:from>
    <xdr:ext cx="534377" cy="259045"/>
    <xdr:sp macro="" textlink="">
      <xdr:nvSpPr>
        <xdr:cNvPr id="659" name="テキスト ボックス 658"/>
        <xdr:cNvSpPr txBox="1"/>
      </xdr:nvSpPr>
      <xdr:spPr>
        <a:xfrm>
          <a:off x="15214111" y="1235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120447</xdr:rowOff>
    </xdr:from>
    <xdr:to>
      <xdr:col>76</xdr:col>
      <xdr:colOff>165100</xdr:colOff>
      <xdr:row>73</xdr:row>
      <xdr:rowOff>50597</xdr:rowOff>
    </xdr:to>
    <xdr:sp macro="" textlink="">
      <xdr:nvSpPr>
        <xdr:cNvPr id="660" name="楕円 659"/>
        <xdr:cNvSpPr/>
      </xdr:nvSpPr>
      <xdr:spPr>
        <a:xfrm>
          <a:off x="14541500" y="1246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67124</xdr:rowOff>
    </xdr:from>
    <xdr:ext cx="534377" cy="259045"/>
    <xdr:sp macro="" textlink="">
      <xdr:nvSpPr>
        <xdr:cNvPr id="661" name="テキスト ボックス 660"/>
        <xdr:cNvSpPr txBox="1"/>
      </xdr:nvSpPr>
      <xdr:spPr>
        <a:xfrm>
          <a:off x="14325111" y="1224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143438</xdr:rowOff>
    </xdr:from>
    <xdr:to>
      <xdr:col>72</xdr:col>
      <xdr:colOff>38100</xdr:colOff>
      <xdr:row>73</xdr:row>
      <xdr:rowOff>73588</xdr:rowOff>
    </xdr:to>
    <xdr:sp macro="" textlink="">
      <xdr:nvSpPr>
        <xdr:cNvPr id="662" name="楕円 661"/>
        <xdr:cNvSpPr/>
      </xdr:nvSpPr>
      <xdr:spPr>
        <a:xfrm>
          <a:off x="13652500" y="1248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90115</xdr:rowOff>
    </xdr:from>
    <xdr:ext cx="534377" cy="259045"/>
    <xdr:sp macro="" textlink="">
      <xdr:nvSpPr>
        <xdr:cNvPr id="663" name="テキスト ボックス 662"/>
        <xdr:cNvSpPr txBox="1"/>
      </xdr:nvSpPr>
      <xdr:spPr>
        <a:xfrm>
          <a:off x="13436111" y="1226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124137</xdr:rowOff>
    </xdr:from>
    <xdr:to>
      <xdr:col>67</xdr:col>
      <xdr:colOff>101600</xdr:colOff>
      <xdr:row>73</xdr:row>
      <xdr:rowOff>54287</xdr:rowOff>
    </xdr:to>
    <xdr:sp macro="" textlink="">
      <xdr:nvSpPr>
        <xdr:cNvPr id="664" name="楕円 663"/>
        <xdr:cNvSpPr/>
      </xdr:nvSpPr>
      <xdr:spPr>
        <a:xfrm>
          <a:off x="12763500" y="1246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70814</xdr:rowOff>
    </xdr:from>
    <xdr:ext cx="534377" cy="259045"/>
    <xdr:sp macro="" textlink="">
      <xdr:nvSpPr>
        <xdr:cNvPr id="665" name="テキスト ボックス 664"/>
        <xdr:cNvSpPr txBox="1"/>
      </xdr:nvSpPr>
      <xdr:spPr>
        <a:xfrm>
          <a:off x="12547111" y="1224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10587</xdr:rowOff>
    </xdr:from>
    <xdr:to>
      <xdr:col>85</xdr:col>
      <xdr:colOff>126364</xdr:colOff>
      <xdr:row>98</xdr:row>
      <xdr:rowOff>135951</xdr:rowOff>
    </xdr:to>
    <xdr:cxnSp macro="">
      <xdr:nvCxnSpPr>
        <xdr:cNvPr id="687" name="直線コネクタ 686"/>
        <xdr:cNvCxnSpPr/>
      </xdr:nvCxnSpPr>
      <xdr:spPr>
        <a:xfrm flipV="1">
          <a:off x="16317595" y="15783987"/>
          <a:ext cx="1269" cy="115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139778</xdr:rowOff>
    </xdr:from>
    <xdr:ext cx="313932" cy="259045"/>
    <xdr:sp macro="" textlink="">
      <xdr:nvSpPr>
        <xdr:cNvPr id="688"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135951</xdr:rowOff>
    </xdr:from>
    <xdr:to>
      <xdr:col>86</xdr:col>
      <xdr:colOff>25400</xdr:colOff>
      <xdr:row>98</xdr:row>
      <xdr:rowOff>135951</xdr:rowOff>
    </xdr:to>
    <xdr:cxnSp macro="">
      <xdr:nvCxnSpPr>
        <xdr:cNvPr id="689" name="直線コネクタ 688"/>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128714</xdr:rowOff>
    </xdr:from>
    <xdr:ext cx="534377" cy="259045"/>
    <xdr:sp macro="" textlink="">
      <xdr:nvSpPr>
        <xdr:cNvPr id="690" name="積立金最大値テキスト"/>
        <xdr:cNvSpPr txBox="1"/>
      </xdr:nvSpPr>
      <xdr:spPr>
        <a:xfrm>
          <a:off x="16370300" y="1555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10587</xdr:rowOff>
    </xdr:from>
    <xdr:to>
      <xdr:col>86</xdr:col>
      <xdr:colOff>25400</xdr:colOff>
      <xdr:row>92</xdr:row>
      <xdr:rowOff>10587</xdr:rowOff>
    </xdr:to>
    <xdr:cxnSp macro="">
      <xdr:nvCxnSpPr>
        <xdr:cNvPr id="691" name="直線コネクタ 690"/>
        <xdr:cNvCxnSpPr/>
      </xdr:nvCxnSpPr>
      <xdr:spPr>
        <a:xfrm>
          <a:off x="16230600" y="15783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136866</xdr:rowOff>
    </xdr:from>
    <xdr:to>
      <xdr:col>85</xdr:col>
      <xdr:colOff>127000</xdr:colOff>
      <xdr:row>97</xdr:row>
      <xdr:rowOff>46385</xdr:rowOff>
    </xdr:to>
    <xdr:cxnSp macro="">
      <xdr:nvCxnSpPr>
        <xdr:cNvPr id="692" name="直線コネクタ 691"/>
        <xdr:cNvCxnSpPr/>
      </xdr:nvCxnSpPr>
      <xdr:spPr>
        <a:xfrm flipV="1">
          <a:off x="15481300" y="16424616"/>
          <a:ext cx="838200" cy="25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85020</xdr:rowOff>
    </xdr:from>
    <xdr:ext cx="469744" cy="259045"/>
    <xdr:sp macro="" textlink="">
      <xdr:nvSpPr>
        <xdr:cNvPr id="693" name="積立金平均値テキスト"/>
        <xdr:cNvSpPr txBox="1"/>
      </xdr:nvSpPr>
      <xdr:spPr>
        <a:xfrm>
          <a:off x="16370300" y="16544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106593</xdr:rowOff>
    </xdr:from>
    <xdr:to>
      <xdr:col>85</xdr:col>
      <xdr:colOff>177800</xdr:colOff>
      <xdr:row>97</xdr:row>
      <xdr:rowOff>36743</xdr:rowOff>
    </xdr:to>
    <xdr:sp macro="" textlink="">
      <xdr:nvSpPr>
        <xdr:cNvPr id="694" name="フローチャート: 判断 693"/>
        <xdr:cNvSpPr/>
      </xdr:nvSpPr>
      <xdr:spPr>
        <a:xfrm>
          <a:off x="162687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20188</xdr:rowOff>
    </xdr:from>
    <xdr:to>
      <xdr:col>81</xdr:col>
      <xdr:colOff>50800</xdr:colOff>
      <xdr:row>97</xdr:row>
      <xdr:rowOff>46385</xdr:rowOff>
    </xdr:to>
    <xdr:cxnSp macro="">
      <xdr:nvCxnSpPr>
        <xdr:cNvPr id="695" name="直線コネクタ 694"/>
        <xdr:cNvCxnSpPr/>
      </xdr:nvCxnSpPr>
      <xdr:spPr>
        <a:xfrm>
          <a:off x="14592300" y="16479388"/>
          <a:ext cx="889000" cy="19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88900</xdr:rowOff>
    </xdr:from>
    <xdr:to>
      <xdr:col>81</xdr:col>
      <xdr:colOff>101600</xdr:colOff>
      <xdr:row>97</xdr:row>
      <xdr:rowOff>19050</xdr:rowOff>
    </xdr:to>
    <xdr:sp macro="" textlink="">
      <xdr:nvSpPr>
        <xdr:cNvPr id="696" name="フローチャート: 判断 695"/>
        <xdr:cNvSpPr/>
      </xdr:nvSpPr>
      <xdr:spPr>
        <a:xfrm>
          <a:off x="15430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35577</xdr:rowOff>
    </xdr:from>
    <xdr:ext cx="469744" cy="259045"/>
    <xdr:sp macro="" textlink="">
      <xdr:nvSpPr>
        <xdr:cNvPr id="697" name="テキスト ボックス 696"/>
        <xdr:cNvSpPr txBox="1"/>
      </xdr:nvSpPr>
      <xdr:spPr>
        <a:xfrm>
          <a:off x="15246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19411</xdr:rowOff>
    </xdr:from>
    <xdr:to>
      <xdr:col>76</xdr:col>
      <xdr:colOff>114300</xdr:colOff>
      <xdr:row>96</xdr:row>
      <xdr:rowOff>20188</xdr:rowOff>
    </xdr:to>
    <xdr:cxnSp macro="">
      <xdr:nvCxnSpPr>
        <xdr:cNvPr id="698" name="直線コネクタ 697"/>
        <xdr:cNvCxnSpPr/>
      </xdr:nvCxnSpPr>
      <xdr:spPr>
        <a:xfrm>
          <a:off x="13703300" y="16307161"/>
          <a:ext cx="889000" cy="17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22743</xdr:rowOff>
    </xdr:from>
    <xdr:to>
      <xdr:col>76</xdr:col>
      <xdr:colOff>165100</xdr:colOff>
      <xdr:row>97</xdr:row>
      <xdr:rowOff>124343</xdr:rowOff>
    </xdr:to>
    <xdr:sp macro="" textlink="">
      <xdr:nvSpPr>
        <xdr:cNvPr id="699" name="フローチャート: 判断 698"/>
        <xdr:cNvSpPr/>
      </xdr:nvSpPr>
      <xdr:spPr>
        <a:xfrm>
          <a:off x="14541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115470</xdr:rowOff>
    </xdr:from>
    <xdr:ext cx="469744" cy="259045"/>
    <xdr:sp macro="" textlink="">
      <xdr:nvSpPr>
        <xdr:cNvPr id="700" name="テキスト ボックス 699"/>
        <xdr:cNvSpPr txBox="1"/>
      </xdr:nvSpPr>
      <xdr:spPr>
        <a:xfrm>
          <a:off x="14357428" y="1674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19411</xdr:rowOff>
    </xdr:from>
    <xdr:to>
      <xdr:col>71</xdr:col>
      <xdr:colOff>177800</xdr:colOff>
      <xdr:row>95</xdr:row>
      <xdr:rowOff>135220</xdr:rowOff>
    </xdr:to>
    <xdr:cxnSp macro="">
      <xdr:nvCxnSpPr>
        <xdr:cNvPr id="701" name="直線コネクタ 700"/>
        <xdr:cNvCxnSpPr/>
      </xdr:nvCxnSpPr>
      <xdr:spPr>
        <a:xfrm flipV="1">
          <a:off x="12814300" y="16307161"/>
          <a:ext cx="889000" cy="11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171379</xdr:rowOff>
    </xdr:from>
    <xdr:to>
      <xdr:col>72</xdr:col>
      <xdr:colOff>38100</xdr:colOff>
      <xdr:row>97</xdr:row>
      <xdr:rowOff>101529</xdr:rowOff>
    </xdr:to>
    <xdr:sp macro="" textlink="">
      <xdr:nvSpPr>
        <xdr:cNvPr id="702" name="フローチャート: 判断 701"/>
        <xdr:cNvSpPr/>
      </xdr:nvSpPr>
      <xdr:spPr>
        <a:xfrm>
          <a:off x="13652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92656</xdr:rowOff>
    </xdr:from>
    <xdr:ext cx="469744" cy="259045"/>
    <xdr:sp macro="" textlink="">
      <xdr:nvSpPr>
        <xdr:cNvPr id="703" name="テキスト ボックス 702"/>
        <xdr:cNvSpPr txBox="1"/>
      </xdr:nvSpPr>
      <xdr:spPr>
        <a:xfrm>
          <a:off x="13468428" y="1672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97129</xdr:rowOff>
    </xdr:from>
    <xdr:to>
      <xdr:col>67</xdr:col>
      <xdr:colOff>101600</xdr:colOff>
      <xdr:row>97</xdr:row>
      <xdr:rowOff>27279</xdr:rowOff>
    </xdr:to>
    <xdr:sp macro="" textlink="">
      <xdr:nvSpPr>
        <xdr:cNvPr id="704" name="フローチャート: 判断 703"/>
        <xdr:cNvSpPr/>
      </xdr:nvSpPr>
      <xdr:spPr>
        <a:xfrm>
          <a:off x="12763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18406</xdr:rowOff>
    </xdr:from>
    <xdr:ext cx="469744" cy="259045"/>
    <xdr:sp macro="" textlink="">
      <xdr:nvSpPr>
        <xdr:cNvPr id="705" name="テキスト ボックス 704"/>
        <xdr:cNvSpPr txBox="1"/>
      </xdr:nvSpPr>
      <xdr:spPr>
        <a:xfrm>
          <a:off x="12579428" y="1664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86066</xdr:rowOff>
    </xdr:from>
    <xdr:to>
      <xdr:col>85</xdr:col>
      <xdr:colOff>177800</xdr:colOff>
      <xdr:row>96</xdr:row>
      <xdr:rowOff>16216</xdr:rowOff>
    </xdr:to>
    <xdr:sp macro="" textlink="">
      <xdr:nvSpPr>
        <xdr:cNvPr id="711" name="楕円 710"/>
        <xdr:cNvSpPr/>
      </xdr:nvSpPr>
      <xdr:spPr>
        <a:xfrm>
          <a:off x="16268700" y="16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108943</xdr:rowOff>
    </xdr:from>
    <xdr:ext cx="534377" cy="259045"/>
    <xdr:sp macro="" textlink="">
      <xdr:nvSpPr>
        <xdr:cNvPr id="712" name="積立金該当値テキスト"/>
        <xdr:cNvSpPr txBox="1"/>
      </xdr:nvSpPr>
      <xdr:spPr>
        <a:xfrm>
          <a:off x="16370300" y="1622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167035</xdr:rowOff>
    </xdr:from>
    <xdr:to>
      <xdr:col>81</xdr:col>
      <xdr:colOff>101600</xdr:colOff>
      <xdr:row>97</xdr:row>
      <xdr:rowOff>97185</xdr:rowOff>
    </xdr:to>
    <xdr:sp macro="" textlink="">
      <xdr:nvSpPr>
        <xdr:cNvPr id="713" name="楕円 712"/>
        <xdr:cNvSpPr/>
      </xdr:nvSpPr>
      <xdr:spPr>
        <a:xfrm>
          <a:off x="15430500" y="1662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88312</xdr:rowOff>
    </xdr:from>
    <xdr:ext cx="469744" cy="259045"/>
    <xdr:sp macro="" textlink="">
      <xdr:nvSpPr>
        <xdr:cNvPr id="714" name="テキスト ボックス 713"/>
        <xdr:cNvSpPr txBox="1"/>
      </xdr:nvSpPr>
      <xdr:spPr>
        <a:xfrm>
          <a:off x="15246428" y="1671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140838</xdr:rowOff>
    </xdr:from>
    <xdr:to>
      <xdr:col>76</xdr:col>
      <xdr:colOff>165100</xdr:colOff>
      <xdr:row>96</xdr:row>
      <xdr:rowOff>70988</xdr:rowOff>
    </xdr:to>
    <xdr:sp macro="" textlink="">
      <xdr:nvSpPr>
        <xdr:cNvPr id="715" name="楕円 714"/>
        <xdr:cNvSpPr/>
      </xdr:nvSpPr>
      <xdr:spPr>
        <a:xfrm>
          <a:off x="14541500" y="1642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87515</xdr:rowOff>
    </xdr:from>
    <xdr:ext cx="534377" cy="259045"/>
    <xdr:sp macro="" textlink="">
      <xdr:nvSpPr>
        <xdr:cNvPr id="716" name="テキスト ボックス 715"/>
        <xdr:cNvSpPr txBox="1"/>
      </xdr:nvSpPr>
      <xdr:spPr>
        <a:xfrm>
          <a:off x="14325111" y="1620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140061</xdr:rowOff>
    </xdr:from>
    <xdr:to>
      <xdr:col>72</xdr:col>
      <xdr:colOff>38100</xdr:colOff>
      <xdr:row>95</xdr:row>
      <xdr:rowOff>70211</xdr:rowOff>
    </xdr:to>
    <xdr:sp macro="" textlink="">
      <xdr:nvSpPr>
        <xdr:cNvPr id="717" name="楕円 716"/>
        <xdr:cNvSpPr/>
      </xdr:nvSpPr>
      <xdr:spPr>
        <a:xfrm>
          <a:off x="13652500" y="1625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86738</xdr:rowOff>
    </xdr:from>
    <xdr:ext cx="534377" cy="259045"/>
    <xdr:sp macro="" textlink="">
      <xdr:nvSpPr>
        <xdr:cNvPr id="718" name="テキスト ボックス 717"/>
        <xdr:cNvSpPr txBox="1"/>
      </xdr:nvSpPr>
      <xdr:spPr>
        <a:xfrm>
          <a:off x="13436111" y="1603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84420</xdr:rowOff>
    </xdr:from>
    <xdr:to>
      <xdr:col>67</xdr:col>
      <xdr:colOff>101600</xdr:colOff>
      <xdr:row>96</xdr:row>
      <xdr:rowOff>14570</xdr:rowOff>
    </xdr:to>
    <xdr:sp macro="" textlink="">
      <xdr:nvSpPr>
        <xdr:cNvPr id="719" name="楕円 718"/>
        <xdr:cNvSpPr/>
      </xdr:nvSpPr>
      <xdr:spPr>
        <a:xfrm>
          <a:off x="12763500" y="1637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31097</xdr:rowOff>
    </xdr:from>
    <xdr:ext cx="534377" cy="259045"/>
    <xdr:sp macro="" textlink="">
      <xdr:nvSpPr>
        <xdr:cNvPr id="720" name="テキスト ボックス 719"/>
        <xdr:cNvSpPr txBox="1"/>
      </xdr:nvSpPr>
      <xdr:spPr>
        <a:xfrm>
          <a:off x="12547111" y="1614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xdr:rowOff>
    </xdr:from>
    <xdr:to>
      <xdr:col>116</xdr:col>
      <xdr:colOff>62864</xdr:colOff>
      <xdr:row>39</xdr:row>
      <xdr:rowOff>44450</xdr:rowOff>
    </xdr:to>
    <xdr:cxnSp macro="">
      <xdr:nvCxnSpPr>
        <xdr:cNvPr id="744" name="直線コネクタ 743"/>
        <xdr:cNvCxnSpPr/>
      </xdr:nvCxnSpPr>
      <xdr:spPr>
        <a:xfrm flipV="1">
          <a:off x="22159595" y="5152136"/>
          <a:ext cx="1269" cy="1578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126763</xdr:rowOff>
    </xdr:from>
    <xdr:ext cx="534377" cy="259045"/>
    <xdr:sp macro="" textlink="">
      <xdr:nvSpPr>
        <xdr:cNvPr id="747" name="投資及び出資金最大値テキスト"/>
        <xdr:cNvSpPr txBox="1"/>
      </xdr:nvSpPr>
      <xdr:spPr>
        <a:xfrm>
          <a:off x="22212300" y="492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8636</xdr:rowOff>
    </xdr:from>
    <xdr:to>
      <xdr:col>116</xdr:col>
      <xdr:colOff>152400</xdr:colOff>
      <xdr:row>30</xdr:row>
      <xdr:rowOff>8636</xdr:rowOff>
    </xdr:to>
    <xdr:cxnSp macro="">
      <xdr:nvCxnSpPr>
        <xdr:cNvPr id="748" name="直線コネクタ 747"/>
        <xdr:cNvCxnSpPr/>
      </xdr:nvCxnSpPr>
      <xdr:spPr>
        <a:xfrm>
          <a:off x="22072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2430</xdr:rowOff>
    </xdr:from>
    <xdr:ext cx="469744" cy="259045"/>
    <xdr:sp macro="" textlink="">
      <xdr:nvSpPr>
        <xdr:cNvPr id="750" name="投資及び出資金平均値テキスト"/>
        <xdr:cNvSpPr txBox="1"/>
      </xdr:nvSpPr>
      <xdr:spPr>
        <a:xfrm>
          <a:off x="22212300" y="6346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151003</xdr:rowOff>
    </xdr:from>
    <xdr:to>
      <xdr:col>116</xdr:col>
      <xdr:colOff>114300</xdr:colOff>
      <xdr:row>38</xdr:row>
      <xdr:rowOff>81153</xdr:rowOff>
    </xdr:to>
    <xdr:sp macro="" textlink="">
      <xdr:nvSpPr>
        <xdr:cNvPr id="751" name="フローチャート: 判断 750"/>
        <xdr:cNvSpPr/>
      </xdr:nvSpPr>
      <xdr:spPr>
        <a:xfrm>
          <a:off x="22110700" y="649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24511</xdr:rowOff>
    </xdr:from>
    <xdr:to>
      <xdr:col>112</xdr:col>
      <xdr:colOff>38100</xdr:colOff>
      <xdr:row>38</xdr:row>
      <xdr:rowOff>126111</xdr:rowOff>
    </xdr:to>
    <xdr:sp macro="" textlink="">
      <xdr:nvSpPr>
        <xdr:cNvPr id="753" name="フローチャート: 判断 752"/>
        <xdr:cNvSpPr/>
      </xdr:nvSpPr>
      <xdr:spPr>
        <a:xfrm>
          <a:off x="21272500" y="653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142638</xdr:rowOff>
    </xdr:from>
    <xdr:ext cx="469744" cy="259045"/>
    <xdr:sp macro="" textlink="">
      <xdr:nvSpPr>
        <xdr:cNvPr id="754" name="テキスト ボックス 753"/>
        <xdr:cNvSpPr txBox="1"/>
      </xdr:nvSpPr>
      <xdr:spPr>
        <a:xfrm>
          <a:off x="21088428" y="631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28702</xdr:rowOff>
    </xdr:from>
    <xdr:to>
      <xdr:col>107</xdr:col>
      <xdr:colOff>50800</xdr:colOff>
      <xdr:row>39</xdr:row>
      <xdr:rowOff>44450</xdr:rowOff>
    </xdr:to>
    <xdr:cxnSp macro="">
      <xdr:nvCxnSpPr>
        <xdr:cNvPr id="755" name="直線コネクタ 754"/>
        <xdr:cNvCxnSpPr/>
      </xdr:nvCxnSpPr>
      <xdr:spPr>
        <a:xfrm>
          <a:off x="19545300" y="6715252"/>
          <a:ext cx="8890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16383</xdr:rowOff>
    </xdr:from>
    <xdr:to>
      <xdr:col>107</xdr:col>
      <xdr:colOff>101600</xdr:colOff>
      <xdr:row>38</xdr:row>
      <xdr:rowOff>117983</xdr:rowOff>
    </xdr:to>
    <xdr:sp macro="" textlink="">
      <xdr:nvSpPr>
        <xdr:cNvPr id="756" name="フローチャート: 判断 755"/>
        <xdr:cNvSpPr/>
      </xdr:nvSpPr>
      <xdr:spPr>
        <a:xfrm>
          <a:off x="20383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134510</xdr:rowOff>
    </xdr:from>
    <xdr:ext cx="469744" cy="259045"/>
    <xdr:sp macro="" textlink="">
      <xdr:nvSpPr>
        <xdr:cNvPr id="757" name="テキスト ボックス 756"/>
        <xdr:cNvSpPr txBox="1"/>
      </xdr:nvSpPr>
      <xdr:spPr>
        <a:xfrm>
          <a:off x="20199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28702</xdr:rowOff>
    </xdr:from>
    <xdr:to>
      <xdr:col>102</xdr:col>
      <xdr:colOff>114300</xdr:colOff>
      <xdr:row>39</xdr:row>
      <xdr:rowOff>44450</xdr:rowOff>
    </xdr:to>
    <xdr:cxnSp macro="">
      <xdr:nvCxnSpPr>
        <xdr:cNvPr id="758" name="直線コネクタ 757"/>
        <xdr:cNvCxnSpPr/>
      </xdr:nvCxnSpPr>
      <xdr:spPr>
        <a:xfrm flipV="1">
          <a:off x="18656300" y="6715252"/>
          <a:ext cx="8890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168656</xdr:rowOff>
    </xdr:from>
    <xdr:to>
      <xdr:col>102</xdr:col>
      <xdr:colOff>165100</xdr:colOff>
      <xdr:row>38</xdr:row>
      <xdr:rowOff>98806</xdr:rowOff>
    </xdr:to>
    <xdr:sp macro="" textlink="">
      <xdr:nvSpPr>
        <xdr:cNvPr id="759" name="フローチャート: 判断 758"/>
        <xdr:cNvSpPr/>
      </xdr:nvSpPr>
      <xdr:spPr>
        <a:xfrm>
          <a:off x="19494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115333</xdr:rowOff>
    </xdr:from>
    <xdr:ext cx="469744" cy="259045"/>
    <xdr:sp macro="" textlink="">
      <xdr:nvSpPr>
        <xdr:cNvPr id="760" name="テキスト ボックス 759"/>
        <xdr:cNvSpPr txBox="1"/>
      </xdr:nvSpPr>
      <xdr:spPr>
        <a:xfrm>
          <a:off x="19310428"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162179</xdr:rowOff>
    </xdr:from>
    <xdr:to>
      <xdr:col>98</xdr:col>
      <xdr:colOff>38100</xdr:colOff>
      <xdr:row>38</xdr:row>
      <xdr:rowOff>92329</xdr:rowOff>
    </xdr:to>
    <xdr:sp macro="" textlink="">
      <xdr:nvSpPr>
        <xdr:cNvPr id="761" name="フローチャート: 判断 760"/>
        <xdr:cNvSpPr/>
      </xdr:nvSpPr>
      <xdr:spPr>
        <a:xfrm>
          <a:off x="18605500" y="650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108856</xdr:rowOff>
    </xdr:from>
    <xdr:ext cx="469744" cy="259045"/>
    <xdr:sp macro="" textlink="">
      <xdr:nvSpPr>
        <xdr:cNvPr id="762" name="テキスト ボックス 761"/>
        <xdr:cNvSpPr txBox="1"/>
      </xdr:nvSpPr>
      <xdr:spPr>
        <a:xfrm>
          <a:off x="18421428" y="62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149352</xdr:rowOff>
    </xdr:from>
    <xdr:to>
      <xdr:col>102</xdr:col>
      <xdr:colOff>165100</xdr:colOff>
      <xdr:row>39</xdr:row>
      <xdr:rowOff>79502</xdr:rowOff>
    </xdr:to>
    <xdr:sp macro="" textlink="">
      <xdr:nvSpPr>
        <xdr:cNvPr id="774" name="楕円 773"/>
        <xdr:cNvSpPr/>
      </xdr:nvSpPr>
      <xdr:spPr>
        <a:xfrm>
          <a:off x="194945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70629</xdr:rowOff>
    </xdr:from>
    <xdr:ext cx="378565" cy="259045"/>
    <xdr:sp macro="" textlink="">
      <xdr:nvSpPr>
        <xdr:cNvPr id="775" name="テキスト ボックス 774"/>
        <xdr:cNvSpPr txBox="1"/>
      </xdr:nvSpPr>
      <xdr:spPr>
        <a:xfrm>
          <a:off x="19356017" y="6757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1" name="テキスト ボックス 79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123835</xdr:rowOff>
    </xdr:from>
    <xdr:to>
      <xdr:col>116</xdr:col>
      <xdr:colOff>62864</xdr:colOff>
      <xdr:row>58</xdr:row>
      <xdr:rowOff>139700</xdr:rowOff>
    </xdr:to>
    <xdr:cxnSp macro="">
      <xdr:nvCxnSpPr>
        <xdr:cNvPr id="799" name="直線コネクタ 798"/>
        <xdr:cNvCxnSpPr/>
      </xdr:nvCxnSpPr>
      <xdr:spPr>
        <a:xfrm flipV="1">
          <a:off x="22159595" y="8696335"/>
          <a:ext cx="1269" cy="138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70512</xdr:rowOff>
    </xdr:from>
    <xdr:ext cx="534377" cy="259045"/>
    <xdr:sp macro="" textlink="">
      <xdr:nvSpPr>
        <xdr:cNvPr id="802" name="貸付金最大値テキスト"/>
        <xdr:cNvSpPr txBox="1"/>
      </xdr:nvSpPr>
      <xdr:spPr>
        <a:xfrm>
          <a:off x="22212300" y="847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123835</xdr:rowOff>
    </xdr:from>
    <xdr:to>
      <xdr:col>116</xdr:col>
      <xdr:colOff>152400</xdr:colOff>
      <xdr:row>50</xdr:row>
      <xdr:rowOff>123835</xdr:rowOff>
    </xdr:to>
    <xdr:cxnSp macro="">
      <xdr:nvCxnSpPr>
        <xdr:cNvPr id="803" name="直線コネクタ 802"/>
        <xdr:cNvCxnSpPr/>
      </xdr:nvCxnSpPr>
      <xdr:spPr>
        <a:xfrm>
          <a:off x="22072600" y="869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16484</xdr:rowOff>
    </xdr:from>
    <xdr:to>
      <xdr:col>116</xdr:col>
      <xdr:colOff>63500</xdr:colOff>
      <xdr:row>57</xdr:row>
      <xdr:rowOff>68240</xdr:rowOff>
    </xdr:to>
    <xdr:cxnSp macro="">
      <xdr:nvCxnSpPr>
        <xdr:cNvPr id="804" name="直線コネクタ 803"/>
        <xdr:cNvCxnSpPr/>
      </xdr:nvCxnSpPr>
      <xdr:spPr>
        <a:xfrm>
          <a:off x="21323300" y="9789134"/>
          <a:ext cx="838200" cy="5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24213</xdr:rowOff>
    </xdr:from>
    <xdr:ext cx="469744" cy="259045"/>
    <xdr:sp macro="" textlink="">
      <xdr:nvSpPr>
        <xdr:cNvPr id="805" name="貸付金平均値テキスト"/>
        <xdr:cNvSpPr txBox="1"/>
      </xdr:nvSpPr>
      <xdr:spPr>
        <a:xfrm>
          <a:off x="22212300" y="979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45786</xdr:rowOff>
    </xdr:from>
    <xdr:to>
      <xdr:col>116</xdr:col>
      <xdr:colOff>114300</xdr:colOff>
      <xdr:row>57</xdr:row>
      <xdr:rowOff>147386</xdr:rowOff>
    </xdr:to>
    <xdr:sp macro="" textlink="">
      <xdr:nvSpPr>
        <xdr:cNvPr id="806" name="フローチャート: 判断 805"/>
        <xdr:cNvSpPr/>
      </xdr:nvSpPr>
      <xdr:spPr>
        <a:xfrm>
          <a:off x="221107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144272</xdr:rowOff>
    </xdr:from>
    <xdr:to>
      <xdr:col>111</xdr:col>
      <xdr:colOff>177800</xdr:colOff>
      <xdr:row>57</xdr:row>
      <xdr:rowOff>16484</xdr:rowOff>
    </xdr:to>
    <xdr:cxnSp macro="">
      <xdr:nvCxnSpPr>
        <xdr:cNvPr id="807" name="直線コネクタ 806"/>
        <xdr:cNvCxnSpPr/>
      </xdr:nvCxnSpPr>
      <xdr:spPr>
        <a:xfrm>
          <a:off x="20434300" y="9745472"/>
          <a:ext cx="889000" cy="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4135</xdr:rowOff>
    </xdr:from>
    <xdr:to>
      <xdr:col>112</xdr:col>
      <xdr:colOff>38100</xdr:colOff>
      <xdr:row>57</xdr:row>
      <xdr:rowOff>105735</xdr:rowOff>
    </xdr:to>
    <xdr:sp macro="" textlink="">
      <xdr:nvSpPr>
        <xdr:cNvPr id="808" name="フローチャート: 判断 807"/>
        <xdr:cNvSpPr/>
      </xdr:nvSpPr>
      <xdr:spPr>
        <a:xfrm>
          <a:off x="21272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96862</xdr:rowOff>
    </xdr:from>
    <xdr:ext cx="469744" cy="259045"/>
    <xdr:sp macro="" textlink="">
      <xdr:nvSpPr>
        <xdr:cNvPr id="809" name="テキスト ボックス 808"/>
        <xdr:cNvSpPr txBox="1"/>
      </xdr:nvSpPr>
      <xdr:spPr>
        <a:xfrm>
          <a:off x="21088428" y="986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96906</xdr:rowOff>
    </xdr:from>
    <xdr:to>
      <xdr:col>107</xdr:col>
      <xdr:colOff>50800</xdr:colOff>
      <xdr:row>56</xdr:row>
      <xdr:rowOff>144272</xdr:rowOff>
    </xdr:to>
    <xdr:cxnSp macro="">
      <xdr:nvCxnSpPr>
        <xdr:cNvPr id="810" name="直線コネクタ 809"/>
        <xdr:cNvCxnSpPr/>
      </xdr:nvCxnSpPr>
      <xdr:spPr>
        <a:xfrm>
          <a:off x="19545300" y="9698106"/>
          <a:ext cx="889000" cy="4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134894</xdr:rowOff>
    </xdr:from>
    <xdr:to>
      <xdr:col>107</xdr:col>
      <xdr:colOff>101600</xdr:colOff>
      <xdr:row>57</xdr:row>
      <xdr:rowOff>65044</xdr:rowOff>
    </xdr:to>
    <xdr:sp macro="" textlink="">
      <xdr:nvSpPr>
        <xdr:cNvPr id="811" name="フローチャート: 判断 810"/>
        <xdr:cNvSpPr/>
      </xdr:nvSpPr>
      <xdr:spPr>
        <a:xfrm>
          <a:off x="20383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56171</xdr:rowOff>
    </xdr:from>
    <xdr:ext cx="469744" cy="259045"/>
    <xdr:sp macro="" textlink="">
      <xdr:nvSpPr>
        <xdr:cNvPr id="812" name="テキスト ボックス 811"/>
        <xdr:cNvSpPr txBox="1"/>
      </xdr:nvSpPr>
      <xdr:spPr>
        <a:xfrm>
          <a:off x="20199428" y="982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25263</xdr:rowOff>
    </xdr:from>
    <xdr:to>
      <xdr:col>102</xdr:col>
      <xdr:colOff>114300</xdr:colOff>
      <xdr:row>56</xdr:row>
      <xdr:rowOff>96906</xdr:rowOff>
    </xdr:to>
    <xdr:cxnSp macro="">
      <xdr:nvCxnSpPr>
        <xdr:cNvPr id="813" name="直線コネクタ 812"/>
        <xdr:cNvCxnSpPr/>
      </xdr:nvCxnSpPr>
      <xdr:spPr>
        <a:xfrm>
          <a:off x="18656300" y="9626463"/>
          <a:ext cx="889000" cy="7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103896</xdr:rowOff>
    </xdr:from>
    <xdr:to>
      <xdr:col>102</xdr:col>
      <xdr:colOff>165100</xdr:colOff>
      <xdr:row>57</xdr:row>
      <xdr:rowOff>34046</xdr:rowOff>
    </xdr:to>
    <xdr:sp macro="" textlink="">
      <xdr:nvSpPr>
        <xdr:cNvPr id="814" name="フローチャート: 判断 813"/>
        <xdr:cNvSpPr/>
      </xdr:nvSpPr>
      <xdr:spPr>
        <a:xfrm>
          <a:off x="19494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25173</xdr:rowOff>
    </xdr:from>
    <xdr:ext cx="469744" cy="259045"/>
    <xdr:sp macro="" textlink="">
      <xdr:nvSpPr>
        <xdr:cNvPr id="815" name="テキスト ボックス 814"/>
        <xdr:cNvSpPr txBox="1"/>
      </xdr:nvSpPr>
      <xdr:spPr>
        <a:xfrm>
          <a:off x="19310428" y="979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44506</xdr:rowOff>
    </xdr:from>
    <xdr:to>
      <xdr:col>98</xdr:col>
      <xdr:colOff>38100</xdr:colOff>
      <xdr:row>56</xdr:row>
      <xdr:rowOff>146106</xdr:rowOff>
    </xdr:to>
    <xdr:sp macro="" textlink="">
      <xdr:nvSpPr>
        <xdr:cNvPr id="816" name="フローチャート: 判断 815"/>
        <xdr:cNvSpPr/>
      </xdr:nvSpPr>
      <xdr:spPr>
        <a:xfrm>
          <a:off x="18605500" y="964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137233</xdr:rowOff>
    </xdr:from>
    <xdr:ext cx="469744" cy="259045"/>
    <xdr:sp macro="" textlink="">
      <xdr:nvSpPr>
        <xdr:cNvPr id="817" name="テキスト ボックス 816"/>
        <xdr:cNvSpPr txBox="1"/>
      </xdr:nvSpPr>
      <xdr:spPr>
        <a:xfrm>
          <a:off x="18421428" y="973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17440</xdr:rowOff>
    </xdr:from>
    <xdr:to>
      <xdr:col>116</xdr:col>
      <xdr:colOff>114300</xdr:colOff>
      <xdr:row>57</xdr:row>
      <xdr:rowOff>119040</xdr:rowOff>
    </xdr:to>
    <xdr:sp macro="" textlink="">
      <xdr:nvSpPr>
        <xdr:cNvPr id="823" name="楕円 822"/>
        <xdr:cNvSpPr/>
      </xdr:nvSpPr>
      <xdr:spPr>
        <a:xfrm>
          <a:off x="22110700" y="979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40317</xdr:rowOff>
    </xdr:from>
    <xdr:ext cx="469744" cy="259045"/>
    <xdr:sp macro="" textlink="">
      <xdr:nvSpPr>
        <xdr:cNvPr id="824" name="貸付金該当値テキスト"/>
        <xdr:cNvSpPr txBox="1"/>
      </xdr:nvSpPr>
      <xdr:spPr>
        <a:xfrm>
          <a:off x="22212300" y="964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137134</xdr:rowOff>
    </xdr:from>
    <xdr:to>
      <xdr:col>112</xdr:col>
      <xdr:colOff>38100</xdr:colOff>
      <xdr:row>57</xdr:row>
      <xdr:rowOff>67284</xdr:rowOff>
    </xdr:to>
    <xdr:sp macro="" textlink="">
      <xdr:nvSpPr>
        <xdr:cNvPr id="825" name="楕円 824"/>
        <xdr:cNvSpPr/>
      </xdr:nvSpPr>
      <xdr:spPr>
        <a:xfrm>
          <a:off x="21272500" y="973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83811</xdr:rowOff>
    </xdr:from>
    <xdr:ext cx="469744" cy="259045"/>
    <xdr:sp macro="" textlink="">
      <xdr:nvSpPr>
        <xdr:cNvPr id="826" name="テキスト ボックス 825"/>
        <xdr:cNvSpPr txBox="1"/>
      </xdr:nvSpPr>
      <xdr:spPr>
        <a:xfrm>
          <a:off x="21088428" y="951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93472</xdr:rowOff>
    </xdr:from>
    <xdr:to>
      <xdr:col>107</xdr:col>
      <xdr:colOff>101600</xdr:colOff>
      <xdr:row>57</xdr:row>
      <xdr:rowOff>23622</xdr:rowOff>
    </xdr:to>
    <xdr:sp macro="" textlink="">
      <xdr:nvSpPr>
        <xdr:cNvPr id="827" name="楕円 826"/>
        <xdr:cNvSpPr/>
      </xdr:nvSpPr>
      <xdr:spPr>
        <a:xfrm>
          <a:off x="20383500" y="969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40149</xdr:rowOff>
    </xdr:from>
    <xdr:ext cx="469744" cy="259045"/>
    <xdr:sp macro="" textlink="">
      <xdr:nvSpPr>
        <xdr:cNvPr id="828" name="テキスト ボックス 827"/>
        <xdr:cNvSpPr txBox="1"/>
      </xdr:nvSpPr>
      <xdr:spPr>
        <a:xfrm>
          <a:off x="20199428" y="946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46106</xdr:rowOff>
    </xdr:from>
    <xdr:to>
      <xdr:col>102</xdr:col>
      <xdr:colOff>165100</xdr:colOff>
      <xdr:row>56</xdr:row>
      <xdr:rowOff>147706</xdr:rowOff>
    </xdr:to>
    <xdr:sp macro="" textlink="">
      <xdr:nvSpPr>
        <xdr:cNvPr id="829" name="楕円 828"/>
        <xdr:cNvSpPr/>
      </xdr:nvSpPr>
      <xdr:spPr>
        <a:xfrm>
          <a:off x="19494500" y="964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164233</xdr:rowOff>
    </xdr:from>
    <xdr:ext cx="469744" cy="259045"/>
    <xdr:sp macro="" textlink="">
      <xdr:nvSpPr>
        <xdr:cNvPr id="830" name="テキスト ボックス 829"/>
        <xdr:cNvSpPr txBox="1"/>
      </xdr:nvSpPr>
      <xdr:spPr>
        <a:xfrm>
          <a:off x="19310428" y="942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145913</xdr:rowOff>
    </xdr:from>
    <xdr:to>
      <xdr:col>98</xdr:col>
      <xdr:colOff>38100</xdr:colOff>
      <xdr:row>56</xdr:row>
      <xdr:rowOff>76063</xdr:rowOff>
    </xdr:to>
    <xdr:sp macro="" textlink="">
      <xdr:nvSpPr>
        <xdr:cNvPr id="831" name="楕円 830"/>
        <xdr:cNvSpPr/>
      </xdr:nvSpPr>
      <xdr:spPr>
        <a:xfrm>
          <a:off x="18605500" y="957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92590</xdr:rowOff>
    </xdr:from>
    <xdr:ext cx="534377" cy="259045"/>
    <xdr:sp macro="" textlink="">
      <xdr:nvSpPr>
        <xdr:cNvPr id="832" name="テキスト ボックス 831"/>
        <xdr:cNvSpPr txBox="1"/>
      </xdr:nvSpPr>
      <xdr:spPr>
        <a:xfrm>
          <a:off x="18389111" y="935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71386</xdr:rowOff>
    </xdr:from>
    <xdr:to>
      <xdr:col>116</xdr:col>
      <xdr:colOff>62864</xdr:colOff>
      <xdr:row>77</xdr:row>
      <xdr:rowOff>136689</xdr:rowOff>
    </xdr:to>
    <xdr:cxnSp macro="">
      <xdr:nvCxnSpPr>
        <xdr:cNvPr id="857" name="直線コネクタ 856"/>
        <xdr:cNvCxnSpPr/>
      </xdr:nvCxnSpPr>
      <xdr:spPr>
        <a:xfrm flipV="1">
          <a:off x="22159595" y="12072886"/>
          <a:ext cx="1269" cy="12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140516</xdr:rowOff>
    </xdr:from>
    <xdr:ext cx="534377" cy="259045"/>
    <xdr:sp macro="" textlink="">
      <xdr:nvSpPr>
        <xdr:cNvPr id="858" name="繰出金最小値テキスト"/>
        <xdr:cNvSpPr txBox="1"/>
      </xdr:nvSpPr>
      <xdr:spPr>
        <a:xfrm>
          <a:off x="22212300" y="1334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136689</xdr:rowOff>
    </xdr:from>
    <xdr:to>
      <xdr:col>116</xdr:col>
      <xdr:colOff>152400</xdr:colOff>
      <xdr:row>77</xdr:row>
      <xdr:rowOff>136689</xdr:rowOff>
    </xdr:to>
    <xdr:cxnSp macro="">
      <xdr:nvCxnSpPr>
        <xdr:cNvPr id="859" name="直線コネクタ 858"/>
        <xdr:cNvCxnSpPr/>
      </xdr:nvCxnSpPr>
      <xdr:spPr>
        <a:xfrm>
          <a:off x="22072600" y="1333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18063</xdr:rowOff>
    </xdr:from>
    <xdr:ext cx="534377" cy="259045"/>
    <xdr:sp macro="" textlink="">
      <xdr:nvSpPr>
        <xdr:cNvPr id="860" name="繰出金最大値テキスト"/>
        <xdr:cNvSpPr txBox="1"/>
      </xdr:nvSpPr>
      <xdr:spPr>
        <a:xfrm>
          <a:off x="22212300" y="118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71386</xdr:rowOff>
    </xdr:from>
    <xdr:to>
      <xdr:col>116</xdr:col>
      <xdr:colOff>152400</xdr:colOff>
      <xdr:row>70</xdr:row>
      <xdr:rowOff>71386</xdr:rowOff>
    </xdr:to>
    <xdr:cxnSp macro="">
      <xdr:nvCxnSpPr>
        <xdr:cNvPr id="861" name="直線コネクタ 860"/>
        <xdr:cNvCxnSpPr/>
      </xdr:nvCxnSpPr>
      <xdr:spPr>
        <a:xfrm>
          <a:off x="22072600" y="1207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160502</xdr:rowOff>
    </xdr:from>
    <xdr:to>
      <xdr:col>116</xdr:col>
      <xdr:colOff>63500</xdr:colOff>
      <xdr:row>75</xdr:row>
      <xdr:rowOff>168732</xdr:rowOff>
    </xdr:to>
    <xdr:cxnSp macro="">
      <xdr:nvCxnSpPr>
        <xdr:cNvPr id="862" name="直線コネクタ 861"/>
        <xdr:cNvCxnSpPr/>
      </xdr:nvCxnSpPr>
      <xdr:spPr>
        <a:xfrm flipV="1">
          <a:off x="21323300" y="13019252"/>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5720</xdr:rowOff>
    </xdr:from>
    <xdr:ext cx="534377" cy="259045"/>
    <xdr:sp macro="" textlink="">
      <xdr:nvSpPr>
        <xdr:cNvPr id="863" name="繰出金平均値テキスト"/>
        <xdr:cNvSpPr txBox="1"/>
      </xdr:nvSpPr>
      <xdr:spPr>
        <a:xfrm>
          <a:off x="22212300" y="1303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27293</xdr:rowOff>
    </xdr:from>
    <xdr:to>
      <xdr:col>116</xdr:col>
      <xdr:colOff>114300</xdr:colOff>
      <xdr:row>76</xdr:row>
      <xdr:rowOff>128893</xdr:rowOff>
    </xdr:to>
    <xdr:sp macro="" textlink="">
      <xdr:nvSpPr>
        <xdr:cNvPr id="864" name="フローチャート: 判断 863"/>
        <xdr:cNvSpPr/>
      </xdr:nvSpPr>
      <xdr:spPr>
        <a:xfrm>
          <a:off x="221107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114592</xdr:rowOff>
    </xdr:from>
    <xdr:to>
      <xdr:col>111</xdr:col>
      <xdr:colOff>177800</xdr:colOff>
      <xdr:row>75</xdr:row>
      <xdr:rowOff>168732</xdr:rowOff>
    </xdr:to>
    <xdr:cxnSp macro="">
      <xdr:nvCxnSpPr>
        <xdr:cNvPr id="865" name="直線コネクタ 864"/>
        <xdr:cNvCxnSpPr/>
      </xdr:nvCxnSpPr>
      <xdr:spPr>
        <a:xfrm>
          <a:off x="20434300" y="12973342"/>
          <a:ext cx="889000" cy="5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46495</xdr:rowOff>
    </xdr:from>
    <xdr:to>
      <xdr:col>112</xdr:col>
      <xdr:colOff>38100</xdr:colOff>
      <xdr:row>76</xdr:row>
      <xdr:rowOff>148095</xdr:rowOff>
    </xdr:to>
    <xdr:sp macro="" textlink="">
      <xdr:nvSpPr>
        <xdr:cNvPr id="866" name="フローチャート: 判断 865"/>
        <xdr:cNvSpPr/>
      </xdr:nvSpPr>
      <xdr:spPr>
        <a:xfrm>
          <a:off x="21272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139222</xdr:rowOff>
    </xdr:from>
    <xdr:ext cx="534377" cy="259045"/>
    <xdr:sp macro="" textlink="">
      <xdr:nvSpPr>
        <xdr:cNvPr id="867" name="テキスト ボックス 866"/>
        <xdr:cNvSpPr txBox="1"/>
      </xdr:nvSpPr>
      <xdr:spPr>
        <a:xfrm>
          <a:off x="21056111" y="131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114592</xdr:rowOff>
    </xdr:from>
    <xdr:to>
      <xdr:col>107</xdr:col>
      <xdr:colOff>50800</xdr:colOff>
      <xdr:row>75</xdr:row>
      <xdr:rowOff>121945</xdr:rowOff>
    </xdr:to>
    <xdr:cxnSp macro="">
      <xdr:nvCxnSpPr>
        <xdr:cNvPr id="868" name="直線コネクタ 867"/>
        <xdr:cNvCxnSpPr/>
      </xdr:nvCxnSpPr>
      <xdr:spPr>
        <a:xfrm flipV="1">
          <a:off x="19545300" y="12973342"/>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27330</xdr:rowOff>
    </xdr:from>
    <xdr:to>
      <xdr:col>107</xdr:col>
      <xdr:colOff>101600</xdr:colOff>
      <xdr:row>76</xdr:row>
      <xdr:rowOff>128930</xdr:rowOff>
    </xdr:to>
    <xdr:sp macro="" textlink="">
      <xdr:nvSpPr>
        <xdr:cNvPr id="869" name="フローチャート: 判断 868"/>
        <xdr:cNvSpPr/>
      </xdr:nvSpPr>
      <xdr:spPr>
        <a:xfrm>
          <a:off x="20383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120057</xdr:rowOff>
    </xdr:from>
    <xdr:ext cx="534377" cy="259045"/>
    <xdr:sp macro="" textlink="">
      <xdr:nvSpPr>
        <xdr:cNvPr id="870" name="テキスト ボックス 869"/>
        <xdr:cNvSpPr txBox="1"/>
      </xdr:nvSpPr>
      <xdr:spPr>
        <a:xfrm>
          <a:off x="20167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121945</xdr:rowOff>
    </xdr:from>
    <xdr:to>
      <xdr:col>102</xdr:col>
      <xdr:colOff>114300</xdr:colOff>
      <xdr:row>76</xdr:row>
      <xdr:rowOff>75349</xdr:rowOff>
    </xdr:to>
    <xdr:cxnSp macro="">
      <xdr:nvCxnSpPr>
        <xdr:cNvPr id="871" name="直線コネクタ 870"/>
        <xdr:cNvCxnSpPr/>
      </xdr:nvCxnSpPr>
      <xdr:spPr>
        <a:xfrm flipV="1">
          <a:off x="18656300" y="12980695"/>
          <a:ext cx="889000" cy="12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156414</xdr:rowOff>
    </xdr:from>
    <xdr:to>
      <xdr:col>102</xdr:col>
      <xdr:colOff>165100</xdr:colOff>
      <xdr:row>76</xdr:row>
      <xdr:rowOff>86564</xdr:rowOff>
    </xdr:to>
    <xdr:sp macro="" textlink="">
      <xdr:nvSpPr>
        <xdr:cNvPr id="872" name="フローチャート: 判断 871"/>
        <xdr:cNvSpPr/>
      </xdr:nvSpPr>
      <xdr:spPr>
        <a:xfrm>
          <a:off x="19494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77691</xdr:rowOff>
    </xdr:from>
    <xdr:ext cx="534377" cy="259045"/>
    <xdr:sp macro="" textlink="">
      <xdr:nvSpPr>
        <xdr:cNvPr id="873" name="テキスト ボックス 872"/>
        <xdr:cNvSpPr txBox="1"/>
      </xdr:nvSpPr>
      <xdr:spPr>
        <a:xfrm>
          <a:off x="19278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97472</xdr:rowOff>
    </xdr:from>
    <xdr:to>
      <xdr:col>98</xdr:col>
      <xdr:colOff>38100</xdr:colOff>
      <xdr:row>76</xdr:row>
      <xdr:rowOff>27623</xdr:rowOff>
    </xdr:to>
    <xdr:sp macro="" textlink="">
      <xdr:nvSpPr>
        <xdr:cNvPr id="874" name="フローチャート: 判断 873"/>
        <xdr:cNvSpPr/>
      </xdr:nvSpPr>
      <xdr:spPr>
        <a:xfrm>
          <a:off x="18605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44149</xdr:rowOff>
    </xdr:from>
    <xdr:ext cx="534377" cy="259045"/>
    <xdr:sp macro="" textlink="">
      <xdr:nvSpPr>
        <xdr:cNvPr id="875" name="テキスト ボックス 874"/>
        <xdr:cNvSpPr txBox="1"/>
      </xdr:nvSpPr>
      <xdr:spPr>
        <a:xfrm>
          <a:off x="18389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109703</xdr:rowOff>
    </xdr:from>
    <xdr:to>
      <xdr:col>116</xdr:col>
      <xdr:colOff>114300</xdr:colOff>
      <xdr:row>76</xdr:row>
      <xdr:rowOff>39852</xdr:rowOff>
    </xdr:to>
    <xdr:sp macro="" textlink="">
      <xdr:nvSpPr>
        <xdr:cNvPr id="881" name="楕円 880"/>
        <xdr:cNvSpPr/>
      </xdr:nvSpPr>
      <xdr:spPr>
        <a:xfrm>
          <a:off x="22110700" y="129684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132580</xdr:rowOff>
    </xdr:from>
    <xdr:ext cx="534377" cy="259045"/>
    <xdr:sp macro="" textlink="">
      <xdr:nvSpPr>
        <xdr:cNvPr id="882" name="繰出金該当値テキスト"/>
        <xdr:cNvSpPr txBox="1"/>
      </xdr:nvSpPr>
      <xdr:spPr>
        <a:xfrm>
          <a:off x="22212300" y="1281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117932</xdr:rowOff>
    </xdr:from>
    <xdr:to>
      <xdr:col>112</xdr:col>
      <xdr:colOff>38100</xdr:colOff>
      <xdr:row>76</xdr:row>
      <xdr:rowOff>48082</xdr:rowOff>
    </xdr:to>
    <xdr:sp macro="" textlink="">
      <xdr:nvSpPr>
        <xdr:cNvPr id="883" name="楕円 882"/>
        <xdr:cNvSpPr/>
      </xdr:nvSpPr>
      <xdr:spPr>
        <a:xfrm>
          <a:off x="21272500" y="1297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64609</xdr:rowOff>
    </xdr:from>
    <xdr:ext cx="534377" cy="259045"/>
    <xdr:sp macro="" textlink="">
      <xdr:nvSpPr>
        <xdr:cNvPr id="884" name="テキスト ボックス 883"/>
        <xdr:cNvSpPr txBox="1"/>
      </xdr:nvSpPr>
      <xdr:spPr>
        <a:xfrm>
          <a:off x="21056111" y="1275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63792</xdr:rowOff>
    </xdr:from>
    <xdr:to>
      <xdr:col>107</xdr:col>
      <xdr:colOff>101600</xdr:colOff>
      <xdr:row>75</xdr:row>
      <xdr:rowOff>165391</xdr:rowOff>
    </xdr:to>
    <xdr:sp macro="" textlink="">
      <xdr:nvSpPr>
        <xdr:cNvPr id="885" name="楕円 884"/>
        <xdr:cNvSpPr/>
      </xdr:nvSpPr>
      <xdr:spPr>
        <a:xfrm>
          <a:off x="20383500" y="129225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10469</xdr:rowOff>
    </xdr:from>
    <xdr:ext cx="534377" cy="259045"/>
    <xdr:sp macro="" textlink="">
      <xdr:nvSpPr>
        <xdr:cNvPr id="886" name="テキスト ボックス 885"/>
        <xdr:cNvSpPr txBox="1"/>
      </xdr:nvSpPr>
      <xdr:spPr>
        <a:xfrm>
          <a:off x="20167111" y="1269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71145</xdr:rowOff>
    </xdr:from>
    <xdr:to>
      <xdr:col>102</xdr:col>
      <xdr:colOff>165100</xdr:colOff>
      <xdr:row>76</xdr:row>
      <xdr:rowOff>1296</xdr:rowOff>
    </xdr:to>
    <xdr:sp macro="" textlink="">
      <xdr:nvSpPr>
        <xdr:cNvPr id="887" name="楕円 886"/>
        <xdr:cNvSpPr/>
      </xdr:nvSpPr>
      <xdr:spPr>
        <a:xfrm>
          <a:off x="19494500" y="129298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17822</xdr:rowOff>
    </xdr:from>
    <xdr:ext cx="534377" cy="259045"/>
    <xdr:sp macro="" textlink="">
      <xdr:nvSpPr>
        <xdr:cNvPr id="888" name="テキスト ボックス 887"/>
        <xdr:cNvSpPr txBox="1"/>
      </xdr:nvSpPr>
      <xdr:spPr>
        <a:xfrm>
          <a:off x="19278111" y="1270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24549</xdr:rowOff>
    </xdr:from>
    <xdr:to>
      <xdr:col>98</xdr:col>
      <xdr:colOff>38100</xdr:colOff>
      <xdr:row>76</xdr:row>
      <xdr:rowOff>126149</xdr:rowOff>
    </xdr:to>
    <xdr:sp macro="" textlink="">
      <xdr:nvSpPr>
        <xdr:cNvPr id="889" name="楕円 888"/>
        <xdr:cNvSpPr/>
      </xdr:nvSpPr>
      <xdr:spPr>
        <a:xfrm>
          <a:off x="18605500" y="1305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117276</xdr:rowOff>
    </xdr:from>
    <xdr:ext cx="534377" cy="259045"/>
    <xdr:sp macro="" textlink="">
      <xdr:nvSpPr>
        <xdr:cNvPr id="890" name="テキスト ボックス 889"/>
        <xdr:cNvSpPr txBox="1"/>
      </xdr:nvSpPr>
      <xdr:spPr>
        <a:xfrm>
          <a:off x="18389111" y="1314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386,683</a:t>
          </a:r>
          <a:r>
            <a:rPr kumimoji="1" lang="ja-JP" altLang="en-US" sz="1300">
              <a:latin typeface="ＭＳ Ｐゴシック" panose="020B0600070205080204" pitchFamily="50" charset="-128"/>
              <a:ea typeface="ＭＳ Ｐゴシック" panose="020B0600070205080204" pitchFamily="50" charset="-128"/>
            </a:rPr>
            <a:t>円となっており、前年度と比較し</a:t>
          </a:r>
          <a:r>
            <a:rPr kumimoji="1" lang="en-US" altLang="ja-JP" sz="1300">
              <a:latin typeface="ＭＳ Ｐゴシック" panose="020B0600070205080204" pitchFamily="50" charset="-128"/>
              <a:ea typeface="ＭＳ Ｐゴシック" panose="020B0600070205080204" pitchFamily="50" charset="-128"/>
            </a:rPr>
            <a:t>21,443</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人件費は増加傾向にあるが、これは中核市移行への準備対応や待機児童解消に向けた保育士の増員などの取組みのためによるものである。</a:t>
          </a:r>
        </a:p>
        <a:p>
          <a:r>
            <a:rPr kumimoji="1" lang="ja-JP" altLang="en-US" sz="1300">
              <a:latin typeface="ＭＳ Ｐゴシック" panose="020B0600070205080204" pitchFamily="50" charset="-128"/>
              <a:ea typeface="ＭＳ Ｐゴシック" panose="020B0600070205080204" pitchFamily="50" charset="-128"/>
            </a:rPr>
            <a:t>今後も中核市移行による職員数の増が見込まれるが、業務量や移譲事務の状況などを勘案しながら、柔軟な適正配置に努める。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少子高齢化を背景に、扶助費は年々増加しており、今後も増加していくことが予想される。</a:t>
          </a:r>
        </a:p>
        <a:p>
          <a:r>
            <a:rPr kumimoji="1" lang="ja-JP" altLang="en-US" sz="1300">
              <a:latin typeface="ＭＳ Ｐゴシック" panose="020B0600070205080204" pitchFamily="50" charset="-128"/>
              <a:ea typeface="ＭＳ Ｐゴシック" panose="020B0600070205080204" pitchFamily="50" charset="-128"/>
            </a:rPr>
            <a:t>人件費、補助費等、公債費は、類似団体との比較で上位にあるものの、今後も事業の集中と選択により、健全財政の維持に努めていく。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238,737
234,626
978.47
95,645,111
92,315,505
1,834,303
56,742,662
72,218,916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142966</xdr:rowOff>
    </xdr:from>
    <xdr:to>
      <xdr:col>24</xdr:col>
      <xdr:colOff>62865</xdr:colOff>
      <xdr:row>38</xdr:row>
      <xdr:rowOff>84183</xdr:rowOff>
    </xdr:to>
    <xdr:cxnSp macro="">
      <xdr:nvCxnSpPr>
        <xdr:cNvPr id="58" name="直線コネクタ 57"/>
        <xdr:cNvCxnSpPr/>
      </xdr:nvCxnSpPr>
      <xdr:spPr>
        <a:xfrm flipV="1">
          <a:off x="4633595" y="5115016"/>
          <a:ext cx="127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88010</xdr:rowOff>
    </xdr:from>
    <xdr:ext cx="469744" cy="259045"/>
    <xdr:sp macro="" textlink="">
      <xdr:nvSpPr>
        <xdr:cNvPr id="59" name="議会費最小値テキスト"/>
        <xdr:cNvSpPr txBox="1"/>
      </xdr:nvSpPr>
      <xdr:spPr>
        <a:xfrm>
          <a:off x="4686300" y="660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84183</xdr:rowOff>
    </xdr:from>
    <xdr:to>
      <xdr:col>24</xdr:col>
      <xdr:colOff>152400</xdr:colOff>
      <xdr:row>38</xdr:row>
      <xdr:rowOff>84183</xdr:rowOff>
    </xdr:to>
    <xdr:cxnSp macro="">
      <xdr:nvCxnSpPr>
        <xdr:cNvPr id="60" name="直線コネクタ 59"/>
        <xdr:cNvCxnSpPr/>
      </xdr:nvCxnSpPr>
      <xdr:spPr>
        <a:xfrm>
          <a:off x="4546600" y="659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89643</xdr:rowOff>
    </xdr:from>
    <xdr:ext cx="469744" cy="259045"/>
    <xdr:sp macro="" textlink="">
      <xdr:nvSpPr>
        <xdr:cNvPr id="61" name="議会費最大値テキスト"/>
        <xdr:cNvSpPr txBox="1"/>
      </xdr:nvSpPr>
      <xdr:spPr>
        <a:xfrm>
          <a:off x="4686300" y="489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142966</xdr:rowOff>
    </xdr:from>
    <xdr:to>
      <xdr:col>24</xdr:col>
      <xdr:colOff>152400</xdr:colOff>
      <xdr:row>29</xdr:row>
      <xdr:rowOff>142966</xdr:rowOff>
    </xdr:to>
    <xdr:cxnSp macro="">
      <xdr:nvCxnSpPr>
        <xdr:cNvPr id="62" name="直線コネクタ 61"/>
        <xdr:cNvCxnSpPr/>
      </xdr:nvCxnSpPr>
      <xdr:spPr>
        <a:xfrm>
          <a:off x="4546600" y="511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149497</xdr:rowOff>
    </xdr:from>
    <xdr:to>
      <xdr:col>24</xdr:col>
      <xdr:colOff>63500</xdr:colOff>
      <xdr:row>34</xdr:row>
      <xdr:rowOff>160927</xdr:rowOff>
    </xdr:to>
    <xdr:cxnSp macro="">
      <xdr:nvCxnSpPr>
        <xdr:cNvPr id="63" name="直線コネクタ 62"/>
        <xdr:cNvCxnSpPr/>
      </xdr:nvCxnSpPr>
      <xdr:spPr>
        <a:xfrm flipV="1">
          <a:off x="3797300" y="597879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108149</xdr:rowOff>
    </xdr:from>
    <xdr:ext cx="469744" cy="259045"/>
    <xdr:sp macro="" textlink="">
      <xdr:nvSpPr>
        <xdr:cNvPr id="64" name="議会費平均値テキスト"/>
        <xdr:cNvSpPr txBox="1"/>
      </xdr:nvSpPr>
      <xdr:spPr>
        <a:xfrm>
          <a:off x="4686300" y="5937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129722</xdr:rowOff>
    </xdr:from>
    <xdr:to>
      <xdr:col>24</xdr:col>
      <xdr:colOff>114300</xdr:colOff>
      <xdr:row>35</xdr:row>
      <xdr:rowOff>59872</xdr:rowOff>
    </xdr:to>
    <xdr:sp macro="" textlink="">
      <xdr:nvSpPr>
        <xdr:cNvPr id="65" name="フローチャート: 判断 64"/>
        <xdr:cNvSpPr/>
      </xdr:nvSpPr>
      <xdr:spPr>
        <a:xfrm>
          <a:off x="45847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160927</xdr:rowOff>
    </xdr:from>
    <xdr:to>
      <xdr:col>19</xdr:col>
      <xdr:colOff>177800</xdr:colOff>
      <xdr:row>35</xdr:row>
      <xdr:rowOff>22134</xdr:rowOff>
    </xdr:to>
    <xdr:cxnSp macro="">
      <xdr:nvCxnSpPr>
        <xdr:cNvPr id="66" name="直線コネクタ 65"/>
        <xdr:cNvCxnSpPr/>
      </xdr:nvCxnSpPr>
      <xdr:spPr>
        <a:xfrm flipV="1">
          <a:off x="2908300" y="59902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162378</xdr:rowOff>
    </xdr:from>
    <xdr:to>
      <xdr:col>20</xdr:col>
      <xdr:colOff>38100</xdr:colOff>
      <xdr:row>34</xdr:row>
      <xdr:rowOff>92528</xdr:rowOff>
    </xdr:to>
    <xdr:sp macro="" textlink="">
      <xdr:nvSpPr>
        <xdr:cNvPr id="67" name="フローチャート: 判断 66"/>
        <xdr:cNvSpPr/>
      </xdr:nvSpPr>
      <xdr:spPr>
        <a:xfrm>
          <a:off x="3746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109055</xdr:rowOff>
    </xdr:from>
    <xdr:ext cx="469744" cy="259045"/>
    <xdr:sp macro="" textlink="">
      <xdr:nvSpPr>
        <xdr:cNvPr id="68" name="テキスト ボックス 67"/>
        <xdr:cNvSpPr txBox="1"/>
      </xdr:nvSpPr>
      <xdr:spPr>
        <a:xfrm>
          <a:off x="3562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160927</xdr:rowOff>
    </xdr:from>
    <xdr:to>
      <xdr:col>15</xdr:col>
      <xdr:colOff>50800</xdr:colOff>
      <xdr:row>35</xdr:row>
      <xdr:rowOff>22134</xdr:rowOff>
    </xdr:to>
    <xdr:cxnSp macro="">
      <xdr:nvCxnSpPr>
        <xdr:cNvPr id="69" name="直線コネクタ 68"/>
        <xdr:cNvCxnSpPr/>
      </xdr:nvCxnSpPr>
      <xdr:spPr>
        <a:xfrm>
          <a:off x="2019300" y="59902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160746</xdr:rowOff>
    </xdr:from>
    <xdr:to>
      <xdr:col>15</xdr:col>
      <xdr:colOff>101600</xdr:colOff>
      <xdr:row>34</xdr:row>
      <xdr:rowOff>90896</xdr:rowOff>
    </xdr:to>
    <xdr:sp macro="" textlink="">
      <xdr:nvSpPr>
        <xdr:cNvPr id="70" name="フローチャート: 判断 69"/>
        <xdr:cNvSpPr/>
      </xdr:nvSpPr>
      <xdr:spPr>
        <a:xfrm>
          <a:off x="2857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107423</xdr:rowOff>
    </xdr:from>
    <xdr:ext cx="469744" cy="259045"/>
    <xdr:sp macro="" textlink="">
      <xdr:nvSpPr>
        <xdr:cNvPr id="71" name="テキスト ボックス 70"/>
        <xdr:cNvSpPr txBox="1"/>
      </xdr:nvSpPr>
      <xdr:spPr>
        <a:xfrm>
          <a:off x="2673428" y="559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123372</xdr:rowOff>
    </xdr:from>
    <xdr:to>
      <xdr:col>10</xdr:col>
      <xdr:colOff>114300</xdr:colOff>
      <xdr:row>34</xdr:row>
      <xdr:rowOff>160927</xdr:rowOff>
    </xdr:to>
    <xdr:cxnSp macro="">
      <xdr:nvCxnSpPr>
        <xdr:cNvPr id="72" name="直線コネクタ 71"/>
        <xdr:cNvCxnSpPr/>
      </xdr:nvCxnSpPr>
      <xdr:spPr>
        <a:xfrm>
          <a:off x="1130300" y="5781222"/>
          <a:ext cx="889000" cy="20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146050</xdr:rowOff>
    </xdr:from>
    <xdr:to>
      <xdr:col>10</xdr:col>
      <xdr:colOff>165100</xdr:colOff>
      <xdr:row>34</xdr:row>
      <xdr:rowOff>76200</xdr:rowOff>
    </xdr:to>
    <xdr:sp macro="" textlink="">
      <xdr:nvSpPr>
        <xdr:cNvPr id="73" name="フローチャート: 判断 72"/>
        <xdr:cNvSpPr/>
      </xdr:nvSpPr>
      <xdr:spPr>
        <a:xfrm>
          <a:off x="1968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92727</xdr:rowOff>
    </xdr:from>
    <xdr:ext cx="469744" cy="259045"/>
    <xdr:sp macro="" textlink="">
      <xdr:nvSpPr>
        <xdr:cNvPr id="74" name="テキスト ボックス 73"/>
        <xdr:cNvSpPr txBox="1"/>
      </xdr:nvSpPr>
      <xdr:spPr>
        <a:xfrm>
          <a:off x="1784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21953</xdr:rowOff>
    </xdr:from>
    <xdr:to>
      <xdr:col>6</xdr:col>
      <xdr:colOff>38100</xdr:colOff>
      <xdr:row>32</xdr:row>
      <xdr:rowOff>123553</xdr:rowOff>
    </xdr:to>
    <xdr:sp macro="" textlink="">
      <xdr:nvSpPr>
        <xdr:cNvPr id="75" name="フローチャート: 判断 74"/>
        <xdr:cNvSpPr/>
      </xdr:nvSpPr>
      <xdr:spPr>
        <a:xfrm>
          <a:off x="1079500" y="550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140080</xdr:rowOff>
    </xdr:from>
    <xdr:ext cx="469744" cy="259045"/>
    <xdr:sp macro="" textlink="">
      <xdr:nvSpPr>
        <xdr:cNvPr id="76" name="テキスト ボックス 75"/>
        <xdr:cNvSpPr txBox="1"/>
      </xdr:nvSpPr>
      <xdr:spPr>
        <a:xfrm>
          <a:off x="895428" y="528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98697</xdr:rowOff>
    </xdr:from>
    <xdr:to>
      <xdr:col>24</xdr:col>
      <xdr:colOff>114300</xdr:colOff>
      <xdr:row>35</xdr:row>
      <xdr:rowOff>28847</xdr:rowOff>
    </xdr:to>
    <xdr:sp macro="" textlink="">
      <xdr:nvSpPr>
        <xdr:cNvPr id="82" name="楕円 81"/>
        <xdr:cNvSpPr/>
      </xdr:nvSpPr>
      <xdr:spPr>
        <a:xfrm>
          <a:off x="4584700" y="59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121574</xdr:rowOff>
    </xdr:from>
    <xdr:ext cx="469744" cy="259045"/>
    <xdr:sp macro="" textlink="">
      <xdr:nvSpPr>
        <xdr:cNvPr id="83" name="議会費該当値テキスト"/>
        <xdr:cNvSpPr txBox="1"/>
      </xdr:nvSpPr>
      <xdr:spPr>
        <a:xfrm>
          <a:off x="4686300" y="577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110127</xdr:rowOff>
    </xdr:from>
    <xdr:to>
      <xdr:col>20</xdr:col>
      <xdr:colOff>38100</xdr:colOff>
      <xdr:row>35</xdr:row>
      <xdr:rowOff>40277</xdr:rowOff>
    </xdr:to>
    <xdr:sp macro="" textlink="">
      <xdr:nvSpPr>
        <xdr:cNvPr id="84" name="楕円 83"/>
        <xdr:cNvSpPr/>
      </xdr:nvSpPr>
      <xdr:spPr>
        <a:xfrm>
          <a:off x="3746500" y="593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31404</xdr:rowOff>
    </xdr:from>
    <xdr:ext cx="469744" cy="259045"/>
    <xdr:sp macro="" textlink="">
      <xdr:nvSpPr>
        <xdr:cNvPr id="85" name="テキスト ボックス 84"/>
        <xdr:cNvSpPr txBox="1"/>
      </xdr:nvSpPr>
      <xdr:spPr>
        <a:xfrm>
          <a:off x="3562428" y="603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142784</xdr:rowOff>
    </xdr:from>
    <xdr:to>
      <xdr:col>15</xdr:col>
      <xdr:colOff>101600</xdr:colOff>
      <xdr:row>35</xdr:row>
      <xdr:rowOff>72934</xdr:rowOff>
    </xdr:to>
    <xdr:sp macro="" textlink="">
      <xdr:nvSpPr>
        <xdr:cNvPr id="86" name="楕円 85"/>
        <xdr:cNvSpPr/>
      </xdr:nvSpPr>
      <xdr:spPr>
        <a:xfrm>
          <a:off x="2857500" y="597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64061</xdr:rowOff>
    </xdr:from>
    <xdr:ext cx="469744" cy="259045"/>
    <xdr:sp macro="" textlink="">
      <xdr:nvSpPr>
        <xdr:cNvPr id="87" name="テキスト ボックス 86"/>
        <xdr:cNvSpPr txBox="1"/>
      </xdr:nvSpPr>
      <xdr:spPr>
        <a:xfrm>
          <a:off x="2673428" y="606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110127</xdr:rowOff>
    </xdr:from>
    <xdr:to>
      <xdr:col>10</xdr:col>
      <xdr:colOff>165100</xdr:colOff>
      <xdr:row>35</xdr:row>
      <xdr:rowOff>40277</xdr:rowOff>
    </xdr:to>
    <xdr:sp macro="" textlink="">
      <xdr:nvSpPr>
        <xdr:cNvPr id="88" name="楕円 87"/>
        <xdr:cNvSpPr/>
      </xdr:nvSpPr>
      <xdr:spPr>
        <a:xfrm>
          <a:off x="1968500" y="593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31404</xdr:rowOff>
    </xdr:from>
    <xdr:ext cx="469744" cy="259045"/>
    <xdr:sp macro="" textlink="">
      <xdr:nvSpPr>
        <xdr:cNvPr id="89" name="テキスト ボックス 88"/>
        <xdr:cNvSpPr txBox="1"/>
      </xdr:nvSpPr>
      <xdr:spPr>
        <a:xfrm>
          <a:off x="1784428" y="603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72572</xdr:rowOff>
    </xdr:from>
    <xdr:to>
      <xdr:col>6</xdr:col>
      <xdr:colOff>38100</xdr:colOff>
      <xdr:row>34</xdr:row>
      <xdr:rowOff>2722</xdr:rowOff>
    </xdr:to>
    <xdr:sp macro="" textlink="">
      <xdr:nvSpPr>
        <xdr:cNvPr id="90" name="楕円 89"/>
        <xdr:cNvSpPr/>
      </xdr:nvSpPr>
      <xdr:spPr>
        <a:xfrm>
          <a:off x="1079500" y="573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165299</xdr:rowOff>
    </xdr:from>
    <xdr:ext cx="469744" cy="259045"/>
    <xdr:sp macro="" textlink="">
      <xdr:nvSpPr>
        <xdr:cNvPr id="91" name="テキスト ボックス 90"/>
        <xdr:cNvSpPr txBox="1"/>
      </xdr:nvSpPr>
      <xdr:spPr>
        <a:xfrm>
          <a:off x="895428" y="582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95763</xdr:rowOff>
    </xdr:from>
    <xdr:to>
      <xdr:col>24</xdr:col>
      <xdr:colOff>62865</xdr:colOff>
      <xdr:row>59</xdr:row>
      <xdr:rowOff>67051</xdr:rowOff>
    </xdr:to>
    <xdr:cxnSp macro="">
      <xdr:nvCxnSpPr>
        <xdr:cNvPr id="114" name="直線コネクタ 113"/>
        <xdr:cNvCxnSpPr/>
      </xdr:nvCxnSpPr>
      <xdr:spPr>
        <a:xfrm flipV="1">
          <a:off x="4633595" y="8668263"/>
          <a:ext cx="1270" cy="1514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70878</xdr:rowOff>
    </xdr:from>
    <xdr:ext cx="534377" cy="259045"/>
    <xdr:sp macro="" textlink="">
      <xdr:nvSpPr>
        <xdr:cNvPr id="115" name="総務費最小値テキスト"/>
        <xdr:cNvSpPr txBox="1"/>
      </xdr:nvSpPr>
      <xdr:spPr>
        <a:xfrm>
          <a:off x="4686300" y="101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67051</xdr:rowOff>
    </xdr:from>
    <xdr:to>
      <xdr:col>24</xdr:col>
      <xdr:colOff>152400</xdr:colOff>
      <xdr:row>59</xdr:row>
      <xdr:rowOff>67051</xdr:rowOff>
    </xdr:to>
    <xdr:cxnSp macro="">
      <xdr:nvCxnSpPr>
        <xdr:cNvPr id="116" name="直線コネクタ 115"/>
        <xdr:cNvCxnSpPr/>
      </xdr:nvCxnSpPr>
      <xdr:spPr>
        <a:xfrm>
          <a:off x="4546600" y="10182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42440</xdr:rowOff>
    </xdr:from>
    <xdr:ext cx="534377" cy="259045"/>
    <xdr:sp macro="" textlink="">
      <xdr:nvSpPr>
        <xdr:cNvPr id="117" name="総務費最大値テキスト"/>
        <xdr:cNvSpPr txBox="1"/>
      </xdr:nvSpPr>
      <xdr:spPr>
        <a:xfrm>
          <a:off x="4686300" y="844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95763</xdr:rowOff>
    </xdr:from>
    <xdr:to>
      <xdr:col>24</xdr:col>
      <xdr:colOff>152400</xdr:colOff>
      <xdr:row>50</xdr:row>
      <xdr:rowOff>95763</xdr:rowOff>
    </xdr:to>
    <xdr:cxnSp macro="">
      <xdr:nvCxnSpPr>
        <xdr:cNvPr id="118" name="直線コネクタ 117"/>
        <xdr:cNvCxnSpPr/>
      </xdr:nvCxnSpPr>
      <xdr:spPr>
        <a:xfrm>
          <a:off x="4546600" y="8668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95717</xdr:rowOff>
    </xdr:from>
    <xdr:to>
      <xdr:col>24</xdr:col>
      <xdr:colOff>63500</xdr:colOff>
      <xdr:row>54</xdr:row>
      <xdr:rowOff>144683</xdr:rowOff>
    </xdr:to>
    <xdr:cxnSp macro="">
      <xdr:nvCxnSpPr>
        <xdr:cNvPr id="119" name="直線コネクタ 118"/>
        <xdr:cNvCxnSpPr/>
      </xdr:nvCxnSpPr>
      <xdr:spPr>
        <a:xfrm>
          <a:off x="3797300" y="9354017"/>
          <a:ext cx="838200" cy="4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158767</xdr:rowOff>
    </xdr:from>
    <xdr:ext cx="534377" cy="259045"/>
    <xdr:sp macro="" textlink="">
      <xdr:nvSpPr>
        <xdr:cNvPr id="120" name="総務費平均値テキスト"/>
        <xdr:cNvSpPr txBox="1"/>
      </xdr:nvSpPr>
      <xdr:spPr>
        <a:xfrm>
          <a:off x="4686300" y="958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8890</xdr:rowOff>
    </xdr:from>
    <xdr:to>
      <xdr:col>24</xdr:col>
      <xdr:colOff>114300</xdr:colOff>
      <xdr:row>56</xdr:row>
      <xdr:rowOff>110490</xdr:rowOff>
    </xdr:to>
    <xdr:sp macro="" textlink="">
      <xdr:nvSpPr>
        <xdr:cNvPr id="121" name="フローチャート: 判断 120"/>
        <xdr:cNvSpPr/>
      </xdr:nvSpPr>
      <xdr:spPr>
        <a:xfrm>
          <a:off x="4584700" y="961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95717</xdr:rowOff>
    </xdr:from>
    <xdr:to>
      <xdr:col>19</xdr:col>
      <xdr:colOff>177800</xdr:colOff>
      <xdr:row>55</xdr:row>
      <xdr:rowOff>49906</xdr:rowOff>
    </xdr:to>
    <xdr:cxnSp macro="">
      <xdr:nvCxnSpPr>
        <xdr:cNvPr id="122" name="直線コネクタ 121"/>
        <xdr:cNvCxnSpPr/>
      </xdr:nvCxnSpPr>
      <xdr:spPr>
        <a:xfrm flipV="1">
          <a:off x="2908300" y="9354017"/>
          <a:ext cx="889000" cy="12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40300</xdr:rowOff>
    </xdr:from>
    <xdr:to>
      <xdr:col>20</xdr:col>
      <xdr:colOff>38100</xdr:colOff>
      <xdr:row>56</xdr:row>
      <xdr:rowOff>141900</xdr:rowOff>
    </xdr:to>
    <xdr:sp macro="" textlink="">
      <xdr:nvSpPr>
        <xdr:cNvPr id="123" name="フローチャート: 判断 122"/>
        <xdr:cNvSpPr/>
      </xdr:nvSpPr>
      <xdr:spPr>
        <a:xfrm>
          <a:off x="3746500" y="96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133027</xdr:rowOff>
    </xdr:from>
    <xdr:ext cx="534377" cy="259045"/>
    <xdr:sp macro="" textlink="">
      <xdr:nvSpPr>
        <xdr:cNvPr id="124" name="テキスト ボックス 123"/>
        <xdr:cNvSpPr txBox="1"/>
      </xdr:nvSpPr>
      <xdr:spPr>
        <a:xfrm>
          <a:off x="3530111" y="973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148341</xdr:rowOff>
    </xdr:from>
    <xdr:to>
      <xdr:col>15</xdr:col>
      <xdr:colOff>50800</xdr:colOff>
      <xdr:row>55</xdr:row>
      <xdr:rowOff>49906</xdr:rowOff>
    </xdr:to>
    <xdr:cxnSp macro="">
      <xdr:nvCxnSpPr>
        <xdr:cNvPr id="125" name="直線コネクタ 124"/>
        <xdr:cNvCxnSpPr/>
      </xdr:nvCxnSpPr>
      <xdr:spPr>
        <a:xfrm>
          <a:off x="2019300" y="9406641"/>
          <a:ext cx="889000" cy="7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146004</xdr:rowOff>
    </xdr:from>
    <xdr:to>
      <xdr:col>15</xdr:col>
      <xdr:colOff>101600</xdr:colOff>
      <xdr:row>57</xdr:row>
      <xdr:rowOff>76154</xdr:rowOff>
    </xdr:to>
    <xdr:sp macro="" textlink="">
      <xdr:nvSpPr>
        <xdr:cNvPr id="126" name="フローチャート: 判断 125"/>
        <xdr:cNvSpPr/>
      </xdr:nvSpPr>
      <xdr:spPr>
        <a:xfrm>
          <a:off x="2857500" y="974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67281</xdr:rowOff>
    </xdr:from>
    <xdr:ext cx="534377" cy="259045"/>
    <xdr:sp macro="" textlink="">
      <xdr:nvSpPr>
        <xdr:cNvPr id="127" name="テキスト ボックス 126"/>
        <xdr:cNvSpPr txBox="1"/>
      </xdr:nvSpPr>
      <xdr:spPr>
        <a:xfrm>
          <a:off x="2641111" y="983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148341</xdr:rowOff>
    </xdr:from>
    <xdr:to>
      <xdr:col>10</xdr:col>
      <xdr:colOff>114300</xdr:colOff>
      <xdr:row>55</xdr:row>
      <xdr:rowOff>101661</xdr:rowOff>
    </xdr:to>
    <xdr:cxnSp macro="">
      <xdr:nvCxnSpPr>
        <xdr:cNvPr id="128" name="直線コネクタ 127"/>
        <xdr:cNvCxnSpPr/>
      </xdr:nvCxnSpPr>
      <xdr:spPr>
        <a:xfrm flipV="1">
          <a:off x="1130300" y="9406641"/>
          <a:ext cx="889000" cy="12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151994</xdr:rowOff>
    </xdr:from>
    <xdr:to>
      <xdr:col>10</xdr:col>
      <xdr:colOff>165100</xdr:colOff>
      <xdr:row>57</xdr:row>
      <xdr:rowOff>82144</xdr:rowOff>
    </xdr:to>
    <xdr:sp macro="" textlink="">
      <xdr:nvSpPr>
        <xdr:cNvPr id="129" name="フローチャート: 判断 128"/>
        <xdr:cNvSpPr/>
      </xdr:nvSpPr>
      <xdr:spPr>
        <a:xfrm>
          <a:off x="1968500" y="975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73271</xdr:rowOff>
    </xdr:from>
    <xdr:ext cx="534377" cy="259045"/>
    <xdr:sp macro="" textlink="">
      <xdr:nvSpPr>
        <xdr:cNvPr id="130" name="テキスト ボックス 129"/>
        <xdr:cNvSpPr txBox="1"/>
      </xdr:nvSpPr>
      <xdr:spPr>
        <a:xfrm>
          <a:off x="1752111" y="984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122093</xdr:rowOff>
    </xdr:from>
    <xdr:to>
      <xdr:col>6</xdr:col>
      <xdr:colOff>38100</xdr:colOff>
      <xdr:row>56</xdr:row>
      <xdr:rowOff>52243</xdr:rowOff>
    </xdr:to>
    <xdr:sp macro="" textlink="">
      <xdr:nvSpPr>
        <xdr:cNvPr id="131" name="フローチャート: 判断 130"/>
        <xdr:cNvSpPr/>
      </xdr:nvSpPr>
      <xdr:spPr>
        <a:xfrm>
          <a:off x="1079500" y="95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43370</xdr:rowOff>
    </xdr:from>
    <xdr:ext cx="534377" cy="259045"/>
    <xdr:sp macro="" textlink="">
      <xdr:nvSpPr>
        <xdr:cNvPr id="132" name="テキスト ボックス 131"/>
        <xdr:cNvSpPr txBox="1"/>
      </xdr:nvSpPr>
      <xdr:spPr>
        <a:xfrm>
          <a:off x="863111" y="964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93883</xdr:rowOff>
    </xdr:from>
    <xdr:to>
      <xdr:col>24</xdr:col>
      <xdr:colOff>114300</xdr:colOff>
      <xdr:row>55</xdr:row>
      <xdr:rowOff>24033</xdr:rowOff>
    </xdr:to>
    <xdr:sp macro="" textlink="">
      <xdr:nvSpPr>
        <xdr:cNvPr id="138" name="楕円 137"/>
        <xdr:cNvSpPr/>
      </xdr:nvSpPr>
      <xdr:spPr>
        <a:xfrm>
          <a:off x="4584700" y="93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116760</xdr:rowOff>
    </xdr:from>
    <xdr:ext cx="534377" cy="259045"/>
    <xdr:sp macro="" textlink="">
      <xdr:nvSpPr>
        <xdr:cNvPr id="139" name="総務費該当値テキスト"/>
        <xdr:cNvSpPr txBox="1"/>
      </xdr:nvSpPr>
      <xdr:spPr>
        <a:xfrm>
          <a:off x="4686300" y="920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44917</xdr:rowOff>
    </xdr:from>
    <xdr:to>
      <xdr:col>20</xdr:col>
      <xdr:colOff>38100</xdr:colOff>
      <xdr:row>54</xdr:row>
      <xdr:rowOff>146517</xdr:rowOff>
    </xdr:to>
    <xdr:sp macro="" textlink="">
      <xdr:nvSpPr>
        <xdr:cNvPr id="140" name="楕円 139"/>
        <xdr:cNvSpPr/>
      </xdr:nvSpPr>
      <xdr:spPr>
        <a:xfrm>
          <a:off x="3746500" y="930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163044</xdr:rowOff>
    </xdr:from>
    <xdr:ext cx="534377" cy="259045"/>
    <xdr:sp macro="" textlink="">
      <xdr:nvSpPr>
        <xdr:cNvPr id="141" name="テキスト ボックス 140"/>
        <xdr:cNvSpPr txBox="1"/>
      </xdr:nvSpPr>
      <xdr:spPr>
        <a:xfrm>
          <a:off x="3530111" y="907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170556</xdr:rowOff>
    </xdr:from>
    <xdr:to>
      <xdr:col>15</xdr:col>
      <xdr:colOff>101600</xdr:colOff>
      <xdr:row>55</xdr:row>
      <xdr:rowOff>100706</xdr:rowOff>
    </xdr:to>
    <xdr:sp macro="" textlink="">
      <xdr:nvSpPr>
        <xdr:cNvPr id="142" name="楕円 141"/>
        <xdr:cNvSpPr/>
      </xdr:nvSpPr>
      <xdr:spPr>
        <a:xfrm>
          <a:off x="2857500" y="942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117233</xdr:rowOff>
    </xdr:from>
    <xdr:ext cx="534377" cy="259045"/>
    <xdr:sp macro="" textlink="">
      <xdr:nvSpPr>
        <xdr:cNvPr id="143" name="テキスト ボックス 142"/>
        <xdr:cNvSpPr txBox="1"/>
      </xdr:nvSpPr>
      <xdr:spPr>
        <a:xfrm>
          <a:off x="2641111" y="920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97541</xdr:rowOff>
    </xdr:from>
    <xdr:to>
      <xdr:col>10</xdr:col>
      <xdr:colOff>165100</xdr:colOff>
      <xdr:row>55</xdr:row>
      <xdr:rowOff>27691</xdr:rowOff>
    </xdr:to>
    <xdr:sp macro="" textlink="">
      <xdr:nvSpPr>
        <xdr:cNvPr id="144" name="楕円 143"/>
        <xdr:cNvSpPr/>
      </xdr:nvSpPr>
      <xdr:spPr>
        <a:xfrm>
          <a:off x="1968500" y="935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44218</xdr:rowOff>
    </xdr:from>
    <xdr:ext cx="534377" cy="259045"/>
    <xdr:sp macro="" textlink="">
      <xdr:nvSpPr>
        <xdr:cNvPr id="145" name="テキスト ボックス 144"/>
        <xdr:cNvSpPr txBox="1"/>
      </xdr:nvSpPr>
      <xdr:spPr>
        <a:xfrm>
          <a:off x="1752111" y="913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50861</xdr:rowOff>
    </xdr:from>
    <xdr:to>
      <xdr:col>6</xdr:col>
      <xdr:colOff>38100</xdr:colOff>
      <xdr:row>55</xdr:row>
      <xdr:rowOff>152461</xdr:rowOff>
    </xdr:to>
    <xdr:sp macro="" textlink="">
      <xdr:nvSpPr>
        <xdr:cNvPr id="146" name="楕円 145"/>
        <xdr:cNvSpPr/>
      </xdr:nvSpPr>
      <xdr:spPr>
        <a:xfrm>
          <a:off x="1079500" y="948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168988</xdr:rowOff>
    </xdr:from>
    <xdr:ext cx="534377" cy="259045"/>
    <xdr:sp macro="" textlink="">
      <xdr:nvSpPr>
        <xdr:cNvPr id="147" name="テキスト ボックス 146"/>
        <xdr:cNvSpPr txBox="1"/>
      </xdr:nvSpPr>
      <xdr:spPr>
        <a:xfrm>
          <a:off x="863111" y="925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8617</xdr:rowOff>
    </xdr:from>
    <xdr:to>
      <xdr:col>24</xdr:col>
      <xdr:colOff>62865</xdr:colOff>
      <xdr:row>78</xdr:row>
      <xdr:rowOff>158750</xdr:rowOff>
    </xdr:to>
    <xdr:cxnSp macro="">
      <xdr:nvCxnSpPr>
        <xdr:cNvPr id="172" name="直線コネクタ 171"/>
        <xdr:cNvCxnSpPr/>
      </xdr:nvCxnSpPr>
      <xdr:spPr>
        <a:xfrm flipV="1">
          <a:off x="4633595" y="12181567"/>
          <a:ext cx="1270" cy="1350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162577</xdr:rowOff>
    </xdr:from>
    <xdr:ext cx="599010" cy="259045"/>
    <xdr:sp macro="" textlink="">
      <xdr:nvSpPr>
        <xdr:cNvPr id="173" name="民生費最小値テキスト"/>
        <xdr:cNvSpPr txBox="1"/>
      </xdr:nvSpPr>
      <xdr:spPr>
        <a:xfrm>
          <a:off x="4686300" y="1353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158750</xdr:rowOff>
    </xdr:from>
    <xdr:to>
      <xdr:col>24</xdr:col>
      <xdr:colOff>152400</xdr:colOff>
      <xdr:row>78</xdr:row>
      <xdr:rowOff>158750</xdr:rowOff>
    </xdr:to>
    <xdr:cxnSp macro="">
      <xdr:nvCxnSpPr>
        <xdr:cNvPr id="174" name="直線コネクタ 173"/>
        <xdr:cNvCxnSpPr/>
      </xdr:nvCxnSpPr>
      <xdr:spPr>
        <a:xfrm>
          <a:off x="4546600" y="1353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126744</xdr:rowOff>
    </xdr:from>
    <xdr:ext cx="599010" cy="259045"/>
    <xdr:sp macro="" textlink="">
      <xdr:nvSpPr>
        <xdr:cNvPr id="175" name="民生費最大値テキスト"/>
        <xdr:cNvSpPr txBox="1"/>
      </xdr:nvSpPr>
      <xdr:spPr>
        <a:xfrm>
          <a:off x="4686300" y="1195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8617</xdr:rowOff>
    </xdr:from>
    <xdr:to>
      <xdr:col>24</xdr:col>
      <xdr:colOff>152400</xdr:colOff>
      <xdr:row>71</xdr:row>
      <xdr:rowOff>8617</xdr:rowOff>
    </xdr:to>
    <xdr:cxnSp macro="">
      <xdr:nvCxnSpPr>
        <xdr:cNvPr id="176" name="直線コネクタ 175"/>
        <xdr:cNvCxnSpPr/>
      </xdr:nvCxnSpPr>
      <xdr:spPr>
        <a:xfrm>
          <a:off x="4546600" y="1218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156045</xdr:rowOff>
    </xdr:from>
    <xdr:to>
      <xdr:col>24</xdr:col>
      <xdr:colOff>63500</xdr:colOff>
      <xdr:row>77</xdr:row>
      <xdr:rowOff>64719</xdr:rowOff>
    </xdr:to>
    <xdr:cxnSp macro="">
      <xdr:nvCxnSpPr>
        <xdr:cNvPr id="177" name="直線コネクタ 176"/>
        <xdr:cNvCxnSpPr/>
      </xdr:nvCxnSpPr>
      <xdr:spPr>
        <a:xfrm flipV="1">
          <a:off x="3797300" y="13186245"/>
          <a:ext cx="838200" cy="8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63790</xdr:rowOff>
    </xdr:from>
    <xdr:ext cx="599010" cy="259045"/>
    <xdr:sp macro="" textlink="">
      <xdr:nvSpPr>
        <xdr:cNvPr id="178" name="民生費平均値テキスト"/>
        <xdr:cNvSpPr txBox="1"/>
      </xdr:nvSpPr>
      <xdr:spPr>
        <a:xfrm>
          <a:off x="4686300" y="12922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40914</xdr:rowOff>
    </xdr:from>
    <xdr:to>
      <xdr:col>24</xdr:col>
      <xdr:colOff>114300</xdr:colOff>
      <xdr:row>76</xdr:row>
      <xdr:rowOff>142514</xdr:rowOff>
    </xdr:to>
    <xdr:sp macro="" textlink="">
      <xdr:nvSpPr>
        <xdr:cNvPr id="179" name="フローチャート: 判断 178"/>
        <xdr:cNvSpPr/>
      </xdr:nvSpPr>
      <xdr:spPr>
        <a:xfrm>
          <a:off x="45847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152769</xdr:rowOff>
    </xdr:from>
    <xdr:to>
      <xdr:col>19</xdr:col>
      <xdr:colOff>177800</xdr:colOff>
      <xdr:row>77</xdr:row>
      <xdr:rowOff>64719</xdr:rowOff>
    </xdr:to>
    <xdr:cxnSp macro="">
      <xdr:nvCxnSpPr>
        <xdr:cNvPr id="180" name="直線コネクタ 179"/>
        <xdr:cNvCxnSpPr/>
      </xdr:nvCxnSpPr>
      <xdr:spPr>
        <a:xfrm>
          <a:off x="2908300" y="13182969"/>
          <a:ext cx="889000" cy="8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88900</xdr:rowOff>
    </xdr:from>
    <xdr:to>
      <xdr:col>20</xdr:col>
      <xdr:colOff>38100</xdr:colOff>
      <xdr:row>77</xdr:row>
      <xdr:rowOff>19050</xdr:rowOff>
    </xdr:to>
    <xdr:sp macro="" textlink="">
      <xdr:nvSpPr>
        <xdr:cNvPr id="181" name="フローチャート: 判断 180"/>
        <xdr:cNvSpPr/>
      </xdr:nvSpPr>
      <xdr:spPr>
        <a:xfrm>
          <a:off x="3746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35577</xdr:rowOff>
    </xdr:from>
    <xdr:ext cx="599010" cy="259045"/>
    <xdr:sp macro="" textlink="">
      <xdr:nvSpPr>
        <xdr:cNvPr id="182" name="テキスト ボックス 181"/>
        <xdr:cNvSpPr txBox="1"/>
      </xdr:nvSpPr>
      <xdr:spPr>
        <a:xfrm>
          <a:off x="3497795" y="1289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152769</xdr:rowOff>
    </xdr:from>
    <xdr:to>
      <xdr:col>15</xdr:col>
      <xdr:colOff>50800</xdr:colOff>
      <xdr:row>77</xdr:row>
      <xdr:rowOff>68453</xdr:rowOff>
    </xdr:to>
    <xdr:cxnSp macro="">
      <xdr:nvCxnSpPr>
        <xdr:cNvPr id="183" name="直線コネクタ 182"/>
        <xdr:cNvCxnSpPr/>
      </xdr:nvCxnSpPr>
      <xdr:spPr>
        <a:xfrm flipV="1">
          <a:off x="2019300" y="13182969"/>
          <a:ext cx="889000" cy="8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5442</xdr:rowOff>
    </xdr:from>
    <xdr:to>
      <xdr:col>15</xdr:col>
      <xdr:colOff>101600</xdr:colOff>
      <xdr:row>76</xdr:row>
      <xdr:rowOff>107042</xdr:rowOff>
    </xdr:to>
    <xdr:sp macro="" textlink="">
      <xdr:nvSpPr>
        <xdr:cNvPr id="184" name="フローチャート: 判断 183"/>
        <xdr:cNvSpPr/>
      </xdr:nvSpPr>
      <xdr:spPr>
        <a:xfrm>
          <a:off x="2857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123569</xdr:rowOff>
    </xdr:from>
    <xdr:ext cx="599010" cy="259045"/>
    <xdr:sp macro="" textlink="">
      <xdr:nvSpPr>
        <xdr:cNvPr id="185" name="テキスト ボックス 184"/>
        <xdr:cNvSpPr txBox="1"/>
      </xdr:nvSpPr>
      <xdr:spPr>
        <a:xfrm>
          <a:off x="2608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68453</xdr:rowOff>
    </xdr:from>
    <xdr:to>
      <xdr:col>10</xdr:col>
      <xdr:colOff>114300</xdr:colOff>
      <xdr:row>77</xdr:row>
      <xdr:rowOff>126061</xdr:rowOff>
    </xdr:to>
    <xdr:cxnSp macro="">
      <xdr:nvCxnSpPr>
        <xdr:cNvPr id="186" name="直線コネクタ 185"/>
        <xdr:cNvCxnSpPr/>
      </xdr:nvCxnSpPr>
      <xdr:spPr>
        <a:xfrm flipV="1">
          <a:off x="1130300" y="13270103"/>
          <a:ext cx="889000" cy="5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66839</xdr:rowOff>
    </xdr:from>
    <xdr:to>
      <xdr:col>10</xdr:col>
      <xdr:colOff>165100</xdr:colOff>
      <xdr:row>76</xdr:row>
      <xdr:rowOff>168439</xdr:rowOff>
    </xdr:to>
    <xdr:sp macro="" textlink="">
      <xdr:nvSpPr>
        <xdr:cNvPr id="187" name="フローチャート: 判断 186"/>
        <xdr:cNvSpPr/>
      </xdr:nvSpPr>
      <xdr:spPr>
        <a:xfrm>
          <a:off x="1968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13517</xdr:rowOff>
    </xdr:from>
    <xdr:ext cx="599010" cy="259045"/>
    <xdr:sp macro="" textlink="">
      <xdr:nvSpPr>
        <xdr:cNvPr id="188" name="テキスト ボックス 187"/>
        <xdr:cNvSpPr txBox="1"/>
      </xdr:nvSpPr>
      <xdr:spPr>
        <a:xfrm>
          <a:off x="1719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138601</xdr:rowOff>
    </xdr:from>
    <xdr:to>
      <xdr:col>6</xdr:col>
      <xdr:colOff>38100</xdr:colOff>
      <xdr:row>77</xdr:row>
      <xdr:rowOff>68751</xdr:rowOff>
    </xdr:to>
    <xdr:sp macro="" textlink="">
      <xdr:nvSpPr>
        <xdr:cNvPr id="189" name="フローチャート: 判断 188"/>
        <xdr:cNvSpPr/>
      </xdr:nvSpPr>
      <xdr:spPr>
        <a:xfrm>
          <a:off x="1079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85279</xdr:rowOff>
    </xdr:from>
    <xdr:ext cx="599010" cy="259045"/>
    <xdr:sp macro="" textlink="">
      <xdr:nvSpPr>
        <xdr:cNvPr id="190" name="テキスト ボックス 189"/>
        <xdr:cNvSpPr txBox="1"/>
      </xdr:nvSpPr>
      <xdr:spPr>
        <a:xfrm>
          <a:off x="830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105245</xdr:rowOff>
    </xdr:from>
    <xdr:to>
      <xdr:col>24</xdr:col>
      <xdr:colOff>114300</xdr:colOff>
      <xdr:row>77</xdr:row>
      <xdr:rowOff>35395</xdr:rowOff>
    </xdr:to>
    <xdr:sp macro="" textlink="">
      <xdr:nvSpPr>
        <xdr:cNvPr id="196" name="楕円 195"/>
        <xdr:cNvSpPr/>
      </xdr:nvSpPr>
      <xdr:spPr>
        <a:xfrm>
          <a:off x="4584700" y="131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83672</xdr:rowOff>
    </xdr:from>
    <xdr:ext cx="599010" cy="259045"/>
    <xdr:sp macro="" textlink="">
      <xdr:nvSpPr>
        <xdr:cNvPr id="197" name="民生費該当値テキスト"/>
        <xdr:cNvSpPr txBox="1"/>
      </xdr:nvSpPr>
      <xdr:spPr>
        <a:xfrm>
          <a:off x="4686300" y="13113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13919</xdr:rowOff>
    </xdr:from>
    <xdr:to>
      <xdr:col>20</xdr:col>
      <xdr:colOff>38100</xdr:colOff>
      <xdr:row>77</xdr:row>
      <xdr:rowOff>115519</xdr:rowOff>
    </xdr:to>
    <xdr:sp macro="" textlink="">
      <xdr:nvSpPr>
        <xdr:cNvPr id="198" name="楕円 197"/>
        <xdr:cNvSpPr/>
      </xdr:nvSpPr>
      <xdr:spPr>
        <a:xfrm>
          <a:off x="3746500" y="1321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106646</xdr:rowOff>
    </xdr:from>
    <xdr:ext cx="599010" cy="259045"/>
    <xdr:sp macro="" textlink="">
      <xdr:nvSpPr>
        <xdr:cNvPr id="199" name="テキスト ボックス 198"/>
        <xdr:cNvSpPr txBox="1"/>
      </xdr:nvSpPr>
      <xdr:spPr>
        <a:xfrm>
          <a:off x="3497795" y="13308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101969</xdr:rowOff>
    </xdr:from>
    <xdr:to>
      <xdr:col>15</xdr:col>
      <xdr:colOff>101600</xdr:colOff>
      <xdr:row>77</xdr:row>
      <xdr:rowOff>32119</xdr:rowOff>
    </xdr:to>
    <xdr:sp macro="" textlink="">
      <xdr:nvSpPr>
        <xdr:cNvPr id="200" name="楕円 199"/>
        <xdr:cNvSpPr/>
      </xdr:nvSpPr>
      <xdr:spPr>
        <a:xfrm>
          <a:off x="2857500" y="131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23246</xdr:rowOff>
    </xdr:from>
    <xdr:ext cx="599010" cy="259045"/>
    <xdr:sp macro="" textlink="">
      <xdr:nvSpPr>
        <xdr:cNvPr id="201" name="テキスト ボックス 200"/>
        <xdr:cNvSpPr txBox="1"/>
      </xdr:nvSpPr>
      <xdr:spPr>
        <a:xfrm>
          <a:off x="2608795" y="1322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17653</xdr:rowOff>
    </xdr:from>
    <xdr:to>
      <xdr:col>10</xdr:col>
      <xdr:colOff>165100</xdr:colOff>
      <xdr:row>77</xdr:row>
      <xdr:rowOff>119253</xdr:rowOff>
    </xdr:to>
    <xdr:sp macro="" textlink="">
      <xdr:nvSpPr>
        <xdr:cNvPr id="202" name="楕円 201"/>
        <xdr:cNvSpPr/>
      </xdr:nvSpPr>
      <xdr:spPr>
        <a:xfrm>
          <a:off x="1968500" y="1321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110380</xdr:rowOff>
    </xdr:from>
    <xdr:ext cx="599010" cy="259045"/>
    <xdr:sp macro="" textlink="">
      <xdr:nvSpPr>
        <xdr:cNvPr id="203" name="テキスト ボックス 202"/>
        <xdr:cNvSpPr txBox="1"/>
      </xdr:nvSpPr>
      <xdr:spPr>
        <a:xfrm>
          <a:off x="1719795" y="13312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75261</xdr:rowOff>
    </xdr:from>
    <xdr:to>
      <xdr:col>6</xdr:col>
      <xdr:colOff>38100</xdr:colOff>
      <xdr:row>78</xdr:row>
      <xdr:rowOff>5411</xdr:rowOff>
    </xdr:to>
    <xdr:sp macro="" textlink="">
      <xdr:nvSpPr>
        <xdr:cNvPr id="204" name="楕円 203"/>
        <xdr:cNvSpPr/>
      </xdr:nvSpPr>
      <xdr:spPr>
        <a:xfrm>
          <a:off x="1079500" y="132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167988</xdr:rowOff>
    </xdr:from>
    <xdr:ext cx="599010" cy="259045"/>
    <xdr:sp macro="" textlink="">
      <xdr:nvSpPr>
        <xdr:cNvPr id="205" name="テキスト ボックス 204"/>
        <xdr:cNvSpPr txBox="1"/>
      </xdr:nvSpPr>
      <xdr:spPr>
        <a:xfrm>
          <a:off x="830795" y="1336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24806</xdr:rowOff>
    </xdr:from>
    <xdr:to>
      <xdr:col>24</xdr:col>
      <xdr:colOff>62865</xdr:colOff>
      <xdr:row>98</xdr:row>
      <xdr:rowOff>86779</xdr:rowOff>
    </xdr:to>
    <xdr:cxnSp macro="">
      <xdr:nvCxnSpPr>
        <xdr:cNvPr id="228" name="直線コネクタ 227"/>
        <xdr:cNvCxnSpPr/>
      </xdr:nvCxnSpPr>
      <xdr:spPr>
        <a:xfrm flipV="1">
          <a:off x="4633595" y="15455306"/>
          <a:ext cx="1270" cy="1433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90606</xdr:rowOff>
    </xdr:from>
    <xdr:ext cx="534377" cy="259045"/>
    <xdr:sp macro="" textlink="">
      <xdr:nvSpPr>
        <xdr:cNvPr id="229" name="衛生費最小値テキスト"/>
        <xdr:cNvSpPr txBox="1"/>
      </xdr:nvSpPr>
      <xdr:spPr>
        <a:xfrm>
          <a:off x="4686300" y="1689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86779</xdr:rowOff>
    </xdr:from>
    <xdr:to>
      <xdr:col>24</xdr:col>
      <xdr:colOff>152400</xdr:colOff>
      <xdr:row>98</xdr:row>
      <xdr:rowOff>86779</xdr:rowOff>
    </xdr:to>
    <xdr:cxnSp macro="">
      <xdr:nvCxnSpPr>
        <xdr:cNvPr id="230" name="直線コネクタ 229"/>
        <xdr:cNvCxnSpPr/>
      </xdr:nvCxnSpPr>
      <xdr:spPr>
        <a:xfrm>
          <a:off x="4546600" y="1688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142933</xdr:rowOff>
    </xdr:from>
    <xdr:ext cx="534377" cy="259045"/>
    <xdr:sp macro="" textlink="">
      <xdr:nvSpPr>
        <xdr:cNvPr id="231" name="衛生費最大値テキスト"/>
        <xdr:cNvSpPr txBox="1"/>
      </xdr:nvSpPr>
      <xdr:spPr>
        <a:xfrm>
          <a:off x="4686300" y="152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24806</xdr:rowOff>
    </xdr:from>
    <xdr:to>
      <xdr:col>24</xdr:col>
      <xdr:colOff>152400</xdr:colOff>
      <xdr:row>90</xdr:row>
      <xdr:rowOff>24806</xdr:rowOff>
    </xdr:to>
    <xdr:cxnSp macro="">
      <xdr:nvCxnSpPr>
        <xdr:cNvPr id="232" name="直線コネクタ 231"/>
        <xdr:cNvCxnSpPr/>
      </xdr:nvCxnSpPr>
      <xdr:spPr>
        <a:xfrm>
          <a:off x="4546600" y="1545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24234</xdr:rowOff>
    </xdr:from>
    <xdr:to>
      <xdr:col>24</xdr:col>
      <xdr:colOff>63500</xdr:colOff>
      <xdr:row>98</xdr:row>
      <xdr:rowOff>50592</xdr:rowOff>
    </xdr:to>
    <xdr:cxnSp macro="">
      <xdr:nvCxnSpPr>
        <xdr:cNvPr id="233" name="直線コネクタ 232"/>
        <xdr:cNvCxnSpPr/>
      </xdr:nvCxnSpPr>
      <xdr:spPr>
        <a:xfrm flipV="1">
          <a:off x="3797300" y="16826334"/>
          <a:ext cx="838200" cy="2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95273</xdr:rowOff>
    </xdr:from>
    <xdr:ext cx="534377" cy="259045"/>
    <xdr:sp macro="" textlink="">
      <xdr:nvSpPr>
        <xdr:cNvPr id="234" name="衛生費平均値テキスト"/>
        <xdr:cNvSpPr txBox="1"/>
      </xdr:nvSpPr>
      <xdr:spPr>
        <a:xfrm>
          <a:off x="4686300" y="16383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72396</xdr:rowOff>
    </xdr:from>
    <xdr:to>
      <xdr:col>24</xdr:col>
      <xdr:colOff>114300</xdr:colOff>
      <xdr:row>97</xdr:row>
      <xdr:rowOff>2546</xdr:rowOff>
    </xdr:to>
    <xdr:sp macro="" textlink="">
      <xdr:nvSpPr>
        <xdr:cNvPr id="235" name="フローチャート: 判断 234"/>
        <xdr:cNvSpPr/>
      </xdr:nvSpPr>
      <xdr:spPr>
        <a:xfrm>
          <a:off x="4584700" y="16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47437</xdr:rowOff>
    </xdr:from>
    <xdr:to>
      <xdr:col>19</xdr:col>
      <xdr:colOff>177800</xdr:colOff>
      <xdr:row>98</xdr:row>
      <xdr:rowOff>50592</xdr:rowOff>
    </xdr:to>
    <xdr:cxnSp macro="">
      <xdr:nvCxnSpPr>
        <xdr:cNvPr id="236" name="直線コネクタ 235"/>
        <xdr:cNvCxnSpPr/>
      </xdr:nvCxnSpPr>
      <xdr:spPr>
        <a:xfrm>
          <a:off x="2908300" y="16849537"/>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149433</xdr:rowOff>
    </xdr:from>
    <xdr:to>
      <xdr:col>20</xdr:col>
      <xdr:colOff>38100</xdr:colOff>
      <xdr:row>97</xdr:row>
      <xdr:rowOff>79583</xdr:rowOff>
    </xdr:to>
    <xdr:sp macro="" textlink="">
      <xdr:nvSpPr>
        <xdr:cNvPr id="237" name="フローチャート: 判断 236"/>
        <xdr:cNvSpPr/>
      </xdr:nvSpPr>
      <xdr:spPr>
        <a:xfrm>
          <a:off x="3746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96110</xdr:rowOff>
    </xdr:from>
    <xdr:ext cx="534377" cy="259045"/>
    <xdr:sp macro="" textlink="">
      <xdr:nvSpPr>
        <xdr:cNvPr id="238" name="テキスト ボックス 237"/>
        <xdr:cNvSpPr txBox="1"/>
      </xdr:nvSpPr>
      <xdr:spPr>
        <a:xfrm>
          <a:off x="3530111" y="1638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47437</xdr:rowOff>
    </xdr:from>
    <xdr:to>
      <xdr:col>15</xdr:col>
      <xdr:colOff>50800</xdr:colOff>
      <xdr:row>98</xdr:row>
      <xdr:rowOff>56330</xdr:rowOff>
    </xdr:to>
    <xdr:cxnSp macro="">
      <xdr:nvCxnSpPr>
        <xdr:cNvPr id="239" name="直線コネクタ 238"/>
        <xdr:cNvCxnSpPr/>
      </xdr:nvCxnSpPr>
      <xdr:spPr>
        <a:xfrm flipV="1">
          <a:off x="2019300" y="16849537"/>
          <a:ext cx="8890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165756</xdr:rowOff>
    </xdr:from>
    <xdr:to>
      <xdr:col>15</xdr:col>
      <xdr:colOff>101600</xdr:colOff>
      <xdr:row>97</xdr:row>
      <xdr:rowOff>95906</xdr:rowOff>
    </xdr:to>
    <xdr:sp macro="" textlink="">
      <xdr:nvSpPr>
        <xdr:cNvPr id="240" name="フローチャート: 判断 239"/>
        <xdr:cNvSpPr/>
      </xdr:nvSpPr>
      <xdr:spPr>
        <a:xfrm>
          <a:off x="2857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112433</xdr:rowOff>
    </xdr:from>
    <xdr:ext cx="534377" cy="259045"/>
    <xdr:sp macro="" textlink="">
      <xdr:nvSpPr>
        <xdr:cNvPr id="241" name="テキスト ボックス 240"/>
        <xdr:cNvSpPr txBox="1"/>
      </xdr:nvSpPr>
      <xdr:spPr>
        <a:xfrm>
          <a:off x="2641111" y="164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56330</xdr:rowOff>
    </xdr:from>
    <xdr:to>
      <xdr:col>10</xdr:col>
      <xdr:colOff>114300</xdr:colOff>
      <xdr:row>98</xdr:row>
      <xdr:rowOff>64925</xdr:rowOff>
    </xdr:to>
    <xdr:cxnSp macro="">
      <xdr:nvCxnSpPr>
        <xdr:cNvPr id="242" name="直線コネクタ 241"/>
        <xdr:cNvCxnSpPr/>
      </xdr:nvCxnSpPr>
      <xdr:spPr>
        <a:xfrm flipV="1">
          <a:off x="1130300" y="16858430"/>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152085</xdr:rowOff>
    </xdr:from>
    <xdr:to>
      <xdr:col>10</xdr:col>
      <xdr:colOff>165100</xdr:colOff>
      <xdr:row>97</xdr:row>
      <xdr:rowOff>82235</xdr:rowOff>
    </xdr:to>
    <xdr:sp macro="" textlink="">
      <xdr:nvSpPr>
        <xdr:cNvPr id="243" name="フローチャート: 判断 242"/>
        <xdr:cNvSpPr/>
      </xdr:nvSpPr>
      <xdr:spPr>
        <a:xfrm>
          <a:off x="1968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98762</xdr:rowOff>
    </xdr:from>
    <xdr:ext cx="534377" cy="259045"/>
    <xdr:sp macro="" textlink="">
      <xdr:nvSpPr>
        <xdr:cNvPr id="244" name="テキスト ボックス 243"/>
        <xdr:cNvSpPr txBox="1"/>
      </xdr:nvSpPr>
      <xdr:spPr>
        <a:xfrm>
          <a:off x="1752111" y="1638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12182</xdr:rowOff>
    </xdr:from>
    <xdr:to>
      <xdr:col>6</xdr:col>
      <xdr:colOff>38100</xdr:colOff>
      <xdr:row>97</xdr:row>
      <xdr:rowOff>113782</xdr:rowOff>
    </xdr:to>
    <xdr:sp macro="" textlink="">
      <xdr:nvSpPr>
        <xdr:cNvPr id="245" name="フローチャート: 判断 244"/>
        <xdr:cNvSpPr/>
      </xdr:nvSpPr>
      <xdr:spPr>
        <a:xfrm>
          <a:off x="1079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130309</xdr:rowOff>
    </xdr:from>
    <xdr:ext cx="534377" cy="259045"/>
    <xdr:sp macro="" textlink="">
      <xdr:nvSpPr>
        <xdr:cNvPr id="246" name="テキスト ボックス 245"/>
        <xdr:cNvSpPr txBox="1"/>
      </xdr:nvSpPr>
      <xdr:spPr>
        <a:xfrm>
          <a:off x="863111" y="164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144884</xdr:rowOff>
    </xdr:from>
    <xdr:to>
      <xdr:col>24</xdr:col>
      <xdr:colOff>114300</xdr:colOff>
      <xdr:row>98</xdr:row>
      <xdr:rowOff>75034</xdr:rowOff>
    </xdr:to>
    <xdr:sp macro="" textlink="">
      <xdr:nvSpPr>
        <xdr:cNvPr id="252" name="楕円 251"/>
        <xdr:cNvSpPr/>
      </xdr:nvSpPr>
      <xdr:spPr>
        <a:xfrm>
          <a:off x="4584700" y="1677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59811</xdr:rowOff>
    </xdr:from>
    <xdr:ext cx="534377" cy="259045"/>
    <xdr:sp macro="" textlink="">
      <xdr:nvSpPr>
        <xdr:cNvPr id="253" name="衛生費該当値テキスト"/>
        <xdr:cNvSpPr txBox="1"/>
      </xdr:nvSpPr>
      <xdr:spPr>
        <a:xfrm>
          <a:off x="4686300" y="166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171242</xdr:rowOff>
    </xdr:from>
    <xdr:to>
      <xdr:col>20</xdr:col>
      <xdr:colOff>38100</xdr:colOff>
      <xdr:row>98</xdr:row>
      <xdr:rowOff>101392</xdr:rowOff>
    </xdr:to>
    <xdr:sp macro="" textlink="">
      <xdr:nvSpPr>
        <xdr:cNvPr id="254" name="楕円 253"/>
        <xdr:cNvSpPr/>
      </xdr:nvSpPr>
      <xdr:spPr>
        <a:xfrm>
          <a:off x="3746500" y="168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92519</xdr:rowOff>
    </xdr:from>
    <xdr:ext cx="534377" cy="259045"/>
    <xdr:sp macro="" textlink="">
      <xdr:nvSpPr>
        <xdr:cNvPr id="255" name="テキスト ボックス 254"/>
        <xdr:cNvSpPr txBox="1"/>
      </xdr:nvSpPr>
      <xdr:spPr>
        <a:xfrm>
          <a:off x="3530111" y="1689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168087</xdr:rowOff>
    </xdr:from>
    <xdr:to>
      <xdr:col>15</xdr:col>
      <xdr:colOff>101600</xdr:colOff>
      <xdr:row>98</xdr:row>
      <xdr:rowOff>98237</xdr:rowOff>
    </xdr:to>
    <xdr:sp macro="" textlink="">
      <xdr:nvSpPr>
        <xdr:cNvPr id="256" name="楕円 255"/>
        <xdr:cNvSpPr/>
      </xdr:nvSpPr>
      <xdr:spPr>
        <a:xfrm>
          <a:off x="2857500" y="1679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89364</xdr:rowOff>
    </xdr:from>
    <xdr:ext cx="534377" cy="259045"/>
    <xdr:sp macro="" textlink="">
      <xdr:nvSpPr>
        <xdr:cNvPr id="257" name="テキスト ボックス 256"/>
        <xdr:cNvSpPr txBox="1"/>
      </xdr:nvSpPr>
      <xdr:spPr>
        <a:xfrm>
          <a:off x="2641111" y="1689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5530</xdr:rowOff>
    </xdr:from>
    <xdr:to>
      <xdr:col>10</xdr:col>
      <xdr:colOff>165100</xdr:colOff>
      <xdr:row>98</xdr:row>
      <xdr:rowOff>107130</xdr:rowOff>
    </xdr:to>
    <xdr:sp macro="" textlink="">
      <xdr:nvSpPr>
        <xdr:cNvPr id="258" name="楕円 257"/>
        <xdr:cNvSpPr/>
      </xdr:nvSpPr>
      <xdr:spPr>
        <a:xfrm>
          <a:off x="1968500" y="1680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98257</xdr:rowOff>
    </xdr:from>
    <xdr:ext cx="534377" cy="259045"/>
    <xdr:sp macro="" textlink="">
      <xdr:nvSpPr>
        <xdr:cNvPr id="259" name="テキスト ボックス 258"/>
        <xdr:cNvSpPr txBox="1"/>
      </xdr:nvSpPr>
      <xdr:spPr>
        <a:xfrm>
          <a:off x="1752111" y="1690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14125</xdr:rowOff>
    </xdr:from>
    <xdr:to>
      <xdr:col>6</xdr:col>
      <xdr:colOff>38100</xdr:colOff>
      <xdr:row>98</xdr:row>
      <xdr:rowOff>115725</xdr:rowOff>
    </xdr:to>
    <xdr:sp macro="" textlink="">
      <xdr:nvSpPr>
        <xdr:cNvPr id="260" name="楕円 259"/>
        <xdr:cNvSpPr/>
      </xdr:nvSpPr>
      <xdr:spPr>
        <a:xfrm>
          <a:off x="1079500" y="1681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106852</xdr:rowOff>
    </xdr:from>
    <xdr:ext cx="534377" cy="259045"/>
    <xdr:sp macro="" textlink="">
      <xdr:nvSpPr>
        <xdr:cNvPr id="261" name="テキスト ボックス 260"/>
        <xdr:cNvSpPr txBox="1"/>
      </xdr:nvSpPr>
      <xdr:spPr>
        <a:xfrm>
          <a:off x="863111" y="1690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64262</xdr:rowOff>
    </xdr:from>
    <xdr:to>
      <xdr:col>54</xdr:col>
      <xdr:colOff>189865</xdr:colOff>
      <xdr:row>38</xdr:row>
      <xdr:rowOff>162941</xdr:rowOff>
    </xdr:to>
    <xdr:cxnSp macro="">
      <xdr:nvCxnSpPr>
        <xdr:cNvPr id="285" name="直線コネクタ 284"/>
        <xdr:cNvCxnSpPr/>
      </xdr:nvCxnSpPr>
      <xdr:spPr>
        <a:xfrm flipV="1">
          <a:off x="10475595" y="5379212"/>
          <a:ext cx="1270" cy="129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166768</xdr:rowOff>
    </xdr:from>
    <xdr:ext cx="378565" cy="259045"/>
    <xdr:sp macro="" textlink="">
      <xdr:nvSpPr>
        <xdr:cNvPr id="286" name="労働費最小値テキスト"/>
        <xdr:cNvSpPr txBox="1"/>
      </xdr:nvSpPr>
      <xdr:spPr>
        <a:xfrm>
          <a:off x="10528300"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162941</xdr:rowOff>
    </xdr:from>
    <xdr:to>
      <xdr:col>55</xdr:col>
      <xdr:colOff>88900</xdr:colOff>
      <xdr:row>38</xdr:row>
      <xdr:rowOff>162941</xdr:rowOff>
    </xdr:to>
    <xdr:cxnSp macro="">
      <xdr:nvCxnSpPr>
        <xdr:cNvPr id="287" name="直線コネクタ 286"/>
        <xdr:cNvCxnSpPr/>
      </xdr:nvCxnSpPr>
      <xdr:spPr>
        <a:xfrm>
          <a:off x="10388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10939</xdr:rowOff>
    </xdr:from>
    <xdr:ext cx="469744" cy="259045"/>
    <xdr:sp macro="" textlink="">
      <xdr:nvSpPr>
        <xdr:cNvPr id="288" name="労働費最大値テキスト"/>
        <xdr:cNvSpPr txBox="1"/>
      </xdr:nvSpPr>
      <xdr:spPr>
        <a:xfrm>
          <a:off x="10528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64262</xdr:rowOff>
    </xdr:from>
    <xdr:to>
      <xdr:col>55</xdr:col>
      <xdr:colOff>88900</xdr:colOff>
      <xdr:row>31</xdr:row>
      <xdr:rowOff>64262</xdr:rowOff>
    </xdr:to>
    <xdr:cxnSp macro="">
      <xdr:nvCxnSpPr>
        <xdr:cNvPr id="289" name="直線コネクタ 288"/>
        <xdr:cNvCxnSpPr/>
      </xdr:nvCxnSpPr>
      <xdr:spPr>
        <a:xfrm>
          <a:off x="10388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25400</xdr:rowOff>
    </xdr:from>
    <xdr:to>
      <xdr:col>55</xdr:col>
      <xdr:colOff>0</xdr:colOff>
      <xdr:row>37</xdr:row>
      <xdr:rowOff>37211</xdr:rowOff>
    </xdr:to>
    <xdr:cxnSp macro="">
      <xdr:nvCxnSpPr>
        <xdr:cNvPr id="290" name="直線コネクタ 289"/>
        <xdr:cNvCxnSpPr/>
      </xdr:nvCxnSpPr>
      <xdr:spPr>
        <a:xfrm flipV="1">
          <a:off x="9639300" y="6369050"/>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7891</xdr:rowOff>
    </xdr:from>
    <xdr:ext cx="378565" cy="259045"/>
    <xdr:sp macro="" textlink="">
      <xdr:nvSpPr>
        <xdr:cNvPr id="291" name="労働費平均値テキスト"/>
        <xdr:cNvSpPr txBox="1"/>
      </xdr:nvSpPr>
      <xdr:spPr>
        <a:xfrm>
          <a:off x="10528300" y="63515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29464</xdr:rowOff>
    </xdr:from>
    <xdr:to>
      <xdr:col>55</xdr:col>
      <xdr:colOff>50800</xdr:colOff>
      <xdr:row>37</xdr:row>
      <xdr:rowOff>131064</xdr:rowOff>
    </xdr:to>
    <xdr:sp macro="" textlink="">
      <xdr:nvSpPr>
        <xdr:cNvPr id="292" name="フローチャート: 判断 291"/>
        <xdr:cNvSpPr/>
      </xdr:nvSpPr>
      <xdr:spPr>
        <a:xfrm>
          <a:off x="104267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13970</xdr:rowOff>
    </xdr:from>
    <xdr:to>
      <xdr:col>50</xdr:col>
      <xdr:colOff>114300</xdr:colOff>
      <xdr:row>37</xdr:row>
      <xdr:rowOff>37211</xdr:rowOff>
    </xdr:to>
    <xdr:cxnSp macro="">
      <xdr:nvCxnSpPr>
        <xdr:cNvPr id="293" name="直線コネクタ 292"/>
        <xdr:cNvCxnSpPr/>
      </xdr:nvCxnSpPr>
      <xdr:spPr>
        <a:xfrm>
          <a:off x="8750300" y="6357620"/>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162814</xdr:rowOff>
    </xdr:from>
    <xdr:to>
      <xdr:col>50</xdr:col>
      <xdr:colOff>165100</xdr:colOff>
      <xdr:row>37</xdr:row>
      <xdr:rowOff>92964</xdr:rowOff>
    </xdr:to>
    <xdr:sp macro="" textlink="">
      <xdr:nvSpPr>
        <xdr:cNvPr id="294" name="フローチャート: 判断 293"/>
        <xdr:cNvSpPr/>
      </xdr:nvSpPr>
      <xdr:spPr>
        <a:xfrm>
          <a:off x="9588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84091</xdr:rowOff>
    </xdr:from>
    <xdr:ext cx="378565" cy="259045"/>
    <xdr:sp macro="" textlink="">
      <xdr:nvSpPr>
        <xdr:cNvPr id="295" name="テキスト ボックス 294"/>
        <xdr:cNvSpPr txBox="1"/>
      </xdr:nvSpPr>
      <xdr:spPr>
        <a:xfrm>
          <a:off x="9450017" y="642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2159</xdr:rowOff>
    </xdr:from>
    <xdr:to>
      <xdr:col>45</xdr:col>
      <xdr:colOff>177800</xdr:colOff>
      <xdr:row>37</xdr:row>
      <xdr:rowOff>13970</xdr:rowOff>
    </xdr:to>
    <xdr:cxnSp macro="">
      <xdr:nvCxnSpPr>
        <xdr:cNvPr id="296" name="直線コネクタ 295"/>
        <xdr:cNvCxnSpPr/>
      </xdr:nvCxnSpPr>
      <xdr:spPr>
        <a:xfrm>
          <a:off x="7861300" y="6345809"/>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136525</xdr:rowOff>
    </xdr:from>
    <xdr:to>
      <xdr:col>46</xdr:col>
      <xdr:colOff>38100</xdr:colOff>
      <xdr:row>37</xdr:row>
      <xdr:rowOff>66675</xdr:rowOff>
    </xdr:to>
    <xdr:sp macro="" textlink="">
      <xdr:nvSpPr>
        <xdr:cNvPr id="297" name="フローチャート: 判断 296"/>
        <xdr:cNvSpPr/>
      </xdr:nvSpPr>
      <xdr:spPr>
        <a:xfrm>
          <a:off x="86995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57802</xdr:rowOff>
    </xdr:from>
    <xdr:ext cx="378565" cy="259045"/>
    <xdr:sp macro="" textlink="">
      <xdr:nvSpPr>
        <xdr:cNvPr id="298" name="テキスト ボックス 297"/>
        <xdr:cNvSpPr txBox="1"/>
      </xdr:nvSpPr>
      <xdr:spPr>
        <a:xfrm>
          <a:off x="8561017" y="6401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42545</xdr:rowOff>
    </xdr:from>
    <xdr:to>
      <xdr:col>41</xdr:col>
      <xdr:colOff>50800</xdr:colOff>
      <xdr:row>37</xdr:row>
      <xdr:rowOff>2159</xdr:rowOff>
    </xdr:to>
    <xdr:cxnSp macro="">
      <xdr:nvCxnSpPr>
        <xdr:cNvPr id="299" name="直線コネクタ 298"/>
        <xdr:cNvCxnSpPr/>
      </xdr:nvCxnSpPr>
      <xdr:spPr>
        <a:xfrm>
          <a:off x="6972300" y="6214745"/>
          <a:ext cx="889000" cy="13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90805</xdr:rowOff>
    </xdr:from>
    <xdr:to>
      <xdr:col>41</xdr:col>
      <xdr:colOff>101600</xdr:colOff>
      <xdr:row>37</xdr:row>
      <xdr:rowOff>20955</xdr:rowOff>
    </xdr:to>
    <xdr:sp macro="" textlink="">
      <xdr:nvSpPr>
        <xdr:cNvPr id="300" name="フローチャート: 判断 299"/>
        <xdr:cNvSpPr/>
      </xdr:nvSpPr>
      <xdr:spPr>
        <a:xfrm>
          <a:off x="7810500" y="626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37482</xdr:rowOff>
    </xdr:from>
    <xdr:ext cx="469744" cy="259045"/>
    <xdr:sp macro="" textlink="">
      <xdr:nvSpPr>
        <xdr:cNvPr id="301" name="テキスト ボックス 300"/>
        <xdr:cNvSpPr txBox="1"/>
      </xdr:nvSpPr>
      <xdr:spPr>
        <a:xfrm>
          <a:off x="7626428" y="603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158242</xdr:rowOff>
    </xdr:from>
    <xdr:to>
      <xdr:col>36</xdr:col>
      <xdr:colOff>165100</xdr:colOff>
      <xdr:row>36</xdr:row>
      <xdr:rowOff>88392</xdr:rowOff>
    </xdr:to>
    <xdr:sp macro="" textlink="">
      <xdr:nvSpPr>
        <xdr:cNvPr id="302" name="フローチャート: 判断 301"/>
        <xdr:cNvSpPr/>
      </xdr:nvSpPr>
      <xdr:spPr>
        <a:xfrm>
          <a:off x="6921500" y="615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104919</xdr:rowOff>
    </xdr:from>
    <xdr:ext cx="469744" cy="259045"/>
    <xdr:sp macro="" textlink="">
      <xdr:nvSpPr>
        <xdr:cNvPr id="303" name="テキスト ボックス 302"/>
        <xdr:cNvSpPr txBox="1"/>
      </xdr:nvSpPr>
      <xdr:spPr>
        <a:xfrm>
          <a:off x="6737428" y="593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146050</xdr:rowOff>
    </xdr:from>
    <xdr:to>
      <xdr:col>55</xdr:col>
      <xdr:colOff>50800</xdr:colOff>
      <xdr:row>37</xdr:row>
      <xdr:rowOff>76200</xdr:rowOff>
    </xdr:to>
    <xdr:sp macro="" textlink="">
      <xdr:nvSpPr>
        <xdr:cNvPr id="309" name="楕円 308"/>
        <xdr:cNvSpPr/>
      </xdr:nvSpPr>
      <xdr:spPr>
        <a:xfrm>
          <a:off x="104267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168927</xdr:rowOff>
    </xdr:from>
    <xdr:ext cx="378565" cy="259045"/>
    <xdr:sp macro="" textlink="">
      <xdr:nvSpPr>
        <xdr:cNvPr id="310" name="労働費該当値テキスト"/>
        <xdr:cNvSpPr txBox="1"/>
      </xdr:nvSpPr>
      <xdr:spPr>
        <a:xfrm>
          <a:off x="10528300" y="6169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157861</xdr:rowOff>
    </xdr:from>
    <xdr:to>
      <xdr:col>50</xdr:col>
      <xdr:colOff>165100</xdr:colOff>
      <xdr:row>37</xdr:row>
      <xdr:rowOff>88011</xdr:rowOff>
    </xdr:to>
    <xdr:sp macro="" textlink="">
      <xdr:nvSpPr>
        <xdr:cNvPr id="311" name="楕円 310"/>
        <xdr:cNvSpPr/>
      </xdr:nvSpPr>
      <xdr:spPr>
        <a:xfrm>
          <a:off x="9588500" y="633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104538</xdr:rowOff>
    </xdr:from>
    <xdr:ext cx="378565" cy="259045"/>
    <xdr:sp macro="" textlink="">
      <xdr:nvSpPr>
        <xdr:cNvPr id="312" name="テキスト ボックス 311"/>
        <xdr:cNvSpPr txBox="1"/>
      </xdr:nvSpPr>
      <xdr:spPr>
        <a:xfrm>
          <a:off x="9450017" y="6105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134620</xdr:rowOff>
    </xdr:from>
    <xdr:to>
      <xdr:col>46</xdr:col>
      <xdr:colOff>38100</xdr:colOff>
      <xdr:row>37</xdr:row>
      <xdr:rowOff>64770</xdr:rowOff>
    </xdr:to>
    <xdr:sp macro="" textlink="">
      <xdr:nvSpPr>
        <xdr:cNvPr id="313" name="楕円 312"/>
        <xdr:cNvSpPr/>
      </xdr:nvSpPr>
      <xdr:spPr>
        <a:xfrm>
          <a:off x="8699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81297</xdr:rowOff>
    </xdr:from>
    <xdr:ext cx="378565" cy="259045"/>
    <xdr:sp macro="" textlink="">
      <xdr:nvSpPr>
        <xdr:cNvPr id="314" name="テキスト ボックス 313"/>
        <xdr:cNvSpPr txBox="1"/>
      </xdr:nvSpPr>
      <xdr:spPr>
        <a:xfrm>
          <a:off x="8561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122809</xdr:rowOff>
    </xdr:from>
    <xdr:to>
      <xdr:col>41</xdr:col>
      <xdr:colOff>101600</xdr:colOff>
      <xdr:row>37</xdr:row>
      <xdr:rowOff>52959</xdr:rowOff>
    </xdr:to>
    <xdr:sp macro="" textlink="">
      <xdr:nvSpPr>
        <xdr:cNvPr id="315" name="楕円 314"/>
        <xdr:cNvSpPr/>
      </xdr:nvSpPr>
      <xdr:spPr>
        <a:xfrm>
          <a:off x="7810500" y="629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44086</xdr:rowOff>
    </xdr:from>
    <xdr:ext cx="469744" cy="259045"/>
    <xdr:sp macro="" textlink="">
      <xdr:nvSpPr>
        <xdr:cNvPr id="316" name="テキスト ボックス 315"/>
        <xdr:cNvSpPr txBox="1"/>
      </xdr:nvSpPr>
      <xdr:spPr>
        <a:xfrm>
          <a:off x="7626428" y="638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163195</xdr:rowOff>
    </xdr:from>
    <xdr:to>
      <xdr:col>36</xdr:col>
      <xdr:colOff>165100</xdr:colOff>
      <xdr:row>36</xdr:row>
      <xdr:rowOff>93345</xdr:rowOff>
    </xdr:to>
    <xdr:sp macro="" textlink="">
      <xdr:nvSpPr>
        <xdr:cNvPr id="317" name="楕円 316"/>
        <xdr:cNvSpPr/>
      </xdr:nvSpPr>
      <xdr:spPr>
        <a:xfrm>
          <a:off x="6921500" y="61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84472</xdr:rowOff>
    </xdr:from>
    <xdr:ext cx="469744" cy="259045"/>
    <xdr:sp macro="" textlink="">
      <xdr:nvSpPr>
        <xdr:cNvPr id="318" name="テキスト ボックス 317"/>
        <xdr:cNvSpPr txBox="1"/>
      </xdr:nvSpPr>
      <xdr:spPr>
        <a:xfrm>
          <a:off x="6737428" y="62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155519</xdr:rowOff>
    </xdr:from>
    <xdr:to>
      <xdr:col>54</xdr:col>
      <xdr:colOff>189865</xdr:colOff>
      <xdr:row>58</xdr:row>
      <xdr:rowOff>130876</xdr:rowOff>
    </xdr:to>
    <xdr:cxnSp macro="">
      <xdr:nvCxnSpPr>
        <xdr:cNvPr id="340" name="直線コネクタ 339"/>
        <xdr:cNvCxnSpPr/>
      </xdr:nvCxnSpPr>
      <xdr:spPr>
        <a:xfrm flipV="1">
          <a:off x="10475595" y="8899469"/>
          <a:ext cx="1270" cy="117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134703</xdr:rowOff>
    </xdr:from>
    <xdr:ext cx="378565" cy="259045"/>
    <xdr:sp macro="" textlink="">
      <xdr:nvSpPr>
        <xdr:cNvPr id="341" name="農林水産業費最小値テキスト"/>
        <xdr:cNvSpPr txBox="1"/>
      </xdr:nvSpPr>
      <xdr:spPr>
        <a:xfrm>
          <a:off x="10528300" y="10078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130876</xdr:rowOff>
    </xdr:from>
    <xdr:to>
      <xdr:col>55</xdr:col>
      <xdr:colOff>88900</xdr:colOff>
      <xdr:row>58</xdr:row>
      <xdr:rowOff>130876</xdr:rowOff>
    </xdr:to>
    <xdr:cxnSp macro="">
      <xdr:nvCxnSpPr>
        <xdr:cNvPr id="342" name="直線コネクタ 341"/>
        <xdr:cNvCxnSpPr/>
      </xdr:nvCxnSpPr>
      <xdr:spPr>
        <a:xfrm>
          <a:off x="10388600" y="10074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102196</xdr:rowOff>
    </xdr:from>
    <xdr:ext cx="534377" cy="259045"/>
    <xdr:sp macro="" textlink="">
      <xdr:nvSpPr>
        <xdr:cNvPr id="343" name="農林水産業費最大値テキスト"/>
        <xdr:cNvSpPr txBox="1"/>
      </xdr:nvSpPr>
      <xdr:spPr>
        <a:xfrm>
          <a:off x="10528300" y="867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155519</xdr:rowOff>
    </xdr:from>
    <xdr:to>
      <xdr:col>55</xdr:col>
      <xdr:colOff>88900</xdr:colOff>
      <xdr:row>51</xdr:row>
      <xdr:rowOff>155519</xdr:rowOff>
    </xdr:to>
    <xdr:cxnSp macro="">
      <xdr:nvCxnSpPr>
        <xdr:cNvPr id="344" name="直線コネクタ 343"/>
        <xdr:cNvCxnSpPr/>
      </xdr:nvCxnSpPr>
      <xdr:spPr>
        <a:xfrm>
          <a:off x="10388600" y="889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31024</xdr:rowOff>
    </xdr:from>
    <xdr:to>
      <xdr:col>55</xdr:col>
      <xdr:colOff>0</xdr:colOff>
      <xdr:row>56</xdr:row>
      <xdr:rowOff>55073</xdr:rowOff>
    </xdr:to>
    <xdr:cxnSp macro="">
      <xdr:nvCxnSpPr>
        <xdr:cNvPr id="345" name="直線コネクタ 344"/>
        <xdr:cNvCxnSpPr/>
      </xdr:nvCxnSpPr>
      <xdr:spPr>
        <a:xfrm flipV="1">
          <a:off x="9639300" y="9632224"/>
          <a:ext cx="838200" cy="2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10863</xdr:rowOff>
    </xdr:from>
    <xdr:ext cx="469744" cy="259045"/>
    <xdr:sp macro="" textlink="">
      <xdr:nvSpPr>
        <xdr:cNvPr id="346" name="農林水産業費平均値テキスト"/>
        <xdr:cNvSpPr txBox="1"/>
      </xdr:nvSpPr>
      <xdr:spPr>
        <a:xfrm>
          <a:off x="10528300" y="9783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32436</xdr:rowOff>
    </xdr:from>
    <xdr:to>
      <xdr:col>55</xdr:col>
      <xdr:colOff>50800</xdr:colOff>
      <xdr:row>57</xdr:row>
      <xdr:rowOff>134036</xdr:rowOff>
    </xdr:to>
    <xdr:sp macro="" textlink="">
      <xdr:nvSpPr>
        <xdr:cNvPr id="347" name="フローチャート: 判断 346"/>
        <xdr:cNvSpPr/>
      </xdr:nvSpPr>
      <xdr:spPr>
        <a:xfrm>
          <a:off x="104267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34316</xdr:rowOff>
    </xdr:from>
    <xdr:to>
      <xdr:col>50</xdr:col>
      <xdr:colOff>114300</xdr:colOff>
      <xdr:row>56</xdr:row>
      <xdr:rowOff>55073</xdr:rowOff>
    </xdr:to>
    <xdr:cxnSp macro="">
      <xdr:nvCxnSpPr>
        <xdr:cNvPr id="348" name="直線コネクタ 347"/>
        <xdr:cNvCxnSpPr/>
      </xdr:nvCxnSpPr>
      <xdr:spPr>
        <a:xfrm>
          <a:off x="8750300" y="9635516"/>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23475</xdr:rowOff>
    </xdr:from>
    <xdr:to>
      <xdr:col>50</xdr:col>
      <xdr:colOff>165100</xdr:colOff>
      <xdr:row>57</xdr:row>
      <xdr:rowOff>125075</xdr:rowOff>
    </xdr:to>
    <xdr:sp macro="" textlink="">
      <xdr:nvSpPr>
        <xdr:cNvPr id="349" name="フローチャート: 判断 348"/>
        <xdr:cNvSpPr/>
      </xdr:nvSpPr>
      <xdr:spPr>
        <a:xfrm>
          <a:off x="9588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116202</xdr:rowOff>
    </xdr:from>
    <xdr:ext cx="469744" cy="259045"/>
    <xdr:sp macro="" textlink="">
      <xdr:nvSpPr>
        <xdr:cNvPr id="350" name="テキスト ボックス 349"/>
        <xdr:cNvSpPr txBox="1"/>
      </xdr:nvSpPr>
      <xdr:spPr>
        <a:xfrm>
          <a:off x="9404428" y="988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160914</xdr:rowOff>
    </xdr:from>
    <xdr:to>
      <xdr:col>45</xdr:col>
      <xdr:colOff>177800</xdr:colOff>
      <xdr:row>56</xdr:row>
      <xdr:rowOff>34316</xdr:rowOff>
    </xdr:to>
    <xdr:cxnSp macro="">
      <xdr:nvCxnSpPr>
        <xdr:cNvPr id="351" name="直線コネクタ 350"/>
        <xdr:cNvCxnSpPr/>
      </xdr:nvCxnSpPr>
      <xdr:spPr>
        <a:xfrm>
          <a:off x="7861300" y="9590664"/>
          <a:ext cx="889000" cy="4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30835</xdr:rowOff>
    </xdr:from>
    <xdr:to>
      <xdr:col>46</xdr:col>
      <xdr:colOff>38100</xdr:colOff>
      <xdr:row>57</xdr:row>
      <xdr:rowOff>132435</xdr:rowOff>
    </xdr:to>
    <xdr:sp macro="" textlink="">
      <xdr:nvSpPr>
        <xdr:cNvPr id="352" name="フローチャート: 判断 351"/>
        <xdr:cNvSpPr/>
      </xdr:nvSpPr>
      <xdr:spPr>
        <a:xfrm>
          <a:off x="8699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123562</xdr:rowOff>
    </xdr:from>
    <xdr:ext cx="469744" cy="259045"/>
    <xdr:sp macro="" textlink="">
      <xdr:nvSpPr>
        <xdr:cNvPr id="353" name="テキスト ボックス 352"/>
        <xdr:cNvSpPr txBox="1"/>
      </xdr:nvSpPr>
      <xdr:spPr>
        <a:xfrm>
          <a:off x="8515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160823</xdr:rowOff>
    </xdr:from>
    <xdr:to>
      <xdr:col>41</xdr:col>
      <xdr:colOff>50800</xdr:colOff>
      <xdr:row>55</xdr:row>
      <xdr:rowOff>160914</xdr:rowOff>
    </xdr:to>
    <xdr:cxnSp macro="">
      <xdr:nvCxnSpPr>
        <xdr:cNvPr id="354" name="直線コネクタ 353"/>
        <xdr:cNvCxnSpPr/>
      </xdr:nvCxnSpPr>
      <xdr:spPr>
        <a:xfrm>
          <a:off x="6972300" y="9590573"/>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18948</xdr:rowOff>
    </xdr:from>
    <xdr:to>
      <xdr:col>41</xdr:col>
      <xdr:colOff>101600</xdr:colOff>
      <xdr:row>57</xdr:row>
      <xdr:rowOff>120548</xdr:rowOff>
    </xdr:to>
    <xdr:sp macro="" textlink="">
      <xdr:nvSpPr>
        <xdr:cNvPr id="355" name="フローチャート: 判断 354"/>
        <xdr:cNvSpPr/>
      </xdr:nvSpPr>
      <xdr:spPr>
        <a:xfrm>
          <a:off x="7810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111675</xdr:rowOff>
    </xdr:from>
    <xdr:ext cx="469744" cy="259045"/>
    <xdr:sp macro="" textlink="">
      <xdr:nvSpPr>
        <xdr:cNvPr id="356" name="テキスト ボックス 355"/>
        <xdr:cNvSpPr txBox="1"/>
      </xdr:nvSpPr>
      <xdr:spPr>
        <a:xfrm>
          <a:off x="7626428" y="988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159812</xdr:rowOff>
    </xdr:from>
    <xdr:to>
      <xdr:col>36</xdr:col>
      <xdr:colOff>165100</xdr:colOff>
      <xdr:row>57</xdr:row>
      <xdr:rowOff>89962</xdr:rowOff>
    </xdr:to>
    <xdr:sp macro="" textlink="">
      <xdr:nvSpPr>
        <xdr:cNvPr id="357" name="フローチャート: 判断 356"/>
        <xdr:cNvSpPr/>
      </xdr:nvSpPr>
      <xdr:spPr>
        <a:xfrm>
          <a:off x="6921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81089</xdr:rowOff>
    </xdr:from>
    <xdr:ext cx="469744" cy="259045"/>
    <xdr:sp macro="" textlink="">
      <xdr:nvSpPr>
        <xdr:cNvPr id="358" name="テキスト ボックス 357"/>
        <xdr:cNvSpPr txBox="1"/>
      </xdr:nvSpPr>
      <xdr:spPr>
        <a:xfrm>
          <a:off x="6737428"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151674</xdr:rowOff>
    </xdr:from>
    <xdr:to>
      <xdr:col>55</xdr:col>
      <xdr:colOff>50800</xdr:colOff>
      <xdr:row>56</xdr:row>
      <xdr:rowOff>81824</xdr:rowOff>
    </xdr:to>
    <xdr:sp macro="" textlink="">
      <xdr:nvSpPr>
        <xdr:cNvPr id="364" name="楕円 363"/>
        <xdr:cNvSpPr/>
      </xdr:nvSpPr>
      <xdr:spPr>
        <a:xfrm>
          <a:off x="10426700" y="958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3101</xdr:rowOff>
    </xdr:from>
    <xdr:ext cx="469744" cy="259045"/>
    <xdr:sp macro="" textlink="">
      <xdr:nvSpPr>
        <xdr:cNvPr id="365" name="農林水産業費該当値テキスト"/>
        <xdr:cNvSpPr txBox="1"/>
      </xdr:nvSpPr>
      <xdr:spPr>
        <a:xfrm>
          <a:off x="10528300" y="943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4273</xdr:rowOff>
    </xdr:from>
    <xdr:to>
      <xdr:col>50</xdr:col>
      <xdr:colOff>165100</xdr:colOff>
      <xdr:row>56</xdr:row>
      <xdr:rowOff>105873</xdr:rowOff>
    </xdr:to>
    <xdr:sp macro="" textlink="">
      <xdr:nvSpPr>
        <xdr:cNvPr id="366" name="楕円 365"/>
        <xdr:cNvSpPr/>
      </xdr:nvSpPr>
      <xdr:spPr>
        <a:xfrm>
          <a:off x="9588500" y="960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122400</xdr:rowOff>
    </xdr:from>
    <xdr:ext cx="469744" cy="259045"/>
    <xdr:sp macro="" textlink="">
      <xdr:nvSpPr>
        <xdr:cNvPr id="367" name="テキスト ボックス 366"/>
        <xdr:cNvSpPr txBox="1"/>
      </xdr:nvSpPr>
      <xdr:spPr>
        <a:xfrm>
          <a:off x="9404428" y="93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154966</xdr:rowOff>
    </xdr:from>
    <xdr:to>
      <xdr:col>46</xdr:col>
      <xdr:colOff>38100</xdr:colOff>
      <xdr:row>56</xdr:row>
      <xdr:rowOff>85116</xdr:rowOff>
    </xdr:to>
    <xdr:sp macro="" textlink="">
      <xdr:nvSpPr>
        <xdr:cNvPr id="368" name="楕円 367"/>
        <xdr:cNvSpPr/>
      </xdr:nvSpPr>
      <xdr:spPr>
        <a:xfrm>
          <a:off x="8699500" y="958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101643</xdr:rowOff>
    </xdr:from>
    <xdr:ext cx="469744" cy="259045"/>
    <xdr:sp macro="" textlink="">
      <xdr:nvSpPr>
        <xdr:cNvPr id="369" name="テキスト ボックス 368"/>
        <xdr:cNvSpPr txBox="1"/>
      </xdr:nvSpPr>
      <xdr:spPr>
        <a:xfrm>
          <a:off x="8515428" y="935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110114</xdr:rowOff>
    </xdr:from>
    <xdr:to>
      <xdr:col>41</xdr:col>
      <xdr:colOff>101600</xdr:colOff>
      <xdr:row>56</xdr:row>
      <xdr:rowOff>40264</xdr:rowOff>
    </xdr:to>
    <xdr:sp macro="" textlink="">
      <xdr:nvSpPr>
        <xdr:cNvPr id="370" name="楕円 369"/>
        <xdr:cNvSpPr/>
      </xdr:nvSpPr>
      <xdr:spPr>
        <a:xfrm>
          <a:off x="7810500" y="953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56791</xdr:rowOff>
    </xdr:from>
    <xdr:ext cx="534377" cy="259045"/>
    <xdr:sp macro="" textlink="">
      <xdr:nvSpPr>
        <xdr:cNvPr id="371" name="テキスト ボックス 370"/>
        <xdr:cNvSpPr txBox="1"/>
      </xdr:nvSpPr>
      <xdr:spPr>
        <a:xfrm>
          <a:off x="7594111" y="931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110023</xdr:rowOff>
    </xdr:from>
    <xdr:to>
      <xdr:col>36</xdr:col>
      <xdr:colOff>165100</xdr:colOff>
      <xdr:row>56</xdr:row>
      <xdr:rowOff>40173</xdr:rowOff>
    </xdr:to>
    <xdr:sp macro="" textlink="">
      <xdr:nvSpPr>
        <xdr:cNvPr id="372" name="楕円 371"/>
        <xdr:cNvSpPr/>
      </xdr:nvSpPr>
      <xdr:spPr>
        <a:xfrm>
          <a:off x="6921500" y="953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56700</xdr:rowOff>
    </xdr:from>
    <xdr:ext cx="534377" cy="259045"/>
    <xdr:sp macro="" textlink="">
      <xdr:nvSpPr>
        <xdr:cNvPr id="373" name="テキスト ボックス 372"/>
        <xdr:cNvSpPr txBox="1"/>
      </xdr:nvSpPr>
      <xdr:spPr>
        <a:xfrm>
          <a:off x="6705111" y="931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71943</xdr:rowOff>
    </xdr:from>
    <xdr:to>
      <xdr:col>54</xdr:col>
      <xdr:colOff>189865</xdr:colOff>
      <xdr:row>78</xdr:row>
      <xdr:rowOff>39115</xdr:rowOff>
    </xdr:to>
    <xdr:cxnSp macro="">
      <xdr:nvCxnSpPr>
        <xdr:cNvPr id="395" name="直線コネクタ 394"/>
        <xdr:cNvCxnSpPr/>
      </xdr:nvCxnSpPr>
      <xdr:spPr>
        <a:xfrm flipV="1">
          <a:off x="10475595" y="12244893"/>
          <a:ext cx="1270" cy="116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42942</xdr:rowOff>
    </xdr:from>
    <xdr:ext cx="469744" cy="259045"/>
    <xdr:sp macro="" textlink="">
      <xdr:nvSpPr>
        <xdr:cNvPr id="396" name="商工費最小値テキスト"/>
        <xdr:cNvSpPr txBox="1"/>
      </xdr:nvSpPr>
      <xdr:spPr>
        <a:xfrm>
          <a:off x="10528300" y="134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39115</xdr:rowOff>
    </xdr:from>
    <xdr:to>
      <xdr:col>55</xdr:col>
      <xdr:colOff>88900</xdr:colOff>
      <xdr:row>78</xdr:row>
      <xdr:rowOff>39115</xdr:rowOff>
    </xdr:to>
    <xdr:cxnSp macro="">
      <xdr:nvCxnSpPr>
        <xdr:cNvPr id="397" name="直線コネクタ 396"/>
        <xdr:cNvCxnSpPr/>
      </xdr:nvCxnSpPr>
      <xdr:spPr>
        <a:xfrm>
          <a:off x="10388600" y="134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18620</xdr:rowOff>
    </xdr:from>
    <xdr:ext cx="534377" cy="259045"/>
    <xdr:sp macro="" textlink="">
      <xdr:nvSpPr>
        <xdr:cNvPr id="398" name="商工費最大値テキスト"/>
        <xdr:cNvSpPr txBox="1"/>
      </xdr:nvSpPr>
      <xdr:spPr>
        <a:xfrm>
          <a:off x="10528300" y="1202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71943</xdr:rowOff>
    </xdr:from>
    <xdr:to>
      <xdr:col>55</xdr:col>
      <xdr:colOff>88900</xdr:colOff>
      <xdr:row>71</xdr:row>
      <xdr:rowOff>71943</xdr:rowOff>
    </xdr:to>
    <xdr:cxnSp macro="">
      <xdr:nvCxnSpPr>
        <xdr:cNvPr id="399" name="直線コネクタ 398"/>
        <xdr:cNvCxnSpPr/>
      </xdr:nvCxnSpPr>
      <xdr:spPr>
        <a:xfrm>
          <a:off x="10388600" y="1224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15387</xdr:rowOff>
    </xdr:from>
    <xdr:to>
      <xdr:col>55</xdr:col>
      <xdr:colOff>0</xdr:colOff>
      <xdr:row>75</xdr:row>
      <xdr:rowOff>30978</xdr:rowOff>
    </xdr:to>
    <xdr:cxnSp macro="">
      <xdr:nvCxnSpPr>
        <xdr:cNvPr id="400" name="直線コネクタ 399"/>
        <xdr:cNvCxnSpPr/>
      </xdr:nvCxnSpPr>
      <xdr:spPr>
        <a:xfrm>
          <a:off x="9639300" y="12874137"/>
          <a:ext cx="838200" cy="1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40535</xdr:rowOff>
    </xdr:from>
    <xdr:ext cx="469744" cy="259045"/>
    <xdr:sp macro="" textlink="">
      <xdr:nvSpPr>
        <xdr:cNvPr id="401" name="商工費平均値テキスト"/>
        <xdr:cNvSpPr txBox="1"/>
      </xdr:nvSpPr>
      <xdr:spPr>
        <a:xfrm>
          <a:off x="10528300" y="13070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62108</xdr:rowOff>
    </xdr:from>
    <xdr:to>
      <xdr:col>55</xdr:col>
      <xdr:colOff>50800</xdr:colOff>
      <xdr:row>76</xdr:row>
      <xdr:rowOff>163708</xdr:rowOff>
    </xdr:to>
    <xdr:sp macro="" textlink="">
      <xdr:nvSpPr>
        <xdr:cNvPr id="402" name="フローチャート: 判断 401"/>
        <xdr:cNvSpPr/>
      </xdr:nvSpPr>
      <xdr:spPr>
        <a:xfrm>
          <a:off x="10426700" y="130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111857</xdr:rowOff>
    </xdr:from>
    <xdr:to>
      <xdr:col>50</xdr:col>
      <xdr:colOff>114300</xdr:colOff>
      <xdr:row>75</xdr:row>
      <xdr:rowOff>15387</xdr:rowOff>
    </xdr:to>
    <xdr:cxnSp macro="">
      <xdr:nvCxnSpPr>
        <xdr:cNvPr id="403" name="直線コネクタ 402"/>
        <xdr:cNvCxnSpPr/>
      </xdr:nvCxnSpPr>
      <xdr:spPr>
        <a:xfrm>
          <a:off x="8750300" y="12799157"/>
          <a:ext cx="889000" cy="7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85013</xdr:rowOff>
    </xdr:from>
    <xdr:to>
      <xdr:col>50</xdr:col>
      <xdr:colOff>165100</xdr:colOff>
      <xdr:row>77</xdr:row>
      <xdr:rowOff>15163</xdr:rowOff>
    </xdr:to>
    <xdr:sp macro="" textlink="">
      <xdr:nvSpPr>
        <xdr:cNvPr id="404" name="フローチャート: 判断 403"/>
        <xdr:cNvSpPr/>
      </xdr:nvSpPr>
      <xdr:spPr>
        <a:xfrm>
          <a:off x="95885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6290</xdr:rowOff>
    </xdr:from>
    <xdr:ext cx="469744" cy="259045"/>
    <xdr:sp macro="" textlink="">
      <xdr:nvSpPr>
        <xdr:cNvPr id="405" name="テキスト ボックス 404"/>
        <xdr:cNvSpPr txBox="1"/>
      </xdr:nvSpPr>
      <xdr:spPr>
        <a:xfrm>
          <a:off x="9404428" y="1320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72400</xdr:rowOff>
    </xdr:from>
    <xdr:to>
      <xdr:col>45</xdr:col>
      <xdr:colOff>177800</xdr:colOff>
      <xdr:row>74</xdr:row>
      <xdr:rowOff>111857</xdr:rowOff>
    </xdr:to>
    <xdr:cxnSp macro="">
      <xdr:nvCxnSpPr>
        <xdr:cNvPr id="406" name="直線コネクタ 405"/>
        <xdr:cNvCxnSpPr/>
      </xdr:nvCxnSpPr>
      <xdr:spPr>
        <a:xfrm>
          <a:off x="7861300" y="12759700"/>
          <a:ext cx="889000" cy="3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50495</xdr:rowOff>
    </xdr:from>
    <xdr:to>
      <xdr:col>46</xdr:col>
      <xdr:colOff>38100</xdr:colOff>
      <xdr:row>76</xdr:row>
      <xdr:rowOff>152095</xdr:rowOff>
    </xdr:to>
    <xdr:sp macro="" textlink="">
      <xdr:nvSpPr>
        <xdr:cNvPr id="407" name="フローチャート: 判断 406"/>
        <xdr:cNvSpPr/>
      </xdr:nvSpPr>
      <xdr:spPr>
        <a:xfrm>
          <a:off x="8699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143222</xdr:rowOff>
    </xdr:from>
    <xdr:ext cx="469744" cy="259045"/>
    <xdr:sp macro="" textlink="">
      <xdr:nvSpPr>
        <xdr:cNvPr id="408" name="テキスト ボックス 407"/>
        <xdr:cNvSpPr txBox="1"/>
      </xdr:nvSpPr>
      <xdr:spPr>
        <a:xfrm>
          <a:off x="8515428" y="1317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169510</xdr:rowOff>
    </xdr:from>
    <xdr:to>
      <xdr:col>41</xdr:col>
      <xdr:colOff>50800</xdr:colOff>
      <xdr:row>74</xdr:row>
      <xdr:rowOff>72400</xdr:rowOff>
    </xdr:to>
    <xdr:cxnSp macro="">
      <xdr:nvCxnSpPr>
        <xdr:cNvPr id="409" name="直線コネクタ 408"/>
        <xdr:cNvCxnSpPr/>
      </xdr:nvCxnSpPr>
      <xdr:spPr>
        <a:xfrm>
          <a:off x="6972300" y="12513910"/>
          <a:ext cx="889000" cy="24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13554</xdr:rowOff>
    </xdr:from>
    <xdr:to>
      <xdr:col>41</xdr:col>
      <xdr:colOff>101600</xdr:colOff>
      <xdr:row>76</xdr:row>
      <xdr:rowOff>115154</xdr:rowOff>
    </xdr:to>
    <xdr:sp macro="" textlink="">
      <xdr:nvSpPr>
        <xdr:cNvPr id="410" name="フローチャート: 判断 409"/>
        <xdr:cNvSpPr/>
      </xdr:nvSpPr>
      <xdr:spPr>
        <a:xfrm>
          <a:off x="7810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106281</xdr:rowOff>
    </xdr:from>
    <xdr:ext cx="469744" cy="259045"/>
    <xdr:sp macro="" textlink="">
      <xdr:nvSpPr>
        <xdr:cNvPr id="411" name="テキスト ボックス 410"/>
        <xdr:cNvSpPr txBox="1"/>
      </xdr:nvSpPr>
      <xdr:spPr>
        <a:xfrm>
          <a:off x="7626428" y="1313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95941</xdr:rowOff>
    </xdr:from>
    <xdr:to>
      <xdr:col>36</xdr:col>
      <xdr:colOff>165100</xdr:colOff>
      <xdr:row>76</xdr:row>
      <xdr:rowOff>26091</xdr:rowOff>
    </xdr:to>
    <xdr:sp macro="" textlink="">
      <xdr:nvSpPr>
        <xdr:cNvPr id="412" name="フローチャート: 判断 411"/>
        <xdr:cNvSpPr/>
      </xdr:nvSpPr>
      <xdr:spPr>
        <a:xfrm>
          <a:off x="6921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17218</xdr:rowOff>
    </xdr:from>
    <xdr:ext cx="534377" cy="259045"/>
    <xdr:sp macro="" textlink="">
      <xdr:nvSpPr>
        <xdr:cNvPr id="413" name="テキスト ボックス 412"/>
        <xdr:cNvSpPr txBox="1"/>
      </xdr:nvSpPr>
      <xdr:spPr>
        <a:xfrm>
          <a:off x="6705111" y="13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151628</xdr:rowOff>
    </xdr:from>
    <xdr:to>
      <xdr:col>55</xdr:col>
      <xdr:colOff>50800</xdr:colOff>
      <xdr:row>75</xdr:row>
      <xdr:rowOff>81778</xdr:rowOff>
    </xdr:to>
    <xdr:sp macro="" textlink="">
      <xdr:nvSpPr>
        <xdr:cNvPr id="419" name="楕円 418"/>
        <xdr:cNvSpPr/>
      </xdr:nvSpPr>
      <xdr:spPr>
        <a:xfrm>
          <a:off x="10426700" y="1283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3055</xdr:rowOff>
    </xdr:from>
    <xdr:ext cx="534377" cy="259045"/>
    <xdr:sp macro="" textlink="">
      <xdr:nvSpPr>
        <xdr:cNvPr id="420" name="商工費該当値テキスト"/>
        <xdr:cNvSpPr txBox="1"/>
      </xdr:nvSpPr>
      <xdr:spPr>
        <a:xfrm>
          <a:off x="10528300" y="1269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136037</xdr:rowOff>
    </xdr:from>
    <xdr:to>
      <xdr:col>50</xdr:col>
      <xdr:colOff>165100</xdr:colOff>
      <xdr:row>75</xdr:row>
      <xdr:rowOff>66187</xdr:rowOff>
    </xdr:to>
    <xdr:sp macro="" textlink="">
      <xdr:nvSpPr>
        <xdr:cNvPr id="421" name="楕円 420"/>
        <xdr:cNvSpPr/>
      </xdr:nvSpPr>
      <xdr:spPr>
        <a:xfrm>
          <a:off x="9588500" y="1282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82714</xdr:rowOff>
    </xdr:from>
    <xdr:ext cx="534377" cy="259045"/>
    <xdr:sp macro="" textlink="">
      <xdr:nvSpPr>
        <xdr:cNvPr id="422" name="テキスト ボックス 421"/>
        <xdr:cNvSpPr txBox="1"/>
      </xdr:nvSpPr>
      <xdr:spPr>
        <a:xfrm>
          <a:off x="9372111" y="1259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61057</xdr:rowOff>
    </xdr:from>
    <xdr:to>
      <xdr:col>46</xdr:col>
      <xdr:colOff>38100</xdr:colOff>
      <xdr:row>74</xdr:row>
      <xdr:rowOff>162657</xdr:rowOff>
    </xdr:to>
    <xdr:sp macro="" textlink="">
      <xdr:nvSpPr>
        <xdr:cNvPr id="423" name="楕円 422"/>
        <xdr:cNvSpPr/>
      </xdr:nvSpPr>
      <xdr:spPr>
        <a:xfrm>
          <a:off x="8699500" y="1274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7734</xdr:rowOff>
    </xdr:from>
    <xdr:ext cx="534377" cy="259045"/>
    <xdr:sp macro="" textlink="">
      <xdr:nvSpPr>
        <xdr:cNvPr id="424" name="テキスト ボックス 423"/>
        <xdr:cNvSpPr txBox="1"/>
      </xdr:nvSpPr>
      <xdr:spPr>
        <a:xfrm>
          <a:off x="8483111" y="1252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21600</xdr:rowOff>
    </xdr:from>
    <xdr:to>
      <xdr:col>41</xdr:col>
      <xdr:colOff>101600</xdr:colOff>
      <xdr:row>74</xdr:row>
      <xdr:rowOff>123200</xdr:rowOff>
    </xdr:to>
    <xdr:sp macro="" textlink="">
      <xdr:nvSpPr>
        <xdr:cNvPr id="425" name="楕円 424"/>
        <xdr:cNvSpPr/>
      </xdr:nvSpPr>
      <xdr:spPr>
        <a:xfrm>
          <a:off x="7810500" y="1270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139727</xdr:rowOff>
    </xdr:from>
    <xdr:ext cx="534377" cy="259045"/>
    <xdr:sp macro="" textlink="">
      <xdr:nvSpPr>
        <xdr:cNvPr id="426" name="テキスト ボックス 425"/>
        <xdr:cNvSpPr txBox="1"/>
      </xdr:nvSpPr>
      <xdr:spPr>
        <a:xfrm>
          <a:off x="7594111" y="1248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118710</xdr:rowOff>
    </xdr:from>
    <xdr:to>
      <xdr:col>36</xdr:col>
      <xdr:colOff>165100</xdr:colOff>
      <xdr:row>73</xdr:row>
      <xdr:rowOff>48860</xdr:rowOff>
    </xdr:to>
    <xdr:sp macro="" textlink="">
      <xdr:nvSpPr>
        <xdr:cNvPr id="427" name="楕円 426"/>
        <xdr:cNvSpPr/>
      </xdr:nvSpPr>
      <xdr:spPr>
        <a:xfrm>
          <a:off x="6921500" y="124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65387</xdr:rowOff>
    </xdr:from>
    <xdr:ext cx="534377" cy="259045"/>
    <xdr:sp macro="" textlink="">
      <xdr:nvSpPr>
        <xdr:cNvPr id="428" name="テキスト ボックス 427"/>
        <xdr:cNvSpPr txBox="1"/>
      </xdr:nvSpPr>
      <xdr:spPr>
        <a:xfrm>
          <a:off x="6705111" y="122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144577</xdr:rowOff>
    </xdr:from>
    <xdr:to>
      <xdr:col>54</xdr:col>
      <xdr:colOff>189865</xdr:colOff>
      <xdr:row>99</xdr:row>
      <xdr:rowOff>12827</xdr:rowOff>
    </xdr:to>
    <xdr:cxnSp macro="">
      <xdr:nvCxnSpPr>
        <xdr:cNvPr id="453" name="直線コネクタ 452"/>
        <xdr:cNvCxnSpPr/>
      </xdr:nvCxnSpPr>
      <xdr:spPr>
        <a:xfrm flipV="1">
          <a:off x="10475595" y="15746527"/>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16654</xdr:rowOff>
    </xdr:from>
    <xdr:ext cx="534377" cy="259045"/>
    <xdr:sp macro="" textlink="">
      <xdr:nvSpPr>
        <xdr:cNvPr id="454" name="土木費最小値テキスト"/>
        <xdr:cNvSpPr txBox="1"/>
      </xdr:nvSpPr>
      <xdr:spPr>
        <a:xfrm>
          <a:off x="10528300" y="1699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12827</xdr:rowOff>
    </xdr:from>
    <xdr:to>
      <xdr:col>55</xdr:col>
      <xdr:colOff>88900</xdr:colOff>
      <xdr:row>99</xdr:row>
      <xdr:rowOff>12827</xdr:rowOff>
    </xdr:to>
    <xdr:cxnSp macro="">
      <xdr:nvCxnSpPr>
        <xdr:cNvPr id="455" name="直線コネクタ 454"/>
        <xdr:cNvCxnSpPr/>
      </xdr:nvCxnSpPr>
      <xdr:spPr>
        <a:xfrm>
          <a:off x="10388600" y="1698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91254</xdr:rowOff>
    </xdr:from>
    <xdr:ext cx="534377" cy="259045"/>
    <xdr:sp macro="" textlink="">
      <xdr:nvSpPr>
        <xdr:cNvPr id="456" name="土木費最大値テキスト"/>
        <xdr:cNvSpPr txBox="1"/>
      </xdr:nvSpPr>
      <xdr:spPr>
        <a:xfrm>
          <a:off x="10528300" y="15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144577</xdr:rowOff>
    </xdr:from>
    <xdr:to>
      <xdr:col>55</xdr:col>
      <xdr:colOff>88900</xdr:colOff>
      <xdr:row>91</xdr:row>
      <xdr:rowOff>144577</xdr:rowOff>
    </xdr:to>
    <xdr:cxnSp macro="">
      <xdr:nvCxnSpPr>
        <xdr:cNvPr id="457" name="直線コネクタ 456"/>
        <xdr:cNvCxnSpPr/>
      </xdr:nvCxnSpPr>
      <xdr:spPr>
        <a:xfrm>
          <a:off x="10388600" y="1574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17684</xdr:rowOff>
    </xdr:from>
    <xdr:to>
      <xdr:col>55</xdr:col>
      <xdr:colOff>0</xdr:colOff>
      <xdr:row>97</xdr:row>
      <xdr:rowOff>71062</xdr:rowOff>
    </xdr:to>
    <xdr:cxnSp macro="">
      <xdr:nvCxnSpPr>
        <xdr:cNvPr id="458" name="直線コネクタ 457"/>
        <xdr:cNvCxnSpPr/>
      </xdr:nvCxnSpPr>
      <xdr:spPr>
        <a:xfrm flipV="1">
          <a:off x="9639300" y="16648334"/>
          <a:ext cx="8382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159497</xdr:rowOff>
    </xdr:from>
    <xdr:ext cx="534377" cy="259045"/>
    <xdr:sp macro="" textlink="">
      <xdr:nvSpPr>
        <xdr:cNvPr id="459" name="土木費平均値テキスト"/>
        <xdr:cNvSpPr txBox="1"/>
      </xdr:nvSpPr>
      <xdr:spPr>
        <a:xfrm>
          <a:off x="10528300" y="16447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136620</xdr:rowOff>
    </xdr:from>
    <xdr:to>
      <xdr:col>55</xdr:col>
      <xdr:colOff>50800</xdr:colOff>
      <xdr:row>97</xdr:row>
      <xdr:rowOff>66770</xdr:rowOff>
    </xdr:to>
    <xdr:sp macro="" textlink="">
      <xdr:nvSpPr>
        <xdr:cNvPr id="460" name="フローチャート: 判断 459"/>
        <xdr:cNvSpPr/>
      </xdr:nvSpPr>
      <xdr:spPr>
        <a:xfrm>
          <a:off x="104267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71062</xdr:rowOff>
    </xdr:from>
    <xdr:to>
      <xdr:col>50</xdr:col>
      <xdr:colOff>114300</xdr:colOff>
      <xdr:row>97</xdr:row>
      <xdr:rowOff>71825</xdr:rowOff>
    </xdr:to>
    <xdr:cxnSp macro="">
      <xdr:nvCxnSpPr>
        <xdr:cNvPr id="461" name="直線コネクタ 460"/>
        <xdr:cNvCxnSpPr/>
      </xdr:nvCxnSpPr>
      <xdr:spPr>
        <a:xfrm flipV="1">
          <a:off x="8750300" y="1670171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88500</xdr:rowOff>
    </xdr:from>
    <xdr:to>
      <xdr:col>50</xdr:col>
      <xdr:colOff>165100</xdr:colOff>
      <xdr:row>97</xdr:row>
      <xdr:rowOff>18650</xdr:rowOff>
    </xdr:to>
    <xdr:sp macro="" textlink="">
      <xdr:nvSpPr>
        <xdr:cNvPr id="462" name="フローチャート: 判断 461"/>
        <xdr:cNvSpPr/>
      </xdr:nvSpPr>
      <xdr:spPr>
        <a:xfrm>
          <a:off x="9588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35177</xdr:rowOff>
    </xdr:from>
    <xdr:ext cx="534377" cy="259045"/>
    <xdr:sp macro="" textlink="">
      <xdr:nvSpPr>
        <xdr:cNvPr id="463" name="テキスト ボックス 462"/>
        <xdr:cNvSpPr txBox="1"/>
      </xdr:nvSpPr>
      <xdr:spPr>
        <a:xfrm>
          <a:off x="9372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71825</xdr:rowOff>
    </xdr:from>
    <xdr:to>
      <xdr:col>45</xdr:col>
      <xdr:colOff>177800</xdr:colOff>
      <xdr:row>97</xdr:row>
      <xdr:rowOff>77615</xdr:rowOff>
    </xdr:to>
    <xdr:cxnSp macro="">
      <xdr:nvCxnSpPr>
        <xdr:cNvPr id="464" name="直線コネクタ 463"/>
        <xdr:cNvCxnSpPr/>
      </xdr:nvCxnSpPr>
      <xdr:spPr>
        <a:xfrm flipV="1">
          <a:off x="7861300" y="16702475"/>
          <a:ext cx="889000" cy="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99168</xdr:rowOff>
    </xdr:from>
    <xdr:to>
      <xdr:col>46</xdr:col>
      <xdr:colOff>38100</xdr:colOff>
      <xdr:row>97</xdr:row>
      <xdr:rowOff>29318</xdr:rowOff>
    </xdr:to>
    <xdr:sp macro="" textlink="">
      <xdr:nvSpPr>
        <xdr:cNvPr id="465" name="フローチャート: 判断 464"/>
        <xdr:cNvSpPr/>
      </xdr:nvSpPr>
      <xdr:spPr>
        <a:xfrm>
          <a:off x="8699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45845</xdr:rowOff>
    </xdr:from>
    <xdr:ext cx="534377" cy="259045"/>
    <xdr:sp macro="" textlink="">
      <xdr:nvSpPr>
        <xdr:cNvPr id="466" name="テキスト ボックス 465"/>
        <xdr:cNvSpPr txBox="1"/>
      </xdr:nvSpPr>
      <xdr:spPr>
        <a:xfrm>
          <a:off x="8483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56317</xdr:rowOff>
    </xdr:from>
    <xdr:to>
      <xdr:col>41</xdr:col>
      <xdr:colOff>50800</xdr:colOff>
      <xdr:row>97</xdr:row>
      <xdr:rowOff>77615</xdr:rowOff>
    </xdr:to>
    <xdr:cxnSp macro="">
      <xdr:nvCxnSpPr>
        <xdr:cNvPr id="467" name="直線コネクタ 466"/>
        <xdr:cNvCxnSpPr/>
      </xdr:nvCxnSpPr>
      <xdr:spPr>
        <a:xfrm>
          <a:off x="6972300" y="16686967"/>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115494</xdr:rowOff>
    </xdr:from>
    <xdr:to>
      <xdr:col>41</xdr:col>
      <xdr:colOff>101600</xdr:colOff>
      <xdr:row>97</xdr:row>
      <xdr:rowOff>45644</xdr:rowOff>
    </xdr:to>
    <xdr:sp macro="" textlink="">
      <xdr:nvSpPr>
        <xdr:cNvPr id="468" name="フローチャート: 判断 467"/>
        <xdr:cNvSpPr/>
      </xdr:nvSpPr>
      <xdr:spPr>
        <a:xfrm>
          <a:off x="7810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62171</xdr:rowOff>
    </xdr:from>
    <xdr:ext cx="534377" cy="259045"/>
    <xdr:sp macro="" textlink="">
      <xdr:nvSpPr>
        <xdr:cNvPr id="469" name="テキスト ボックス 468"/>
        <xdr:cNvSpPr txBox="1"/>
      </xdr:nvSpPr>
      <xdr:spPr>
        <a:xfrm>
          <a:off x="7594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116866</xdr:rowOff>
    </xdr:from>
    <xdr:to>
      <xdr:col>36</xdr:col>
      <xdr:colOff>165100</xdr:colOff>
      <xdr:row>97</xdr:row>
      <xdr:rowOff>47016</xdr:rowOff>
    </xdr:to>
    <xdr:sp macro="" textlink="">
      <xdr:nvSpPr>
        <xdr:cNvPr id="470" name="フローチャート: 判断 469"/>
        <xdr:cNvSpPr/>
      </xdr:nvSpPr>
      <xdr:spPr>
        <a:xfrm>
          <a:off x="6921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63543</xdr:rowOff>
    </xdr:from>
    <xdr:ext cx="534377" cy="259045"/>
    <xdr:sp macro="" textlink="">
      <xdr:nvSpPr>
        <xdr:cNvPr id="471" name="テキスト ボックス 470"/>
        <xdr:cNvSpPr txBox="1"/>
      </xdr:nvSpPr>
      <xdr:spPr>
        <a:xfrm>
          <a:off x="6705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138334</xdr:rowOff>
    </xdr:from>
    <xdr:to>
      <xdr:col>55</xdr:col>
      <xdr:colOff>50800</xdr:colOff>
      <xdr:row>97</xdr:row>
      <xdr:rowOff>68484</xdr:rowOff>
    </xdr:to>
    <xdr:sp macro="" textlink="">
      <xdr:nvSpPr>
        <xdr:cNvPr id="477" name="楕円 476"/>
        <xdr:cNvSpPr/>
      </xdr:nvSpPr>
      <xdr:spPr>
        <a:xfrm>
          <a:off x="10426700" y="1659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116761</xdr:rowOff>
    </xdr:from>
    <xdr:ext cx="534377" cy="259045"/>
    <xdr:sp macro="" textlink="">
      <xdr:nvSpPr>
        <xdr:cNvPr id="478" name="土木費該当値テキスト"/>
        <xdr:cNvSpPr txBox="1"/>
      </xdr:nvSpPr>
      <xdr:spPr>
        <a:xfrm>
          <a:off x="10528300" y="1657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20262</xdr:rowOff>
    </xdr:from>
    <xdr:to>
      <xdr:col>50</xdr:col>
      <xdr:colOff>165100</xdr:colOff>
      <xdr:row>97</xdr:row>
      <xdr:rowOff>121862</xdr:rowOff>
    </xdr:to>
    <xdr:sp macro="" textlink="">
      <xdr:nvSpPr>
        <xdr:cNvPr id="479" name="楕円 478"/>
        <xdr:cNvSpPr/>
      </xdr:nvSpPr>
      <xdr:spPr>
        <a:xfrm>
          <a:off x="9588500" y="1665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112989</xdr:rowOff>
    </xdr:from>
    <xdr:ext cx="534377" cy="259045"/>
    <xdr:sp macro="" textlink="">
      <xdr:nvSpPr>
        <xdr:cNvPr id="480" name="テキスト ボックス 479"/>
        <xdr:cNvSpPr txBox="1"/>
      </xdr:nvSpPr>
      <xdr:spPr>
        <a:xfrm>
          <a:off x="9372111" y="1674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21025</xdr:rowOff>
    </xdr:from>
    <xdr:to>
      <xdr:col>46</xdr:col>
      <xdr:colOff>38100</xdr:colOff>
      <xdr:row>97</xdr:row>
      <xdr:rowOff>122625</xdr:rowOff>
    </xdr:to>
    <xdr:sp macro="" textlink="">
      <xdr:nvSpPr>
        <xdr:cNvPr id="481" name="楕円 480"/>
        <xdr:cNvSpPr/>
      </xdr:nvSpPr>
      <xdr:spPr>
        <a:xfrm>
          <a:off x="8699500" y="1665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113752</xdr:rowOff>
    </xdr:from>
    <xdr:ext cx="534377" cy="259045"/>
    <xdr:sp macro="" textlink="">
      <xdr:nvSpPr>
        <xdr:cNvPr id="482" name="テキスト ボックス 481"/>
        <xdr:cNvSpPr txBox="1"/>
      </xdr:nvSpPr>
      <xdr:spPr>
        <a:xfrm>
          <a:off x="8483111" y="1674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26815</xdr:rowOff>
    </xdr:from>
    <xdr:to>
      <xdr:col>41</xdr:col>
      <xdr:colOff>101600</xdr:colOff>
      <xdr:row>97</xdr:row>
      <xdr:rowOff>128415</xdr:rowOff>
    </xdr:to>
    <xdr:sp macro="" textlink="">
      <xdr:nvSpPr>
        <xdr:cNvPr id="483" name="楕円 482"/>
        <xdr:cNvSpPr/>
      </xdr:nvSpPr>
      <xdr:spPr>
        <a:xfrm>
          <a:off x="7810500" y="1665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119542</xdr:rowOff>
    </xdr:from>
    <xdr:ext cx="534377" cy="259045"/>
    <xdr:sp macro="" textlink="">
      <xdr:nvSpPr>
        <xdr:cNvPr id="484" name="テキスト ボックス 483"/>
        <xdr:cNvSpPr txBox="1"/>
      </xdr:nvSpPr>
      <xdr:spPr>
        <a:xfrm>
          <a:off x="7594111" y="1675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5517</xdr:rowOff>
    </xdr:from>
    <xdr:to>
      <xdr:col>36</xdr:col>
      <xdr:colOff>165100</xdr:colOff>
      <xdr:row>97</xdr:row>
      <xdr:rowOff>107117</xdr:rowOff>
    </xdr:to>
    <xdr:sp macro="" textlink="">
      <xdr:nvSpPr>
        <xdr:cNvPr id="485" name="楕円 484"/>
        <xdr:cNvSpPr/>
      </xdr:nvSpPr>
      <xdr:spPr>
        <a:xfrm>
          <a:off x="6921500" y="1663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98244</xdr:rowOff>
    </xdr:from>
    <xdr:ext cx="534377" cy="259045"/>
    <xdr:sp macro="" textlink="">
      <xdr:nvSpPr>
        <xdr:cNvPr id="486" name="テキスト ボックス 485"/>
        <xdr:cNvSpPr txBox="1"/>
      </xdr:nvSpPr>
      <xdr:spPr>
        <a:xfrm>
          <a:off x="6705111" y="1672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53232</xdr:rowOff>
    </xdr:from>
    <xdr:to>
      <xdr:col>85</xdr:col>
      <xdr:colOff>126364</xdr:colOff>
      <xdr:row>38</xdr:row>
      <xdr:rowOff>58318</xdr:rowOff>
    </xdr:to>
    <xdr:cxnSp macro="">
      <xdr:nvCxnSpPr>
        <xdr:cNvPr id="507" name="直線コネクタ 506"/>
        <xdr:cNvCxnSpPr/>
      </xdr:nvCxnSpPr>
      <xdr:spPr>
        <a:xfrm flipV="1">
          <a:off x="16317595" y="5368182"/>
          <a:ext cx="1269" cy="120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62145</xdr:rowOff>
    </xdr:from>
    <xdr:ext cx="469744" cy="259045"/>
    <xdr:sp macro="" textlink="">
      <xdr:nvSpPr>
        <xdr:cNvPr id="508" name="消防費最小値テキスト"/>
        <xdr:cNvSpPr txBox="1"/>
      </xdr:nvSpPr>
      <xdr:spPr>
        <a:xfrm>
          <a:off x="16370300"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58318</xdr:rowOff>
    </xdr:from>
    <xdr:to>
      <xdr:col>86</xdr:col>
      <xdr:colOff>25400</xdr:colOff>
      <xdr:row>38</xdr:row>
      <xdr:rowOff>58318</xdr:rowOff>
    </xdr:to>
    <xdr:cxnSp macro="">
      <xdr:nvCxnSpPr>
        <xdr:cNvPr id="509" name="直線コネクタ 508"/>
        <xdr:cNvCxnSpPr/>
      </xdr:nvCxnSpPr>
      <xdr:spPr>
        <a:xfrm>
          <a:off x="16230600" y="65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171359</xdr:rowOff>
    </xdr:from>
    <xdr:ext cx="534377" cy="259045"/>
    <xdr:sp macro="" textlink="">
      <xdr:nvSpPr>
        <xdr:cNvPr id="510" name="消防費最大値テキスト"/>
        <xdr:cNvSpPr txBox="1"/>
      </xdr:nvSpPr>
      <xdr:spPr>
        <a:xfrm>
          <a:off x="16370300" y="514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53232</xdr:rowOff>
    </xdr:from>
    <xdr:to>
      <xdr:col>86</xdr:col>
      <xdr:colOff>25400</xdr:colOff>
      <xdr:row>31</xdr:row>
      <xdr:rowOff>53232</xdr:rowOff>
    </xdr:to>
    <xdr:cxnSp macro="">
      <xdr:nvCxnSpPr>
        <xdr:cNvPr id="511" name="直線コネクタ 510"/>
        <xdr:cNvCxnSpPr/>
      </xdr:nvCxnSpPr>
      <xdr:spPr>
        <a:xfrm>
          <a:off x="16230600" y="536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130899</xdr:rowOff>
    </xdr:from>
    <xdr:to>
      <xdr:col>85</xdr:col>
      <xdr:colOff>127000</xdr:colOff>
      <xdr:row>36</xdr:row>
      <xdr:rowOff>141415</xdr:rowOff>
    </xdr:to>
    <xdr:cxnSp macro="">
      <xdr:nvCxnSpPr>
        <xdr:cNvPr id="512" name="直線コネクタ 511"/>
        <xdr:cNvCxnSpPr/>
      </xdr:nvCxnSpPr>
      <xdr:spPr>
        <a:xfrm flipV="1">
          <a:off x="15481300" y="6131649"/>
          <a:ext cx="838200" cy="18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86815</xdr:rowOff>
    </xdr:from>
    <xdr:ext cx="534377" cy="259045"/>
    <xdr:sp macro="" textlink="">
      <xdr:nvSpPr>
        <xdr:cNvPr id="513" name="消防費平均値テキスト"/>
        <xdr:cNvSpPr txBox="1"/>
      </xdr:nvSpPr>
      <xdr:spPr>
        <a:xfrm>
          <a:off x="16370300" y="6259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108388</xdr:rowOff>
    </xdr:from>
    <xdr:to>
      <xdr:col>85</xdr:col>
      <xdr:colOff>177800</xdr:colOff>
      <xdr:row>37</xdr:row>
      <xdr:rowOff>38538</xdr:rowOff>
    </xdr:to>
    <xdr:sp macro="" textlink="">
      <xdr:nvSpPr>
        <xdr:cNvPr id="514" name="フローチャート: 判断 513"/>
        <xdr:cNvSpPr/>
      </xdr:nvSpPr>
      <xdr:spPr>
        <a:xfrm>
          <a:off x="16268700" y="62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141415</xdr:rowOff>
    </xdr:from>
    <xdr:to>
      <xdr:col>81</xdr:col>
      <xdr:colOff>50800</xdr:colOff>
      <xdr:row>37</xdr:row>
      <xdr:rowOff>61633</xdr:rowOff>
    </xdr:to>
    <xdr:cxnSp macro="">
      <xdr:nvCxnSpPr>
        <xdr:cNvPr id="515" name="直線コネクタ 514"/>
        <xdr:cNvCxnSpPr/>
      </xdr:nvCxnSpPr>
      <xdr:spPr>
        <a:xfrm flipV="1">
          <a:off x="14592300" y="6313615"/>
          <a:ext cx="889000" cy="9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157709</xdr:rowOff>
    </xdr:from>
    <xdr:to>
      <xdr:col>81</xdr:col>
      <xdr:colOff>101600</xdr:colOff>
      <xdr:row>37</xdr:row>
      <xdr:rowOff>87859</xdr:rowOff>
    </xdr:to>
    <xdr:sp macro="" textlink="">
      <xdr:nvSpPr>
        <xdr:cNvPr id="516" name="フローチャート: 判断 515"/>
        <xdr:cNvSpPr/>
      </xdr:nvSpPr>
      <xdr:spPr>
        <a:xfrm>
          <a:off x="1543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78986</xdr:rowOff>
    </xdr:from>
    <xdr:ext cx="534377" cy="259045"/>
    <xdr:sp macro="" textlink="">
      <xdr:nvSpPr>
        <xdr:cNvPr id="517" name="テキスト ボックス 516"/>
        <xdr:cNvSpPr txBox="1"/>
      </xdr:nvSpPr>
      <xdr:spPr>
        <a:xfrm>
          <a:off x="15214111" y="642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61633</xdr:rowOff>
    </xdr:from>
    <xdr:to>
      <xdr:col>76</xdr:col>
      <xdr:colOff>114300</xdr:colOff>
      <xdr:row>37</xdr:row>
      <xdr:rowOff>119697</xdr:rowOff>
    </xdr:to>
    <xdr:cxnSp macro="">
      <xdr:nvCxnSpPr>
        <xdr:cNvPr id="518" name="直線コネクタ 517"/>
        <xdr:cNvCxnSpPr/>
      </xdr:nvCxnSpPr>
      <xdr:spPr>
        <a:xfrm flipV="1">
          <a:off x="13703300" y="6405283"/>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19" name="フローチャート: 判断 518"/>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117219</xdr:rowOff>
    </xdr:from>
    <xdr:ext cx="534377" cy="259045"/>
    <xdr:sp macro="" textlink="">
      <xdr:nvSpPr>
        <xdr:cNvPr id="520" name="テキスト ボックス 519"/>
        <xdr:cNvSpPr txBox="1"/>
      </xdr:nvSpPr>
      <xdr:spPr>
        <a:xfrm>
          <a:off x="14325111" y="64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119697</xdr:rowOff>
    </xdr:from>
    <xdr:to>
      <xdr:col>71</xdr:col>
      <xdr:colOff>177800</xdr:colOff>
      <xdr:row>37</xdr:row>
      <xdr:rowOff>150330</xdr:rowOff>
    </xdr:to>
    <xdr:cxnSp macro="">
      <xdr:nvCxnSpPr>
        <xdr:cNvPr id="521" name="直線コネクタ 520"/>
        <xdr:cNvCxnSpPr/>
      </xdr:nvCxnSpPr>
      <xdr:spPr>
        <a:xfrm flipV="1">
          <a:off x="12814300" y="6463347"/>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20320</xdr:rowOff>
    </xdr:from>
    <xdr:to>
      <xdr:col>72</xdr:col>
      <xdr:colOff>38100</xdr:colOff>
      <xdr:row>37</xdr:row>
      <xdr:rowOff>121920</xdr:rowOff>
    </xdr:to>
    <xdr:sp macro="" textlink="">
      <xdr:nvSpPr>
        <xdr:cNvPr id="522" name="フローチャート: 判断 521"/>
        <xdr:cNvSpPr/>
      </xdr:nvSpPr>
      <xdr:spPr>
        <a:xfrm>
          <a:off x="1365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138447</xdr:rowOff>
    </xdr:from>
    <xdr:ext cx="534377" cy="259045"/>
    <xdr:sp macro="" textlink="">
      <xdr:nvSpPr>
        <xdr:cNvPr id="523" name="テキスト ボックス 522"/>
        <xdr:cNvSpPr txBox="1"/>
      </xdr:nvSpPr>
      <xdr:spPr>
        <a:xfrm>
          <a:off x="13436111" y="613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141078</xdr:rowOff>
    </xdr:from>
    <xdr:to>
      <xdr:col>67</xdr:col>
      <xdr:colOff>101600</xdr:colOff>
      <xdr:row>37</xdr:row>
      <xdr:rowOff>71228</xdr:rowOff>
    </xdr:to>
    <xdr:sp macro="" textlink="">
      <xdr:nvSpPr>
        <xdr:cNvPr id="524" name="フローチャート: 判断 523"/>
        <xdr:cNvSpPr/>
      </xdr:nvSpPr>
      <xdr:spPr>
        <a:xfrm>
          <a:off x="12763500" y="631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87755</xdr:rowOff>
    </xdr:from>
    <xdr:ext cx="534377" cy="259045"/>
    <xdr:sp macro="" textlink="">
      <xdr:nvSpPr>
        <xdr:cNvPr id="525" name="テキスト ボックス 524"/>
        <xdr:cNvSpPr txBox="1"/>
      </xdr:nvSpPr>
      <xdr:spPr>
        <a:xfrm>
          <a:off x="12547111" y="608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80099</xdr:rowOff>
    </xdr:from>
    <xdr:to>
      <xdr:col>85</xdr:col>
      <xdr:colOff>177800</xdr:colOff>
      <xdr:row>36</xdr:row>
      <xdr:rowOff>10249</xdr:rowOff>
    </xdr:to>
    <xdr:sp macro="" textlink="">
      <xdr:nvSpPr>
        <xdr:cNvPr id="531" name="楕円 530"/>
        <xdr:cNvSpPr/>
      </xdr:nvSpPr>
      <xdr:spPr>
        <a:xfrm>
          <a:off x="16268700" y="608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102976</xdr:rowOff>
    </xdr:from>
    <xdr:ext cx="534377" cy="259045"/>
    <xdr:sp macro="" textlink="">
      <xdr:nvSpPr>
        <xdr:cNvPr id="532" name="消防費該当値テキスト"/>
        <xdr:cNvSpPr txBox="1"/>
      </xdr:nvSpPr>
      <xdr:spPr>
        <a:xfrm>
          <a:off x="16370300" y="59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90615</xdr:rowOff>
    </xdr:from>
    <xdr:to>
      <xdr:col>81</xdr:col>
      <xdr:colOff>101600</xdr:colOff>
      <xdr:row>37</xdr:row>
      <xdr:rowOff>20765</xdr:rowOff>
    </xdr:to>
    <xdr:sp macro="" textlink="">
      <xdr:nvSpPr>
        <xdr:cNvPr id="533" name="楕円 532"/>
        <xdr:cNvSpPr/>
      </xdr:nvSpPr>
      <xdr:spPr>
        <a:xfrm>
          <a:off x="15430500" y="626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37292</xdr:rowOff>
    </xdr:from>
    <xdr:ext cx="534377" cy="259045"/>
    <xdr:sp macro="" textlink="">
      <xdr:nvSpPr>
        <xdr:cNvPr id="534" name="テキスト ボックス 533"/>
        <xdr:cNvSpPr txBox="1"/>
      </xdr:nvSpPr>
      <xdr:spPr>
        <a:xfrm>
          <a:off x="15214111" y="603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10833</xdr:rowOff>
    </xdr:from>
    <xdr:to>
      <xdr:col>76</xdr:col>
      <xdr:colOff>165100</xdr:colOff>
      <xdr:row>37</xdr:row>
      <xdr:rowOff>112433</xdr:rowOff>
    </xdr:to>
    <xdr:sp macro="" textlink="">
      <xdr:nvSpPr>
        <xdr:cNvPr id="535" name="楕円 534"/>
        <xdr:cNvSpPr/>
      </xdr:nvSpPr>
      <xdr:spPr>
        <a:xfrm>
          <a:off x="14541500" y="635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128960</xdr:rowOff>
    </xdr:from>
    <xdr:ext cx="534377" cy="259045"/>
    <xdr:sp macro="" textlink="">
      <xdr:nvSpPr>
        <xdr:cNvPr id="536" name="テキスト ボックス 535"/>
        <xdr:cNvSpPr txBox="1"/>
      </xdr:nvSpPr>
      <xdr:spPr>
        <a:xfrm>
          <a:off x="14325111" y="612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68897</xdr:rowOff>
    </xdr:from>
    <xdr:to>
      <xdr:col>72</xdr:col>
      <xdr:colOff>38100</xdr:colOff>
      <xdr:row>37</xdr:row>
      <xdr:rowOff>170497</xdr:rowOff>
    </xdr:to>
    <xdr:sp macro="" textlink="">
      <xdr:nvSpPr>
        <xdr:cNvPr id="537" name="楕円 536"/>
        <xdr:cNvSpPr/>
      </xdr:nvSpPr>
      <xdr:spPr>
        <a:xfrm>
          <a:off x="13652500" y="641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161624</xdr:rowOff>
    </xdr:from>
    <xdr:ext cx="534377" cy="259045"/>
    <xdr:sp macro="" textlink="">
      <xdr:nvSpPr>
        <xdr:cNvPr id="538" name="テキスト ボックス 537"/>
        <xdr:cNvSpPr txBox="1"/>
      </xdr:nvSpPr>
      <xdr:spPr>
        <a:xfrm>
          <a:off x="13436111" y="650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99530</xdr:rowOff>
    </xdr:from>
    <xdr:to>
      <xdr:col>67</xdr:col>
      <xdr:colOff>101600</xdr:colOff>
      <xdr:row>38</xdr:row>
      <xdr:rowOff>29680</xdr:rowOff>
    </xdr:to>
    <xdr:sp macro="" textlink="">
      <xdr:nvSpPr>
        <xdr:cNvPr id="539" name="楕円 538"/>
        <xdr:cNvSpPr/>
      </xdr:nvSpPr>
      <xdr:spPr>
        <a:xfrm>
          <a:off x="12763500" y="644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20807</xdr:rowOff>
    </xdr:from>
    <xdr:ext cx="534377" cy="259045"/>
    <xdr:sp macro="" textlink="">
      <xdr:nvSpPr>
        <xdr:cNvPr id="540" name="テキスト ボックス 539"/>
        <xdr:cNvSpPr txBox="1"/>
      </xdr:nvSpPr>
      <xdr:spPr>
        <a:xfrm>
          <a:off x="12547111" y="653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1" name="テキスト ボックス 55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2" name="直線コネクタ 55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3" name="テキスト ボックス 55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5" name="テキスト ボックス 55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6" name="直線コネクタ 55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7" name="テキスト ボックス 55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0" name="直線コネクタ 55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54627</xdr:rowOff>
    </xdr:from>
    <xdr:ext cx="531299" cy="259045"/>
    <xdr:sp macro="" textlink="">
      <xdr:nvSpPr>
        <xdr:cNvPr id="561" name="テキスト ボックス 560"/>
        <xdr:cNvSpPr txBox="1"/>
      </xdr:nvSpPr>
      <xdr:spPr>
        <a:xfrm>
          <a:off x="11914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2" name="直線コネクタ 56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50</xdr:row>
      <xdr:rowOff>111777</xdr:rowOff>
    </xdr:from>
    <xdr:ext cx="531299" cy="259045"/>
    <xdr:sp macro="" textlink="">
      <xdr:nvSpPr>
        <xdr:cNvPr id="563" name="テキスト ボックス 562"/>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4" name="直線コネクタ 56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48</xdr:row>
      <xdr:rowOff>168927</xdr:rowOff>
    </xdr:from>
    <xdr:ext cx="531299" cy="259045"/>
    <xdr:sp macro="" textlink="">
      <xdr:nvSpPr>
        <xdr:cNvPr id="565" name="テキスト ボックス 564"/>
        <xdr:cNvSpPr txBox="1"/>
      </xdr:nvSpPr>
      <xdr:spPr>
        <a:xfrm>
          <a:off x="11914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7" name="テキスト ボックス 56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90694</xdr:rowOff>
    </xdr:from>
    <xdr:to>
      <xdr:col>85</xdr:col>
      <xdr:colOff>126364</xdr:colOff>
      <xdr:row>58</xdr:row>
      <xdr:rowOff>105667</xdr:rowOff>
    </xdr:to>
    <xdr:cxnSp macro="">
      <xdr:nvCxnSpPr>
        <xdr:cNvPr id="569" name="直線コネクタ 568"/>
        <xdr:cNvCxnSpPr/>
      </xdr:nvCxnSpPr>
      <xdr:spPr>
        <a:xfrm flipV="1">
          <a:off x="16317595" y="8663194"/>
          <a:ext cx="1269" cy="138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109494</xdr:rowOff>
    </xdr:from>
    <xdr:ext cx="534377" cy="259045"/>
    <xdr:sp macro="" textlink="">
      <xdr:nvSpPr>
        <xdr:cNvPr id="570" name="教育費最小値テキスト"/>
        <xdr:cNvSpPr txBox="1"/>
      </xdr:nvSpPr>
      <xdr:spPr>
        <a:xfrm>
          <a:off x="16370300" y="1005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105667</xdr:rowOff>
    </xdr:from>
    <xdr:to>
      <xdr:col>86</xdr:col>
      <xdr:colOff>25400</xdr:colOff>
      <xdr:row>58</xdr:row>
      <xdr:rowOff>105667</xdr:rowOff>
    </xdr:to>
    <xdr:cxnSp macro="">
      <xdr:nvCxnSpPr>
        <xdr:cNvPr id="571" name="直線コネクタ 570"/>
        <xdr:cNvCxnSpPr/>
      </xdr:nvCxnSpPr>
      <xdr:spPr>
        <a:xfrm>
          <a:off x="16230600" y="1004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37371</xdr:rowOff>
    </xdr:from>
    <xdr:ext cx="534377" cy="259045"/>
    <xdr:sp macro="" textlink="">
      <xdr:nvSpPr>
        <xdr:cNvPr id="572" name="教育費最大値テキスト"/>
        <xdr:cNvSpPr txBox="1"/>
      </xdr:nvSpPr>
      <xdr:spPr>
        <a:xfrm>
          <a:off x="16370300" y="843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90694</xdr:rowOff>
    </xdr:from>
    <xdr:to>
      <xdr:col>86</xdr:col>
      <xdr:colOff>25400</xdr:colOff>
      <xdr:row>50</xdr:row>
      <xdr:rowOff>90694</xdr:rowOff>
    </xdr:to>
    <xdr:cxnSp macro="">
      <xdr:nvCxnSpPr>
        <xdr:cNvPr id="573" name="直線コネクタ 572"/>
        <xdr:cNvCxnSpPr/>
      </xdr:nvCxnSpPr>
      <xdr:spPr>
        <a:xfrm>
          <a:off x="16230600" y="86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39774</xdr:rowOff>
    </xdr:from>
    <xdr:to>
      <xdr:col>85</xdr:col>
      <xdr:colOff>127000</xdr:colOff>
      <xdr:row>56</xdr:row>
      <xdr:rowOff>64319</xdr:rowOff>
    </xdr:to>
    <xdr:cxnSp macro="">
      <xdr:nvCxnSpPr>
        <xdr:cNvPr id="574" name="直線コネクタ 573"/>
        <xdr:cNvCxnSpPr/>
      </xdr:nvCxnSpPr>
      <xdr:spPr>
        <a:xfrm flipV="1">
          <a:off x="15481300" y="9298074"/>
          <a:ext cx="838200" cy="36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97702</xdr:rowOff>
    </xdr:from>
    <xdr:ext cx="534377" cy="259045"/>
    <xdr:sp macro="" textlink="">
      <xdr:nvSpPr>
        <xdr:cNvPr id="575" name="教育費平均値テキスト"/>
        <xdr:cNvSpPr txBox="1"/>
      </xdr:nvSpPr>
      <xdr:spPr>
        <a:xfrm>
          <a:off x="16370300" y="952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119275</xdr:rowOff>
    </xdr:from>
    <xdr:to>
      <xdr:col>85</xdr:col>
      <xdr:colOff>177800</xdr:colOff>
      <xdr:row>56</xdr:row>
      <xdr:rowOff>49425</xdr:rowOff>
    </xdr:to>
    <xdr:sp macro="" textlink="">
      <xdr:nvSpPr>
        <xdr:cNvPr id="576" name="フローチャート: 判断 575"/>
        <xdr:cNvSpPr/>
      </xdr:nvSpPr>
      <xdr:spPr>
        <a:xfrm>
          <a:off x="16268700" y="95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167218</xdr:rowOff>
    </xdr:from>
    <xdr:to>
      <xdr:col>81</xdr:col>
      <xdr:colOff>50800</xdr:colOff>
      <xdr:row>56</xdr:row>
      <xdr:rowOff>64319</xdr:rowOff>
    </xdr:to>
    <xdr:cxnSp macro="">
      <xdr:nvCxnSpPr>
        <xdr:cNvPr id="577" name="直線コネクタ 576"/>
        <xdr:cNvCxnSpPr/>
      </xdr:nvCxnSpPr>
      <xdr:spPr>
        <a:xfrm>
          <a:off x="14592300" y="9596968"/>
          <a:ext cx="889000" cy="6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20606</xdr:rowOff>
    </xdr:from>
    <xdr:to>
      <xdr:col>81</xdr:col>
      <xdr:colOff>101600</xdr:colOff>
      <xdr:row>56</xdr:row>
      <xdr:rowOff>122206</xdr:rowOff>
    </xdr:to>
    <xdr:sp macro="" textlink="">
      <xdr:nvSpPr>
        <xdr:cNvPr id="578" name="フローチャート: 判断 577"/>
        <xdr:cNvSpPr/>
      </xdr:nvSpPr>
      <xdr:spPr>
        <a:xfrm>
          <a:off x="15430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113333</xdr:rowOff>
    </xdr:from>
    <xdr:ext cx="534377" cy="259045"/>
    <xdr:sp macro="" textlink="">
      <xdr:nvSpPr>
        <xdr:cNvPr id="579" name="テキスト ボックス 578"/>
        <xdr:cNvSpPr txBox="1"/>
      </xdr:nvSpPr>
      <xdr:spPr>
        <a:xfrm>
          <a:off x="15214111" y="971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60747</xdr:rowOff>
    </xdr:from>
    <xdr:to>
      <xdr:col>76</xdr:col>
      <xdr:colOff>114300</xdr:colOff>
      <xdr:row>55</xdr:row>
      <xdr:rowOff>167218</xdr:rowOff>
    </xdr:to>
    <xdr:cxnSp macro="">
      <xdr:nvCxnSpPr>
        <xdr:cNvPr id="580" name="直線コネクタ 579"/>
        <xdr:cNvCxnSpPr/>
      </xdr:nvCxnSpPr>
      <xdr:spPr>
        <a:xfrm>
          <a:off x="13703300" y="9490497"/>
          <a:ext cx="889000" cy="10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18177</xdr:rowOff>
    </xdr:from>
    <xdr:to>
      <xdr:col>76</xdr:col>
      <xdr:colOff>165100</xdr:colOff>
      <xdr:row>56</xdr:row>
      <xdr:rowOff>119777</xdr:rowOff>
    </xdr:to>
    <xdr:sp macro="" textlink="">
      <xdr:nvSpPr>
        <xdr:cNvPr id="581" name="フローチャート: 判断 580"/>
        <xdr:cNvSpPr/>
      </xdr:nvSpPr>
      <xdr:spPr>
        <a:xfrm>
          <a:off x="14541500" y="9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110904</xdr:rowOff>
    </xdr:from>
    <xdr:ext cx="534377" cy="259045"/>
    <xdr:sp macro="" textlink="">
      <xdr:nvSpPr>
        <xdr:cNvPr id="582" name="テキスト ボックス 581"/>
        <xdr:cNvSpPr txBox="1"/>
      </xdr:nvSpPr>
      <xdr:spPr>
        <a:xfrm>
          <a:off x="14325111" y="971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60747</xdr:rowOff>
    </xdr:from>
    <xdr:to>
      <xdr:col>71</xdr:col>
      <xdr:colOff>177800</xdr:colOff>
      <xdr:row>56</xdr:row>
      <xdr:rowOff>99781</xdr:rowOff>
    </xdr:to>
    <xdr:cxnSp macro="">
      <xdr:nvCxnSpPr>
        <xdr:cNvPr id="583" name="直線コネクタ 582"/>
        <xdr:cNvCxnSpPr/>
      </xdr:nvCxnSpPr>
      <xdr:spPr>
        <a:xfrm flipV="1">
          <a:off x="12814300" y="9490497"/>
          <a:ext cx="889000" cy="21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70383</xdr:rowOff>
    </xdr:from>
    <xdr:to>
      <xdr:col>72</xdr:col>
      <xdr:colOff>38100</xdr:colOff>
      <xdr:row>57</xdr:row>
      <xdr:rowOff>533</xdr:rowOff>
    </xdr:to>
    <xdr:sp macro="" textlink="">
      <xdr:nvSpPr>
        <xdr:cNvPr id="584" name="フローチャート: 判断 583"/>
        <xdr:cNvSpPr/>
      </xdr:nvSpPr>
      <xdr:spPr>
        <a:xfrm>
          <a:off x="13652500" y="967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163110</xdr:rowOff>
    </xdr:from>
    <xdr:ext cx="534377" cy="259045"/>
    <xdr:sp macro="" textlink="">
      <xdr:nvSpPr>
        <xdr:cNvPr id="585" name="テキスト ボックス 584"/>
        <xdr:cNvSpPr txBox="1"/>
      </xdr:nvSpPr>
      <xdr:spPr>
        <a:xfrm>
          <a:off x="13436111" y="976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87557</xdr:rowOff>
    </xdr:from>
    <xdr:to>
      <xdr:col>67</xdr:col>
      <xdr:colOff>101600</xdr:colOff>
      <xdr:row>57</xdr:row>
      <xdr:rowOff>17707</xdr:rowOff>
    </xdr:to>
    <xdr:sp macro="" textlink="">
      <xdr:nvSpPr>
        <xdr:cNvPr id="586" name="フローチャート: 判断 585"/>
        <xdr:cNvSpPr/>
      </xdr:nvSpPr>
      <xdr:spPr>
        <a:xfrm>
          <a:off x="12763500" y="968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8834</xdr:rowOff>
    </xdr:from>
    <xdr:ext cx="534377" cy="259045"/>
    <xdr:sp macro="" textlink="">
      <xdr:nvSpPr>
        <xdr:cNvPr id="587" name="テキスト ボックス 586"/>
        <xdr:cNvSpPr txBox="1"/>
      </xdr:nvSpPr>
      <xdr:spPr>
        <a:xfrm>
          <a:off x="12547111" y="978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160424</xdr:rowOff>
    </xdr:from>
    <xdr:to>
      <xdr:col>85</xdr:col>
      <xdr:colOff>177800</xdr:colOff>
      <xdr:row>54</xdr:row>
      <xdr:rowOff>90574</xdr:rowOff>
    </xdr:to>
    <xdr:sp macro="" textlink="">
      <xdr:nvSpPr>
        <xdr:cNvPr id="593" name="楕円 592"/>
        <xdr:cNvSpPr/>
      </xdr:nvSpPr>
      <xdr:spPr>
        <a:xfrm>
          <a:off x="16268700" y="924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11851</xdr:rowOff>
    </xdr:from>
    <xdr:ext cx="534377" cy="259045"/>
    <xdr:sp macro="" textlink="">
      <xdr:nvSpPr>
        <xdr:cNvPr id="594" name="教育費該当値テキスト"/>
        <xdr:cNvSpPr txBox="1"/>
      </xdr:nvSpPr>
      <xdr:spPr>
        <a:xfrm>
          <a:off x="16370300" y="909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13519</xdr:rowOff>
    </xdr:from>
    <xdr:to>
      <xdr:col>81</xdr:col>
      <xdr:colOff>101600</xdr:colOff>
      <xdr:row>56</xdr:row>
      <xdr:rowOff>115119</xdr:rowOff>
    </xdr:to>
    <xdr:sp macro="" textlink="">
      <xdr:nvSpPr>
        <xdr:cNvPr id="595" name="楕円 594"/>
        <xdr:cNvSpPr/>
      </xdr:nvSpPr>
      <xdr:spPr>
        <a:xfrm>
          <a:off x="15430500" y="96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131646</xdr:rowOff>
    </xdr:from>
    <xdr:ext cx="534377" cy="259045"/>
    <xdr:sp macro="" textlink="">
      <xdr:nvSpPr>
        <xdr:cNvPr id="596" name="テキスト ボックス 595"/>
        <xdr:cNvSpPr txBox="1"/>
      </xdr:nvSpPr>
      <xdr:spPr>
        <a:xfrm>
          <a:off x="15214111" y="938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116418</xdr:rowOff>
    </xdr:from>
    <xdr:to>
      <xdr:col>76</xdr:col>
      <xdr:colOff>165100</xdr:colOff>
      <xdr:row>56</xdr:row>
      <xdr:rowOff>46568</xdr:rowOff>
    </xdr:to>
    <xdr:sp macro="" textlink="">
      <xdr:nvSpPr>
        <xdr:cNvPr id="597" name="楕円 596"/>
        <xdr:cNvSpPr/>
      </xdr:nvSpPr>
      <xdr:spPr>
        <a:xfrm>
          <a:off x="14541500" y="954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63095</xdr:rowOff>
    </xdr:from>
    <xdr:ext cx="534377" cy="259045"/>
    <xdr:sp macro="" textlink="">
      <xdr:nvSpPr>
        <xdr:cNvPr id="598" name="テキスト ボックス 597"/>
        <xdr:cNvSpPr txBox="1"/>
      </xdr:nvSpPr>
      <xdr:spPr>
        <a:xfrm>
          <a:off x="14325111" y="93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9947</xdr:rowOff>
    </xdr:from>
    <xdr:to>
      <xdr:col>72</xdr:col>
      <xdr:colOff>38100</xdr:colOff>
      <xdr:row>55</xdr:row>
      <xdr:rowOff>111547</xdr:rowOff>
    </xdr:to>
    <xdr:sp macro="" textlink="">
      <xdr:nvSpPr>
        <xdr:cNvPr id="599" name="楕円 598"/>
        <xdr:cNvSpPr/>
      </xdr:nvSpPr>
      <xdr:spPr>
        <a:xfrm>
          <a:off x="13652500" y="943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128074</xdr:rowOff>
    </xdr:from>
    <xdr:ext cx="534377" cy="259045"/>
    <xdr:sp macro="" textlink="">
      <xdr:nvSpPr>
        <xdr:cNvPr id="600" name="テキスト ボックス 599"/>
        <xdr:cNvSpPr txBox="1"/>
      </xdr:nvSpPr>
      <xdr:spPr>
        <a:xfrm>
          <a:off x="13436111" y="921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48981</xdr:rowOff>
    </xdr:from>
    <xdr:to>
      <xdr:col>67</xdr:col>
      <xdr:colOff>101600</xdr:colOff>
      <xdr:row>56</xdr:row>
      <xdr:rowOff>150581</xdr:rowOff>
    </xdr:to>
    <xdr:sp macro="" textlink="">
      <xdr:nvSpPr>
        <xdr:cNvPr id="601" name="楕円 600"/>
        <xdr:cNvSpPr/>
      </xdr:nvSpPr>
      <xdr:spPr>
        <a:xfrm>
          <a:off x="12763500" y="965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167108</xdr:rowOff>
    </xdr:from>
    <xdr:ext cx="534377" cy="259045"/>
    <xdr:sp macro="" textlink="">
      <xdr:nvSpPr>
        <xdr:cNvPr id="602" name="テキスト ボックス 601"/>
        <xdr:cNvSpPr txBox="1"/>
      </xdr:nvSpPr>
      <xdr:spPr>
        <a:xfrm>
          <a:off x="12547111" y="942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156845</xdr:rowOff>
    </xdr:from>
    <xdr:to>
      <xdr:col>85</xdr:col>
      <xdr:colOff>126364</xdr:colOff>
      <xdr:row>78</xdr:row>
      <xdr:rowOff>139700</xdr:rowOff>
    </xdr:to>
    <xdr:cxnSp macro="">
      <xdr:nvCxnSpPr>
        <xdr:cNvPr id="624" name="直線コネクタ 623"/>
        <xdr:cNvCxnSpPr/>
      </xdr:nvCxnSpPr>
      <xdr:spPr>
        <a:xfrm flipV="1">
          <a:off x="16317595" y="12158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103522</xdr:rowOff>
    </xdr:from>
    <xdr:ext cx="469744" cy="259045"/>
    <xdr:sp macro="" textlink="">
      <xdr:nvSpPr>
        <xdr:cNvPr id="627" name="災害復旧費最大値テキスト"/>
        <xdr:cNvSpPr txBox="1"/>
      </xdr:nvSpPr>
      <xdr:spPr>
        <a:xfrm>
          <a:off x="16370300" y="1193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156845</xdr:rowOff>
    </xdr:from>
    <xdr:to>
      <xdr:col>86</xdr:col>
      <xdr:colOff>25400</xdr:colOff>
      <xdr:row>70</xdr:row>
      <xdr:rowOff>156845</xdr:rowOff>
    </xdr:to>
    <xdr:cxnSp macro="">
      <xdr:nvCxnSpPr>
        <xdr:cNvPr id="628" name="直線コネクタ 627"/>
        <xdr:cNvCxnSpPr/>
      </xdr:nvCxnSpPr>
      <xdr:spPr>
        <a:xfrm>
          <a:off x="16230600" y="1215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107238</xdr:rowOff>
    </xdr:from>
    <xdr:to>
      <xdr:col>85</xdr:col>
      <xdr:colOff>127000</xdr:colOff>
      <xdr:row>78</xdr:row>
      <xdr:rowOff>122783</xdr:rowOff>
    </xdr:to>
    <xdr:cxnSp macro="">
      <xdr:nvCxnSpPr>
        <xdr:cNvPr id="629" name="直線コネクタ 628"/>
        <xdr:cNvCxnSpPr/>
      </xdr:nvCxnSpPr>
      <xdr:spPr>
        <a:xfrm flipV="1">
          <a:off x="15481300" y="13480338"/>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136465</xdr:rowOff>
    </xdr:from>
    <xdr:ext cx="378565" cy="259045"/>
    <xdr:sp macro="" textlink="">
      <xdr:nvSpPr>
        <xdr:cNvPr id="630" name="災害復旧費平均値テキスト"/>
        <xdr:cNvSpPr txBox="1"/>
      </xdr:nvSpPr>
      <xdr:spPr>
        <a:xfrm>
          <a:off x="16370300" y="13166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113588</xdr:rowOff>
    </xdr:from>
    <xdr:to>
      <xdr:col>85</xdr:col>
      <xdr:colOff>177800</xdr:colOff>
      <xdr:row>78</xdr:row>
      <xdr:rowOff>43738</xdr:rowOff>
    </xdr:to>
    <xdr:sp macro="" textlink="">
      <xdr:nvSpPr>
        <xdr:cNvPr id="631" name="フローチャート: 判断 630"/>
        <xdr:cNvSpPr/>
      </xdr:nvSpPr>
      <xdr:spPr>
        <a:xfrm>
          <a:off x="162687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122783</xdr:rowOff>
    </xdr:from>
    <xdr:to>
      <xdr:col>81</xdr:col>
      <xdr:colOff>50800</xdr:colOff>
      <xdr:row>78</xdr:row>
      <xdr:rowOff>139700</xdr:rowOff>
    </xdr:to>
    <xdr:cxnSp macro="">
      <xdr:nvCxnSpPr>
        <xdr:cNvPr id="632" name="直線コネクタ 631"/>
        <xdr:cNvCxnSpPr/>
      </xdr:nvCxnSpPr>
      <xdr:spPr>
        <a:xfrm flipV="1">
          <a:off x="14592300" y="13495883"/>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101016</xdr:rowOff>
    </xdr:from>
    <xdr:to>
      <xdr:col>81</xdr:col>
      <xdr:colOff>101600</xdr:colOff>
      <xdr:row>78</xdr:row>
      <xdr:rowOff>31166</xdr:rowOff>
    </xdr:to>
    <xdr:sp macro="" textlink="">
      <xdr:nvSpPr>
        <xdr:cNvPr id="633" name="フローチャート: 判断 632"/>
        <xdr:cNvSpPr/>
      </xdr:nvSpPr>
      <xdr:spPr>
        <a:xfrm>
          <a:off x="15430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47693</xdr:rowOff>
    </xdr:from>
    <xdr:ext cx="378565" cy="259045"/>
    <xdr:sp macro="" textlink="">
      <xdr:nvSpPr>
        <xdr:cNvPr id="634" name="テキスト ボックス 633"/>
        <xdr:cNvSpPr txBox="1"/>
      </xdr:nvSpPr>
      <xdr:spPr>
        <a:xfrm>
          <a:off x="15292017" y="1307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28550</xdr:rowOff>
    </xdr:from>
    <xdr:to>
      <xdr:col>76</xdr:col>
      <xdr:colOff>165100</xdr:colOff>
      <xdr:row>78</xdr:row>
      <xdr:rowOff>130150</xdr:rowOff>
    </xdr:to>
    <xdr:sp macro="" textlink="">
      <xdr:nvSpPr>
        <xdr:cNvPr id="636" name="フローチャート: 判断 635"/>
        <xdr:cNvSpPr/>
      </xdr:nvSpPr>
      <xdr:spPr>
        <a:xfrm>
          <a:off x="14541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146677</xdr:rowOff>
    </xdr:from>
    <xdr:ext cx="378565" cy="259045"/>
    <xdr:sp macro="" textlink="">
      <xdr:nvSpPr>
        <xdr:cNvPr id="637" name="テキスト ボックス 636"/>
        <xdr:cNvSpPr txBox="1"/>
      </xdr:nvSpPr>
      <xdr:spPr>
        <a:xfrm>
          <a:off x="14403017" y="1317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64897</xdr:rowOff>
    </xdr:from>
    <xdr:to>
      <xdr:col>72</xdr:col>
      <xdr:colOff>38100</xdr:colOff>
      <xdr:row>78</xdr:row>
      <xdr:rowOff>166497</xdr:rowOff>
    </xdr:to>
    <xdr:sp macro="" textlink="">
      <xdr:nvSpPr>
        <xdr:cNvPr id="639" name="フローチャート: 判断 638"/>
        <xdr:cNvSpPr/>
      </xdr:nvSpPr>
      <xdr:spPr>
        <a:xfrm>
          <a:off x="13652500" y="1343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11574</xdr:rowOff>
    </xdr:from>
    <xdr:ext cx="378565" cy="259045"/>
    <xdr:sp macro="" textlink="">
      <xdr:nvSpPr>
        <xdr:cNvPr id="640" name="テキスト ボックス 639"/>
        <xdr:cNvSpPr txBox="1"/>
      </xdr:nvSpPr>
      <xdr:spPr>
        <a:xfrm>
          <a:off x="13514017" y="1321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19177</xdr:rowOff>
    </xdr:from>
    <xdr:to>
      <xdr:col>67</xdr:col>
      <xdr:colOff>101600</xdr:colOff>
      <xdr:row>78</xdr:row>
      <xdr:rowOff>120777</xdr:rowOff>
    </xdr:to>
    <xdr:sp macro="" textlink="">
      <xdr:nvSpPr>
        <xdr:cNvPr id="641" name="フローチャート: 判断 640"/>
        <xdr:cNvSpPr/>
      </xdr:nvSpPr>
      <xdr:spPr>
        <a:xfrm>
          <a:off x="12763500" y="1339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137304</xdr:rowOff>
    </xdr:from>
    <xdr:ext cx="378565" cy="259045"/>
    <xdr:sp macro="" textlink="">
      <xdr:nvSpPr>
        <xdr:cNvPr id="642" name="テキスト ボックス 641"/>
        <xdr:cNvSpPr txBox="1"/>
      </xdr:nvSpPr>
      <xdr:spPr>
        <a:xfrm>
          <a:off x="12625017" y="13167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56438</xdr:rowOff>
    </xdr:from>
    <xdr:to>
      <xdr:col>85</xdr:col>
      <xdr:colOff>177800</xdr:colOff>
      <xdr:row>78</xdr:row>
      <xdr:rowOff>158038</xdr:rowOff>
    </xdr:to>
    <xdr:sp macro="" textlink="">
      <xdr:nvSpPr>
        <xdr:cNvPr id="648" name="楕円 647"/>
        <xdr:cNvSpPr/>
      </xdr:nvSpPr>
      <xdr:spPr>
        <a:xfrm>
          <a:off x="16268700" y="134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142815</xdr:rowOff>
    </xdr:from>
    <xdr:ext cx="378565" cy="259045"/>
    <xdr:sp macro="" textlink="">
      <xdr:nvSpPr>
        <xdr:cNvPr id="649" name="災害復旧費該当値テキスト"/>
        <xdr:cNvSpPr txBox="1"/>
      </xdr:nvSpPr>
      <xdr:spPr>
        <a:xfrm>
          <a:off x="16370300" y="13344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71983</xdr:rowOff>
    </xdr:from>
    <xdr:to>
      <xdr:col>81</xdr:col>
      <xdr:colOff>101600</xdr:colOff>
      <xdr:row>79</xdr:row>
      <xdr:rowOff>2133</xdr:rowOff>
    </xdr:to>
    <xdr:sp macro="" textlink="">
      <xdr:nvSpPr>
        <xdr:cNvPr id="650" name="楕円 649"/>
        <xdr:cNvSpPr/>
      </xdr:nvSpPr>
      <xdr:spPr>
        <a:xfrm>
          <a:off x="15430500" y="1344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164710</xdr:rowOff>
    </xdr:from>
    <xdr:ext cx="313932" cy="259045"/>
    <xdr:sp macro="" textlink="">
      <xdr:nvSpPr>
        <xdr:cNvPr id="651" name="テキスト ボックス 650"/>
        <xdr:cNvSpPr txBox="1"/>
      </xdr:nvSpPr>
      <xdr:spPr>
        <a:xfrm>
          <a:off x="15324333" y="135378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0" name="テキスト ボックス 67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143945</xdr:rowOff>
    </xdr:from>
    <xdr:to>
      <xdr:col>85</xdr:col>
      <xdr:colOff>126364</xdr:colOff>
      <xdr:row>98</xdr:row>
      <xdr:rowOff>119583</xdr:rowOff>
    </xdr:to>
    <xdr:cxnSp macro="">
      <xdr:nvCxnSpPr>
        <xdr:cNvPr id="684" name="直線コネクタ 683"/>
        <xdr:cNvCxnSpPr/>
      </xdr:nvCxnSpPr>
      <xdr:spPr>
        <a:xfrm flipV="1">
          <a:off x="16317595" y="15402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123410</xdr:rowOff>
    </xdr:from>
    <xdr:ext cx="534377" cy="259045"/>
    <xdr:sp macro="" textlink="">
      <xdr:nvSpPr>
        <xdr:cNvPr id="685" name="公債費最小値テキスト"/>
        <xdr:cNvSpPr txBox="1"/>
      </xdr:nvSpPr>
      <xdr:spPr>
        <a:xfrm>
          <a:off x="16370300" y="1692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119583</xdr:rowOff>
    </xdr:from>
    <xdr:to>
      <xdr:col>86</xdr:col>
      <xdr:colOff>25400</xdr:colOff>
      <xdr:row>98</xdr:row>
      <xdr:rowOff>119583</xdr:rowOff>
    </xdr:to>
    <xdr:cxnSp macro="">
      <xdr:nvCxnSpPr>
        <xdr:cNvPr id="686" name="直線コネクタ 685"/>
        <xdr:cNvCxnSpPr/>
      </xdr:nvCxnSpPr>
      <xdr:spPr>
        <a:xfrm>
          <a:off x="16230600" y="169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90622</xdr:rowOff>
    </xdr:from>
    <xdr:ext cx="534377" cy="259045"/>
    <xdr:sp macro="" textlink="">
      <xdr:nvSpPr>
        <xdr:cNvPr id="687" name="公債費最大値テキスト"/>
        <xdr:cNvSpPr txBox="1"/>
      </xdr:nvSpPr>
      <xdr:spPr>
        <a:xfrm>
          <a:off x="16370300" y="1517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143945</xdr:rowOff>
    </xdr:from>
    <xdr:to>
      <xdr:col>86</xdr:col>
      <xdr:colOff>25400</xdr:colOff>
      <xdr:row>89</xdr:row>
      <xdr:rowOff>143945</xdr:rowOff>
    </xdr:to>
    <xdr:cxnSp macro="">
      <xdr:nvCxnSpPr>
        <xdr:cNvPr id="688" name="直線コネクタ 687"/>
        <xdr:cNvCxnSpPr/>
      </xdr:nvCxnSpPr>
      <xdr:spPr>
        <a:xfrm>
          <a:off x="16230600" y="154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114129</xdr:rowOff>
    </xdr:from>
    <xdr:to>
      <xdr:col>85</xdr:col>
      <xdr:colOff>127000</xdr:colOff>
      <xdr:row>94</xdr:row>
      <xdr:rowOff>7373</xdr:rowOff>
    </xdr:to>
    <xdr:cxnSp macro="">
      <xdr:nvCxnSpPr>
        <xdr:cNvPr id="689" name="直線コネクタ 688"/>
        <xdr:cNvCxnSpPr/>
      </xdr:nvCxnSpPr>
      <xdr:spPr>
        <a:xfrm>
          <a:off x="15481300" y="16058979"/>
          <a:ext cx="8382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111414</xdr:rowOff>
    </xdr:from>
    <xdr:ext cx="534377" cy="259045"/>
    <xdr:sp macro="" textlink="">
      <xdr:nvSpPr>
        <xdr:cNvPr id="690" name="公債費平均値テキスト"/>
        <xdr:cNvSpPr txBox="1"/>
      </xdr:nvSpPr>
      <xdr:spPr>
        <a:xfrm>
          <a:off x="16370300" y="16399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132987</xdr:rowOff>
    </xdr:from>
    <xdr:to>
      <xdr:col>85</xdr:col>
      <xdr:colOff>177800</xdr:colOff>
      <xdr:row>96</xdr:row>
      <xdr:rowOff>63137</xdr:rowOff>
    </xdr:to>
    <xdr:sp macro="" textlink="">
      <xdr:nvSpPr>
        <xdr:cNvPr id="691" name="フローチャート: 判断 690"/>
        <xdr:cNvSpPr/>
      </xdr:nvSpPr>
      <xdr:spPr>
        <a:xfrm>
          <a:off x="16268700" y="1642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171214</xdr:rowOff>
    </xdr:from>
    <xdr:to>
      <xdr:col>81</xdr:col>
      <xdr:colOff>50800</xdr:colOff>
      <xdr:row>93</xdr:row>
      <xdr:rowOff>114129</xdr:rowOff>
    </xdr:to>
    <xdr:cxnSp macro="">
      <xdr:nvCxnSpPr>
        <xdr:cNvPr id="692" name="直線コネクタ 691"/>
        <xdr:cNvCxnSpPr/>
      </xdr:nvCxnSpPr>
      <xdr:spPr>
        <a:xfrm>
          <a:off x="14592300" y="15944614"/>
          <a:ext cx="889000" cy="11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91709</xdr:rowOff>
    </xdr:from>
    <xdr:to>
      <xdr:col>81</xdr:col>
      <xdr:colOff>101600</xdr:colOff>
      <xdr:row>96</xdr:row>
      <xdr:rowOff>21859</xdr:rowOff>
    </xdr:to>
    <xdr:sp macro="" textlink="">
      <xdr:nvSpPr>
        <xdr:cNvPr id="693" name="フローチャート: 判断 692"/>
        <xdr:cNvSpPr/>
      </xdr:nvSpPr>
      <xdr:spPr>
        <a:xfrm>
          <a:off x="154305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12986</xdr:rowOff>
    </xdr:from>
    <xdr:ext cx="534377" cy="259045"/>
    <xdr:sp macro="" textlink="">
      <xdr:nvSpPr>
        <xdr:cNvPr id="694" name="テキスト ボックス 693"/>
        <xdr:cNvSpPr txBox="1"/>
      </xdr:nvSpPr>
      <xdr:spPr>
        <a:xfrm>
          <a:off x="15214111" y="164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171214</xdr:rowOff>
    </xdr:from>
    <xdr:to>
      <xdr:col>76</xdr:col>
      <xdr:colOff>114300</xdr:colOff>
      <xdr:row>93</xdr:row>
      <xdr:rowOff>22755</xdr:rowOff>
    </xdr:to>
    <xdr:cxnSp macro="">
      <xdr:nvCxnSpPr>
        <xdr:cNvPr id="695" name="直線コネクタ 694"/>
        <xdr:cNvCxnSpPr/>
      </xdr:nvCxnSpPr>
      <xdr:spPr>
        <a:xfrm flipV="1">
          <a:off x="13703300" y="15944614"/>
          <a:ext cx="889000" cy="2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35016</xdr:rowOff>
    </xdr:from>
    <xdr:to>
      <xdr:col>76</xdr:col>
      <xdr:colOff>165100</xdr:colOff>
      <xdr:row>95</xdr:row>
      <xdr:rowOff>136616</xdr:rowOff>
    </xdr:to>
    <xdr:sp macro="" textlink="">
      <xdr:nvSpPr>
        <xdr:cNvPr id="696" name="フローチャート: 判断 695"/>
        <xdr:cNvSpPr/>
      </xdr:nvSpPr>
      <xdr:spPr>
        <a:xfrm>
          <a:off x="14541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127743</xdr:rowOff>
    </xdr:from>
    <xdr:ext cx="534377" cy="259045"/>
    <xdr:sp macro="" textlink="">
      <xdr:nvSpPr>
        <xdr:cNvPr id="697" name="テキスト ボックス 696"/>
        <xdr:cNvSpPr txBox="1"/>
      </xdr:nvSpPr>
      <xdr:spPr>
        <a:xfrm>
          <a:off x="14325111" y="1641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3487</xdr:rowOff>
    </xdr:from>
    <xdr:to>
      <xdr:col>71</xdr:col>
      <xdr:colOff>177800</xdr:colOff>
      <xdr:row>93</xdr:row>
      <xdr:rowOff>22755</xdr:rowOff>
    </xdr:to>
    <xdr:cxnSp macro="">
      <xdr:nvCxnSpPr>
        <xdr:cNvPr id="698" name="直線コネクタ 697"/>
        <xdr:cNvCxnSpPr/>
      </xdr:nvCxnSpPr>
      <xdr:spPr>
        <a:xfrm>
          <a:off x="12814300" y="15948337"/>
          <a:ext cx="8890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19372</xdr:rowOff>
    </xdr:from>
    <xdr:to>
      <xdr:col>72</xdr:col>
      <xdr:colOff>38100</xdr:colOff>
      <xdr:row>95</xdr:row>
      <xdr:rowOff>120972</xdr:rowOff>
    </xdr:to>
    <xdr:sp macro="" textlink="">
      <xdr:nvSpPr>
        <xdr:cNvPr id="699" name="フローチャート: 判断 698"/>
        <xdr:cNvSpPr/>
      </xdr:nvSpPr>
      <xdr:spPr>
        <a:xfrm>
          <a:off x="13652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112099</xdr:rowOff>
    </xdr:from>
    <xdr:ext cx="534377" cy="259045"/>
    <xdr:sp macro="" textlink="">
      <xdr:nvSpPr>
        <xdr:cNvPr id="700" name="テキスト ボックス 699"/>
        <xdr:cNvSpPr txBox="1"/>
      </xdr:nvSpPr>
      <xdr:spPr>
        <a:xfrm>
          <a:off x="13436111" y="163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136612</xdr:rowOff>
    </xdr:from>
    <xdr:to>
      <xdr:col>67</xdr:col>
      <xdr:colOff>101600</xdr:colOff>
      <xdr:row>95</xdr:row>
      <xdr:rowOff>66762</xdr:rowOff>
    </xdr:to>
    <xdr:sp macro="" textlink="">
      <xdr:nvSpPr>
        <xdr:cNvPr id="701" name="フローチャート: 判断 700"/>
        <xdr:cNvSpPr/>
      </xdr:nvSpPr>
      <xdr:spPr>
        <a:xfrm>
          <a:off x="12763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57889</xdr:rowOff>
    </xdr:from>
    <xdr:ext cx="534377" cy="259045"/>
    <xdr:sp macro="" textlink="">
      <xdr:nvSpPr>
        <xdr:cNvPr id="702" name="テキスト ボックス 701"/>
        <xdr:cNvSpPr txBox="1"/>
      </xdr:nvSpPr>
      <xdr:spPr>
        <a:xfrm>
          <a:off x="12547111" y="1634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128023</xdr:rowOff>
    </xdr:from>
    <xdr:to>
      <xdr:col>85</xdr:col>
      <xdr:colOff>177800</xdr:colOff>
      <xdr:row>94</xdr:row>
      <xdr:rowOff>58173</xdr:rowOff>
    </xdr:to>
    <xdr:sp macro="" textlink="">
      <xdr:nvSpPr>
        <xdr:cNvPr id="708" name="楕円 707"/>
        <xdr:cNvSpPr/>
      </xdr:nvSpPr>
      <xdr:spPr>
        <a:xfrm>
          <a:off x="16268700" y="1607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150900</xdr:rowOff>
    </xdr:from>
    <xdr:ext cx="534377" cy="259045"/>
    <xdr:sp macro="" textlink="">
      <xdr:nvSpPr>
        <xdr:cNvPr id="709" name="公債費該当値テキスト"/>
        <xdr:cNvSpPr txBox="1"/>
      </xdr:nvSpPr>
      <xdr:spPr>
        <a:xfrm>
          <a:off x="16370300" y="1592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63329</xdr:rowOff>
    </xdr:from>
    <xdr:to>
      <xdr:col>81</xdr:col>
      <xdr:colOff>101600</xdr:colOff>
      <xdr:row>93</xdr:row>
      <xdr:rowOff>164929</xdr:rowOff>
    </xdr:to>
    <xdr:sp macro="" textlink="">
      <xdr:nvSpPr>
        <xdr:cNvPr id="710" name="楕円 709"/>
        <xdr:cNvSpPr/>
      </xdr:nvSpPr>
      <xdr:spPr>
        <a:xfrm>
          <a:off x="15430500" y="1600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10006</xdr:rowOff>
    </xdr:from>
    <xdr:ext cx="534377" cy="259045"/>
    <xdr:sp macro="" textlink="">
      <xdr:nvSpPr>
        <xdr:cNvPr id="711" name="テキスト ボックス 710"/>
        <xdr:cNvSpPr txBox="1"/>
      </xdr:nvSpPr>
      <xdr:spPr>
        <a:xfrm>
          <a:off x="15214111" y="1578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120414</xdr:rowOff>
    </xdr:from>
    <xdr:to>
      <xdr:col>76</xdr:col>
      <xdr:colOff>165100</xdr:colOff>
      <xdr:row>93</xdr:row>
      <xdr:rowOff>50564</xdr:rowOff>
    </xdr:to>
    <xdr:sp macro="" textlink="">
      <xdr:nvSpPr>
        <xdr:cNvPr id="712" name="楕円 711"/>
        <xdr:cNvSpPr/>
      </xdr:nvSpPr>
      <xdr:spPr>
        <a:xfrm>
          <a:off x="14541500" y="1589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67091</xdr:rowOff>
    </xdr:from>
    <xdr:ext cx="534377" cy="259045"/>
    <xdr:sp macro="" textlink="">
      <xdr:nvSpPr>
        <xdr:cNvPr id="713" name="テキスト ボックス 712"/>
        <xdr:cNvSpPr txBox="1"/>
      </xdr:nvSpPr>
      <xdr:spPr>
        <a:xfrm>
          <a:off x="14325111" y="1566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143405</xdr:rowOff>
    </xdr:from>
    <xdr:to>
      <xdr:col>72</xdr:col>
      <xdr:colOff>38100</xdr:colOff>
      <xdr:row>93</xdr:row>
      <xdr:rowOff>73555</xdr:rowOff>
    </xdr:to>
    <xdr:sp macro="" textlink="">
      <xdr:nvSpPr>
        <xdr:cNvPr id="714" name="楕円 713"/>
        <xdr:cNvSpPr/>
      </xdr:nvSpPr>
      <xdr:spPr>
        <a:xfrm>
          <a:off x="13652500" y="1591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90082</xdr:rowOff>
    </xdr:from>
    <xdr:ext cx="534377" cy="259045"/>
    <xdr:sp macro="" textlink="">
      <xdr:nvSpPr>
        <xdr:cNvPr id="715" name="テキスト ボックス 714"/>
        <xdr:cNvSpPr txBox="1"/>
      </xdr:nvSpPr>
      <xdr:spPr>
        <a:xfrm>
          <a:off x="13436111" y="1569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124137</xdr:rowOff>
    </xdr:from>
    <xdr:to>
      <xdr:col>67</xdr:col>
      <xdr:colOff>101600</xdr:colOff>
      <xdr:row>93</xdr:row>
      <xdr:rowOff>54287</xdr:rowOff>
    </xdr:to>
    <xdr:sp macro="" textlink="">
      <xdr:nvSpPr>
        <xdr:cNvPr id="716" name="楕円 715"/>
        <xdr:cNvSpPr/>
      </xdr:nvSpPr>
      <xdr:spPr>
        <a:xfrm>
          <a:off x="12763500" y="1589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70814</xdr:rowOff>
    </xdr:from>
    <xdr:ext cx="534377" cy="259045"/>
    <xdr:sp macro="" textlink="">
      <xdr:nvSpPr>
        <xdr:cNvPr id="717" name="テキスト ボックス 716"/>
        <xdr:cNvSpPr txBox="1"/>
      </xdr:nvSpPr>
      <xdr:spPr>
        <a:xfrm>
          <a:off x="12547111" y="1567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1" name="テキスト ボックス 73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40640</xdr:rowOff>
    </xdr:from>
    <xdr:to>
      <xdr:col>116</xdr:col>
      <xdr:colOff>62864</xdr:colOff>
      <xdr:row>39</xdr:row>
      <xdr:rowOff>44450</xdr:rowOff>
    </xdr:to>
    <xdr:cxnSp macro="">
      <xdr:nvCxnSpPr>
        <xdr:cNvPr id="741" name="直線コネクタ 740"/>
        <xdr:cNvCxnSpPr/>
      </xdr:nvCxnSpPr>
      <xdr:spPr>
        <a:xfrm flipV="1">
          <a:off x="22159595" y="5184140"/>
          <a:ext cx="1269"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158767</xdr:rowOff>
    </xdr:from>
    <xdr:ext cx="378565" cy="259045"/>
    <xdr:sp macro="" textlink="">
      <xdr:nvSpPr>
        <xdr:cNvPr id="744" name="諸支出金最大値テキスト"/>
        <xdr:cNvSpPr txBox="1"/>
      </xdr:nvSpPr>
      <xdr:spPr>
        <a:xfrm>
          <a:off x="22212300" y="495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40640</xdr:rowOff>
    </xdr:from>
    <xdr:to>
      <xdr:col>116</xdr:col>
      <xdr:colOff>152400</xdr:colOff>
      <xdr:row>30</xdr:row>
      <xdr:rowOff>40640</xdr:rowOff>
    </xdr:to>
    <xdr:cxnSp macro="">
      <xdr:nvCxnSpPr>
        <xdr:cNvPr id="745" name="直線コネクタ 744"/>
        <xdr:cNvCxnSpPr/>
      </xdr:nvCxnSpPr>
      <xdr:spPr>
        <a:xfrm>
          <a:off x="22072600" y="518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90822</xdr:rowOff>
    </xdr:from>
    <xdr:ext cx="313932" cy="259045"/>
    <xdr:sp macro="" textlink="">
      <xdr:nvSpPr>
        <xdr:cNvPr id="747" name="諸支出金平均値テキスト"/>
        <xdr:cNvSpPr txBox="1"/>
      </xdr:nvSpPr>
      <xdr:spPr>
        <a:xfrm>
          <a:off x="22212300" y="643447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67945</xdr:rowOff>
    </xdr:from>
    <xdr:to>
      <xdr:col>116</xdr:col>
      <xdr:colOff>114300</xdr:colOff>
      <xdr:row>38</xdr:row>
      <xdr:rowOff>169545</xdr:rowOff>
    </xdr:to>
    <xdr:sp macro="" textlink="">
      <xdr:nvSpPr>
        <xdr:cNvPr id="748" name="フローチャート: 判断 747"/>
        <xdr:cNvSpPr/>
      </xdr:nvSpPr>
      <xdr:spPr>
        <a:xfrm>
          <a:off x="221107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58420</xdr:rowOff>
    </xdr:from>
    <xdr:to>
      <xdr:col>112</xdr:col>
      <xdr:colOff>38100</xdr:colOff>
      <xdr:row>38</xdr:row>
      <xdr:rowOff>160020</xdr:rowOff>
    </xdr:to>
    <xdr:sp macro="" textlink="">
      <xdr:nvSpPr>
        <xdr:cNvPr id="750" name="フローチャート: 判断 749"/>
        <xdr:cNvSpPr/>
      </xdr:nvSpPr>
      <xdr:spPr>
        <a:xfrm>
          <a:off x="212725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5097</xdr:rowOff>
    </xdr:from>
    <xdr:ext cx="313932" cy="259045"/>
    <xdr:sp macro="" textlink="">
      <xdr:nvSpPr>
        <xdr:cNvPr id="751" name="テキスト ボックス 750"/>
        <xdr:cNvSpPr txBox="1"/>
      </xdr:nvSpPr>
      <xdr:spPr>
        <a:xfrm>
          <a:off x="21166333" y="6348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153670</xdr:rowOff>
    </xdr:from>
    <xdr:to>
      <xdr:col>107</xdr:col>
      <xdr:colOff>101600</xdr:colOff>
      <xdr:row>38</xdr:row>
      <xdr:rowOff>83820</xdr:rowOff>
    </xdr:to>
    <xdr:sp macro="" textlink="">
      <xdr:nvSpPr>
        <xdr:cNvPr id="753" name="フローチャート: 判断 752"/>
        <xdr:cNvSpPr/>
      </xdr:nvSpPr>
      <xdr:spPr>
        <a:xfrm>
          <a:off x="2038350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100347</xdr:rowOff>
    </xdr:from>
    <xdr:ext cx="313932" cy="259045"/>
    <xdr:sp macro="" textlink="">
      <xdr:nvSpPr>
        <xdr:cNvPr id="754" name="テキスト ボックス 753"/>
        <xdr:cNvSpPr txBox="1"/>
      </xdr:nvSpPr>
      <xdr:spPr>
        <a:xfrm>
          <a:off x="20277333" y="6272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147955</xdr:rowOff>
    </xdr:from>
    <xdr:to>
      <xdr:col>102</xdr:col>
      <xdr:colOff>165100</xdr:colOff>
      <xdr:row>37</xdr:row>
      <xdr:rowOff>78105</xdr:rowOff>
    </xdr:to>
    <xdr:sp macro="" textlink="">
      <xdr:nvSpPr>
        <xdr:cNvPr id="756" name="フローチャート: 判断 755"/>
        <xdr:cNvSpPr/>
      </xdr:nvSpPr>
      <xdr:spPr>
        <a:xfrm>
          <a:off x="19494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94632</xdr:rowOff>
    </xdr:from>
    <xdr:ext cx="378565" cy="259045"/>
    <xdr:sp macro="" textlink="">
      <xdr:nvSpPr>
        <xdr:cNvPr id="757" name="テキスト ボックス 756"/>
        <xdr:cNvSpPr txBox="1"/>
      </xdr:nvSpPr>
      <xdr:spPr>
        <a:xfrm>
          <a:off x="19356017" y="6095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159385</xdr:rowOff>
    </xdr:from>
    <xdr:to>
      <xdr:col>98</xdr:col>
      <xdr:colOff>38100</xdr:colOff>
      <xdr:row>36</xdr:row>
      <xdr:rowOff>89535</xdr:rowOff>
    </xdr:to>
    <xdr:sp macro="" textlink="">
      <xdr:nvSpPr>
        <xdr:cNvPr id="758" name="フローチャート: 判断 757"/>
        <xdr:cNvSpPr/>
      </xdr:nvSpPr>
      <xdr:spPr>
        <a:xfrm>
          <a:off x="186055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106062</xdr:rowOff>
    </xdr:from>
    <xdr:ext cx="378565" cy="259045"/>
    <xdr:sp macro="" textlink="">
      <xdr:nvSpPr>
        <xdr:cNvPr id="759" name="テキスト ボックス 758"/>
        <xdr:cNvSpPr txBox="1"/>
      </xdr:nvSpPr>
      <xdr:spPr>
        <a:xfrm>
          <a:off x="18467017" y="5935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民生費は昨年度と比較して</a:t>
          </a:r>
          <a:r>
            <a:rPr kumimoji="1" lang="en-US" altLang="ja-JP" sz="1300">
              <a:latin typeface="ＭＳ Ｐゴシック" panose="020B0600070205080204" pitchFamily="50" charset="-128"/>
              <a:ea typeface="ＭＳ Ｐゴシック" panose="020B0600070205080204" pitchFamily="50" charset="-128"/>
            </a:rPr>
            <a:t>4,206</a:t>
          </a:r>
          <a:r>
            <a:rPr kumimoji="1" lang="ja-JP" altLang="en-US" sz="1300">
              <a:latin typeface="ＭＳ Ｐゴシック" panose="020B0600070205080204" pitchFamily="50" charset="-128"/>
              <a:ea typeface="ＭＳ Ｐゴシック" panose="020B0600070205080204" pitchFamily="50" charset="-128"/>
            </a:rPr>
            <a:t>円増額となっているが、これは幼児教育無償化による私立保育所等運営事業費の増や生活保護費の増などによるものである。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消防費は昨年度と比較して</a:t>
          </a:r>
          <a:r>
            <a:rPr kumimoji="1" lang="en-US" altLang="ja-JP" sz="1300">
              <a:latin typeface="ＭＳ Ｐゴシック" panose="020B0600070205080204" pitchFamily="50" charset="-128"/>
              <a:ea typeface="ＭＳ Ｐゴシック" panose="020B0600070205080204" pitchFamily="50" charset="-128"/>
            </a:rPr>
            <a:t>3,184</a:t>
          </a:r>
          <a:r>
            <a:rPr kumimoji="1" lang="ja-JP" altLang="en-US" sz="1300">
              <a:latin typeface="ＭＳ Ｐゴシック" panose="020B0600070205080204" pitchFamily="50" charset="-128"/>
              <a:ea typeface="ＭＳ Ｐゴシック" panose="020B0600070205080204" pitchFamily="50" charset="-128"/>
            </a:rPr>
            <a:t>円増額となっているが、これは松本広域連合への負担金の増によるものである。</a:t>
          </a:r>
        </a:p>
        <a:p>
          <a:r>
            <a:rPr kumimoji="1" lang="ja-JP" altLang="en-US" sz="1300">
              <a:latin typeface="ＭＳ Ｐゴシック" panose="020B0600070205080204" pitchFamily="50" charset="-128"/>
              <a:ea typeface="ＭＳ Ｐゴシック" panose="020B0600070205080204" pitchFamily="50" charset="-128"/>
            </a:rPr>
            <a:t>教育費は、減少傾向にあったが令和元年度は増となっている。これは、小中学校の空調設備整備事業費の増によるものである。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実質収支比率は前年度と比べて</a:t>
          </a:r>
          <a:r>
            <a:rPr kumimoji="1" lang="en-US" altLang="ja-JP" sz="1400">
              <a:latin typeface="ＭＳ ゴシック" pitchFamily="49" charset="-128"/>
              <a:ea typeface="ＭＳ ゴシック" pitchFamily="49" charset="-128"/>
            </a:rPr>
            <a:t>0.35</a:t>
          </a:r>
          <a:r>
            <a:rPr kumimoji="1" lang="ja-JP" altLang="en-US" sz="1400">
              <a:latin typeface="ＭＳ ゴシック" pitchFamily="49" charset="-128"/>
              <a:ea typeface="ＭＳ ゴシック" pitchFamily="49" charset="-128"/>
            </a:rPr>
            <a:t>ポイントの増、財政調整基金残高については前年度と比べて</a:t>
          </a:r>
          <a:r>
            <a:rPr kumimoji="1" lang="en-US" altLang="ja-JP" sz="1400">
              <a:latin typeface="ＭＳ ゴシック" pitchFamily="49" charset="-128"/>
              <a:ea typeface="ＭＳ ゴシック" pitchFamily="49" charset="-128"/>
            </a:rPr>
            <a:t>1.97</a:t>
          </a:r>
          <a:r>
            <a:rPr kumimoji="1" lang="ja-JP" altLang="en-US" sz="1400">
              <a:latin typeface="ＭＳ ゴシック" pitchFamily="49" charset="-128"/>
              <a:ea typeface="ＭＳ ゴシック" pitchFamily="49" charset="-128"/>
            </a:rPr>
            <a:t>ポイントの減となっている。災害への備えとして一定程度の残額を確保しつつ、適宜活用を図っていく。</a:t>
          </a:r>
        </a:p>
        <a:p>
          <a:r>
            <a:rPr kumimoji="1" lang="ja-JP" altLang="en-US" sz="1400">
              <a:latin typeface="ＭＳ ゴシック" pitchFamily="49" charset="-128"/>
              <a:ea typeface="ＭＳ ゴシック" pitchFamily="49" charset="-128"/>
            </a:rPr>
            <a:t>　実質単年度収支は、前年度と比べて減少（</a:t>
          </a:r>
          <a:r>
            <a:rPr kumimoji="1" lang="en-US" altLang="ja-JP" sz="1400">
              <a:latin typeface="ＭＳ ゴシック" pitchFamily="49" charset="-128"/>
              <a:ea typeface="ＭＳ ゴシック" pitchFamily="49" charset="-128"/>
            </a:rPr>
            <a:t>1,657</a:t>
          </a:r>
          <a:r>
            <a:rPr kumimoji="1" lang="ja-JP" altLang="en-US" sz="1400">
              <a:latin typeface="ＭＳ ゴシック" pitchFamily="49" charset="-128"/>
              <a:ea typeface="ＭＳ ゴシック" pitchFamily="49" charset="-128"/>
            </a:rPr>
            <a:t>百万円）しており、今後も、税収の確保及び経費削減に努める。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全会計で黒字となっており、全体としては同水準で推移している。</a:t>
          </a:r>
        </a:p>
        <a:p>
          <a:r>
            <a:rPr kumimoji="1" lang="ja-JP" altLang="en-US" sz="1400">
              <a:latin typeface="ＭＳ ゴシック" pitchFamily="49" charset="-128"/>
              <a:ea typeface="ＭＳ ゴシック" pitchFamily="49" charset="-128"/>
            </a:rPr>
            <a:t>　各事業において、経営戦略等に基づき、短期的な収支のみならず、中期的な視野を持って健全な運営を行っていく。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election activeCell="AC6" sqref="AC6:AL8"/>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95645111</v>
      </c>
      <c r="BO4" s="462"/>
      <c r="BP4" s="462"/>
      <c r="BQ4" s="462"/>
      <c r="BR4" s="462"/>
      <c r="BS4" s="462"/>
      <c r="BT4" s="462"/>
      <c r="BU4" s="463"/>
      <c r="BV4" s="461">
        <v>89929105</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3.2</v>
      </c>
      <c r="CU4" s="646"/>
      <c r="CV4" s="646"/>
      <c r="CW4" s="646"/>
      <c r="CX4" s="646"/>
      <c r="CY4" s="646"/>
      <c r="CZ4" s="646"/>
      <c r="DA4" s="647"/>
      <c r="DB4" s="645">
        <v>2.9</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92315505</v>
      </c>
      <c r="BO5" s="467"/>
      <c r="BP5" s="467"/>
      <c r="BQ5" s="467"/>
      <c r="BR5" s="467"/>
      <c r="BS5" s="467"/>
      <c r="BT5" s="467"/>
      <c r="BU5" s="468"/>
      <c r="BV5" s="466">
        <v>87524362</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84.2</v>
      </c>
      <c r="CU5" s="437"/>
      <c r="CV5" s="437"/>
      <c r="CW5" s="437"/>
      <c r="CX5" s="437"/>
      <c r="CY5" s="437"/>
      <c r="CZ5" s="437"/>
      <c r="DA5" s="438"/>
      <c r="DB5" s="436">
        <v>85.1</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3329606</v>
      </c>
      <c r="BO6" s="467"/>
      <c r="BP6" s="467"/>
      <c r="BQ6" s="467"/>
      <c r="BR6" s="467"/>
      <c r="BS6" s="467"/>
      <c r="BT6" s="467"/>
      <c r="BU6" s="468"/>
      <c r="BV6" s="466">
        <v>2404743</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89.3</v>
      </c>
      <c r="CU6" s="620"/>
      <c r="CV6" s="620"/>
      <c r="CW6" s="620"/>
      <c r="CX6" s="620"/>
      <c r="CY6" s="620"/>
      <c r="CZ6" s="620"/>
      <c r="DA6" s="621"/>
      <c r="DB6" s="619">
        <v>91.2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1495303</v>
      </c>
      <c r="BO7" s="467"/>
      <c r="BP7" s="467"/>
      <c r="BQ7" s="467"/>
      <c r="BR7" s="467"/>
      <c r="BS7" s="467"/>
      <c r="BT7" s="467"/>
      <c r="BU7" s="468"/>
      <c r="BV7" s="466">
        <v>764259</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56742662</v>
      </c>
      <c r="CU7" s="467"/>
      <c r="CV7" s="467"/>
      <c r="CW7" s="467"/>
      <c r="CX7" s="467"/>
      <c r="CY7" s="467"/>
      <c r="CZ7" s="467"/>
      <c r="DA7" s="468"/>
      <c r="DB7" s="466">
        <v>57039735</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94</v>
      </c>
      <c r="AV8" s="524"/>
      <c r="AW8" s="524"/>
      <c r="AX8" s="524"/>
      <c r="AY8" s="446" t="s">
        <v>108</v>
      </c>
      <c r="AZ8" s="447"/>
      <c r="BA8" s="447"/>
      <c r="BB8" s="447"/>
      <c r="BC8" s="447"/>
      <c r="BD8" s="447"/>
      <c r="BE8" s="447"/>
      <c r="BF8" s="447"/>
      <c r="BG8" s="447"/>
      <c r="BH8" s="447"/>
      <c r="BI8" s="447"/>
      <c r="BJ8" s="447"/>
      <c r="BK8" s="447"/>
      <c r="BL8" s="447"/>
      <c r="BM8" s="448"/>
      <c r="BN8" s="466">
        <v>1834303</v>
      </c>
      <c r="BO8" s="467"/>
      <c r="BP8" s="467"/>
      <c r="BQ8" s="467"/>
      <c r="BR8" s="467"/>
      <c r="BS8" s="467"/>
      <c r="BT8" s="467"/>
      <c r="BU8" s="468"/>
      <c r="BV8" s="466">
        <v>1640484</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0.73</v>
      </c>
      <c r="CU8" s="580"/>
      <c r="CV8" s="580"/>
      <c r="CW8" s="580"/>
      <c r="CX8" s="580"/>
      <c r="CY8" s="580"/>
      <c r="CZ8" s="580"/>
      <c r="DA8" s="581"/>
      <c r="DB8" s="579">
        <v>0.73</v>
      </c>
      <c r="DC8" s="580"/>
      <c r="DD8" s="580"/>
      <c r="DE8" s="580"/>
      <c r="DF8" s="580"/>
      <c r="DG8" s="580"/>
      <c r="DH8" s="580"/>
      <c r="DI8" s="581"/>
      <c r="DJ8" s="186"/>
      <c r="DK8" s="186"/>
      <c r="DL8" s="186"/>
      <c r="DM8" s="186"/>
      <c r="DN8" s="186"/>
      <c r="DO8" s="186"/>
    </row>
    <row r="9" spans="1:119" ht="18.75" customHeight="1" thickBot="1" x14ac:dyDescent="0.2">
      <c r="A9" s="187"/>
      <c r="B9" s="608" t="s">
        <v>110</v>
      </c>
      <c r="C9" s="609"/>
      <c r="D9" s="609"/>
      <c r="E9" s="609"/>
      <c r="F9" s="609"/>
      <c r="G9" s="609"/>
      <c r="H9" s="609"/>
      <c r="I9" s="609"/>
      <c r="J9" s="609"/>
      <c r="K9" s="529"/>
      <c r="L9" s="610" t="s">
        <v>111</v>
      </c>
      <c r="M9" s="611"/>
      <c r="N9" s="611"/>
      <c r="O9" s="611"/>
      <c r="P9" s="611"/>
      <c r="Q9" s="612"/>
      <c r="R9" s="613">
        <v>243293</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114</v>
      </c>
      <c r="AV9" s="524"/>
      <c r="AW9" s="524"/>
      <c r="AX9" s="524"/>
      <c r="AY9" s="446" t="s">
        <v>115</v>
      </c>
      <c r="AZ9" s="447"/>
      <c r="BA9" s="447"/>
      <c r="BB9" s="447"/>
      <c r="BC9" s="447"/>
      <c r="BD9" s="447"/>
      <c r="BE9" s="447"/>
      <c r="BF9" s="447"/>
      <c r="BG9" s="447"/>
      <c r="BH9" s="447"/>
      <c r="BI9" s="447"/>
      <c r="BJ9" s="447"/>
      <c r="BK9" s="447"/>
      <c r="BL9" s="447"/>
      <c r="BM9" s="448"/>
      <c r="BN9" s="466">
        <v>193819</v>
      </c>
      <c r="BO9" s="467"/>
      <c r="BP9" s="467"/>
      <c r="BQ9" s="467"/>
      <c r="BR9" s="467"/>
      <c r="BS9" s="467"/>
      <c r="BT9" s="467"/>
      <c r="BU9" s="468"/>
      <c r="BV9" s="466">
        <v>49270</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13.7</v>
      </c>
      <c r="CU9" s="437"/>
      <c r="CV9" s="437"/>
      <c r="CW9" s="437"/>
      <c r="CX9" s="437"/>
      <c r="CY9" s="437"/>
      <c r="CZ9" s="437"/>
      <c r="DA9" s="438"/>
      <c r="DB9" s="436">
        <v>15.1</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243037</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114</v>
      </c>
      <c r="AV10" s="524"/>
      <c r="AW10" s="524"/>
      <c r="AX10" s="524"/>
      <c r="AY10" s="446" t="s">
        <v>119</v>
      </c>
      <c r="AZ10" s="447"/>
      <c r="BA10" s="447"/>
      <c r="BB10" s="447"/>
      <c r="BC10" s="447"/>
      <c r="BD10" s="447"/>
      <c r="BE10" s="447"/>
      <c r="BF10" s="447"/>
      <c r="BG10" s="447"/>
      <c r="BH10" s="447"/>
      <c r="BI10" s="447"/>
      <c r="BJ10" s="447"/>
      <c r="BK10" s="447"/>
      <c r="BL10" s="447"/>
      <c r="BM10" s="448"/>
      <c r="BN10" s="466">
        <v>810077</v>
      </c>
      <c r="BO10" s="467"/>
      <c r="BP10" s="467"/>
      <c r="BQ10" s="467"/>
      <c r="BR10" s="467"/>
      <c r="BS10" s="467"/>
      <c r="BT10" s="467"/>
      <c r="BU10" s="468"/>
      <c r="BV10" s="466">
        <v>811726</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114</v>
      </c>
      <c r="AV11" s="524"/>
      <c r="AW11" s="524"/>
      <c r="AX11" s="524"/>
      <c r="AY11" s="446" t="s">
        <v>124</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125</v>
      </c>
      <c r="CE11" s="476"/>
      <c r="CF11" s="476"/>
      <c r="CG11" s="476"/>
      <c r="CH11" s="476"/>
      <c r="CI11" s="476"/>
      <c r="CJ11" s="476"/>
      <c r="CK11" s="476"/>
      <c r="CL11" s="476"/>
      <c r="CM11" s="476"/>
      <c r="CN11" s="476"/>
      <c r="CO11" s="476"/>
      <c r="CP11" s="476"/>
      <c r="CQ11" s="476"/>
      <c r="CR11" s="476"/>
      <c r="CS11" s="477"/>
      <c r="CT11" s="579" t="s">
        <v>126</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15">
      <c r="A12" s="187"/>
      <c r="B12" s="582" t="s">
        <v>128</v>
      </c>
      <c r="C12" s="583"/>
      <c r="D12" s="583"/>
      <c r="E12" s="583"/>
      <c r="F12" s="583"/>
      <c r="G12" s="583"/>
      <c r="H12" s="583"/>
      <c r="I12" s="583"/>
      <c r="J12" s="583"/>
      <c r="K12" s="584"/>
      <c r="L12" s="591" t="s">
        <v>129</v>
      </c>
      <c r="M12" s="592"/>
      <c r="N12" s="592"/>
      <c r="O12" s="592"/>
      <c r="P12" s="592"/>
      <c r="Q12" s="593"/>
      <c r="R12" s="594">
        <v>238737</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133</v>
      </c>
      <c r="AV12" s="524"/>
      <c r="AW12" s="524"/>
      <c r="AX12" s="524"/>
      <c r="AY12" s="446" t="s">
        <v>134</v>
      </c>
      <c r="AZ12" s="447"/>
      <c r="BA12" s="447"/>
      <c r="BB12" s="447"/>
      <c r="BC12" s="447"/>
      <c r="BD12" s="447"/>
      <c r="BE12" s="447"/>
      <c r="BF12" s="447"/>
      <c r="BG12" s="447"/>
      <c r="BH12" s="447"/>
      <c r="BI12" s="447"/>
      <c r="BJ12" s="447"/>
      <c r="BK12" s="447"/>
      <c r="BL12" s="447"/>
      <c r="BM12" s="448"/>
      <c r="BN12" s="466">
        <v>2003510</v>
      </c>
      <c r="BO12" s="467"/>
      <c r="BP12" s="467"/>
      <c r="BQ12" s="467"/>
      <c r="BR12" s="467"/>
      <c r="BS12" s="467"/>
      <c r="BT12" s="467"/>
      <c r="BU12" s="468"/>
      <c r="BV12" s="466">
        <v>203240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126</v>
      </c>
      <c r="CU12" s="580"/>
      <c r="CV12" s="580"/>
      <c r="CW12" s="580"/>
      <c r="CX12" s="580"/>
      <c r="CY12" s="580"/>
      <c r="CZ12" s="580"/>
      <c r="DA12" s="581"/>
      <c r="DB12" s="579" t="s">
        <v>126</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136</v>
      </c>
      <c r="N13" s="567"/>
      <c r="O13" s="567"/>
      <c r="P13" s="567"/>
      <c r="Q13" s="568"/>
      <c r="R13" s="569">
        <v>234626</v>
      </c>
      <c r="S13" s="570"/>
      <c r="T13" s="570"/>
      <c r="U13" s="570"/>
      <c r="V13" s="571"/>
      <c r="W13" s="557" t="s">
        <v>137</v>
      </c>
      <c r="X13" s="479"/>
      <c r="Y13" s="479"/>
      <c r="Z13" s="479"/>
      <c r="AA13" s="479"/>
      <c r="AB13" s="480"/>
      <c r="AC13" s="442">
        <v>6794</v>
      </c>
      <c r="AD13" s="443"/>
      <c r="AE13" s="443"/>
      <c r="AF13" s="443"/>
      <c r="AG13" s="444"/>
      <c r="AH13" s="442">
        <v>7191</v>
      </c>
      <c r="AI13" s="443"/>
      <c r="AJ13" s="443"/>
      <c r="AK13" s="443"/>
      <c r="AL13" s="445"/>
      <c r="AM13" s="535" t="s">
        <v>138</v>
      </c>
      <c r="AN13" s="440"/>
      <c r="AO13" s="440"/>
      <c r="AP13" s="440"/>
      <c r="AQ13" s="440"/>
      <c r="AR13" s="440"/>
      <c r="AS13" s="440"/>
      <c r="AT13" s="441"/>
      <c r="AU13" s="523" t="s">
        <v>139</v>
      </c>
      <c r="AV13" s="524"/>
      <c r="AW13" s="524"/>
      <c r="AX13" s="524"/>
      <c r="AY13" s="446" t="s">
        <v>140</v>
      </c>
      <c r="AZ13" s="447"/>
      <c r="BA13" s="447"/>
      <c r="BB13" s="447"/>
      <c r="BC13" s="447"/>
      <c r="BD13" s="447"/>
      <c r="BE13" s="447"/>
      <c r="BF13" s="447"/>
      <c r="BG13" s="447"/>
      <c r="BH13" s="447"/>
      <c r="BI13" s="447"/>
      <c r="BJ13" s="447"/>
      <c r="BK13" s="447"/>
      <c r="BL13" s="447"/>
      <c r="BM13" s="448"/>
      <c r="BN13" s="466">
        <v>-999614</v>
      </c>
      <c r="BO13" s="467"/>
      <c r="BP13" s="467"/>
      <c r="BQ13" s="467"/>
      <c r="BR13" s="467"/>
      <c r="BS13" s="467"/>
      <c r="BT13" s="467"/>
      <c r="BU13" s="468"/>
      <c r="BV13" s="466">
        <v>657756</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4.2</v>
      </c>
      <c r="CU13" s="437"/>
      <c r="CV13" s="437"/>
      <c r="CW13" s="437"/>
      <c r="CX13" s="437"/>
      <c r="CY13" s="437"/>
      <c r="CZ13" s="437"/>
      <c r="DA13" s="438"/>
      <c r="DB13" s="436">
        <v>4.5</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142</v>
      </c>
      <c r="M14" s="603"/>
      <c r="N14" s="603"/>
      <c r="O14" s="603"/>
      <c r="P14" s="603"/>
      <c r="Q14" s="604"/>
      <c r="R14" s="569">
        <v>239635</v>
      </c>
      <c r="S14" s="570"/>
      <c r="T14" s="570"/>
      <c r="U14" s="570"/>
      <c r="V14" s="571"/>
      <c r="W14" s="572"/>
      <c r="X14" s="482"/>
      <c r="Y14" s="482"/>
      <c r="Z14" s="482"/>
      <c r="AA14" s="482"/>
      <c r="AB14" s="483"/>
      <c r="AC14" s="562">
        <v>5.8</v>
      </c>
      <c r="AD14" s="563"/>
      <c r="AE14" s="563"/>
      <c r="AF14" s="563"/>
      <c r="AG14" s="564"/>
      <c r="AH14" s="562">
        <v>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t="s">
        <v>126</v>
      </c>
      <c r="CU14" s="574"/>
      <c r="CV14" s="574"/>
      <c r="CW14" s="574"/>
      <c r="CX14" s="574"/>
      <c r="CY14" s="574"/>
      <c r="CZ14" s="574"/>
      <c r="DA14" s="575"/>
      <c r="DB14" s="573" t="s">
        <v>144</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145</v>
      </c>
      <c r="N15" s="567"/>
      <c r="O15" s="567"/>
      <c r="P15" s="567"/>
      <c r="Q15" s="568"/>
      <c r="R15" s="569">
        <v>235674</v>
      </c>
      <c r="S15" s="570"/>
      <c r="T15" s="570"/>
      <c r="U15" s="570"/>
      <c r="V15" s="571"/>
      <c r="W15" s="557" t="s">
        <v>146</v>
      </c>
      <c r="X15" s="479"/>
      <c r="Y15" s="479"/>
      <c r="Z15" s="479"/>
      <c r="AA15" s="479"/>
      <c r="AB15" s="480"/>
      <c r="AC15" s="442">
        <v>28388</v>
      </c>
      <c r="AD15" s="443"/>
      <c r="AE15" s="443"/>
      <c r="AF15" s="443"/>
      <c r="AG15" s="444"/>
      <c r="AH15" s="442">
        <v>28177</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31872051</v>
      </c>
      <c r="BO15" s="462"/>
      <c r="BP15" s="462"/>
      <c r="BQ15" s="462"/>
      <c r="BR15" s="462"/>
      <c r="BS15" s="462"/>
      <c r="BT15" s="462"/>
      <c r="BU15" s="463"/>
      <c r="BV15" s="461">
        <v>31841676</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24.2</v>
      </c>
      <c r="AD16" s="563"/>
      <c r="AE16" s="563"/>
      <c r="AF16" s="563"/>
      <c r="AG16" s="564"/>
      <c r="AH16" s="562">
        <v>23.7</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43484885</v>
      </c>
      <c r="BO16" s="467"/>
      <c r="BP16" s="467"/>
      <c r="BQ16" s="467"/>
      <c r="BR16" s="467"/>
      <c r="BS16" s="467"/>
      <c r="BT16" s="467"/>
      <c r="BU16" s="468"/>
      <c r="BV16" s="466">
        <v>42772308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82036</v>
      </c>
      <c r="AD17" s="443"/>
      <c r="AE17" s="443"/>
      <c r="AF17" s="443"/>
      <c r="AG17" s="444"/>
      <c r="AH17" s="442">
        <v>83763</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40882317</v>
      </c>
      <c r="BO17" s="467"/>
      <c r="BP17" s="467"/>
      <c r="BQ17" s="467"/>
      <c r="BR17" s="467"/>
      <c r="BS17" s="467"/>
      <c r="BT17" s="467"/>
      <c r="BU17" s="468"/>
      <c r="BV17" s="466">
        <v>40853533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978.47</v>
      </c>
      <c r="M18" s="531"/>
      <c r="N18" s="531"/>
      <c r="O18" s="531"/>
      <c r="P18" s="531"/>
      <c r="Q18" s="531"/>
      <c r="R18" s="532"/>
      <c r="S18" s="532"/>
      <c r="T18" s="532"/>
      <c r="U18" s="532"/>
      <c r="V18" s="533"/>
      <c r="W18" s="547"/>
      <c r="X18" s="548"/>
      <c r="Y18" s="548"/>
      <c r="Z18" s="548"/>
      <c r="AA18" s="548"/>
      <c r="AB18" s="558"/>
      <c r="AC18" s="430">
        <v>70</v>
      </c>
      <c r="AD18" s="431"/>
      <c r="AE18" s="431"/>
      <c r="AF18" s="431"/>
      <c r="AG18" s="534"/>
      <c r="AH18" s="430">
        <v>70.3</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49756573</v>
      </c>
      <c r="BO18" s="467"/>
      <c r="BP18" s="467"/>
      <c r="BQ18" s="467"/>
      <c r="BR18" s="467"/>
      <c r="BS18" s="467"/>
      <c r="BT18" s="467"/>
      <c r="BU18" s="468"/>
      <c r="BV18" s="466">
        <v>49675176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249</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66781730</v>
      </c>
      <c r="BO19" s="467"/>
      <c r="BP19" s="467"/>
      <c r="BQ19" s="467"/>
      <c r="BR19" s="467"/>
      <c r="BS19" s="467"/>
      <c r="BT19" s="467"/>
      <c r="BU19" s="468"/>
      <c r="BV19" s="466">
        <v>64147146</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100173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72218916</v>
      </c>
      <c r="BO23" s="467"/>
      <c r="BP23" s="467"/>
      <c r="BQ23" s="467"/>
      <c r="BR23" s="467"/>
      <c r="BS23" s="467"/>
      <c r="BT23" s="467"/>
      <c r="BU23" s="468"/>
      <c r="BV23" s="466">
        <v>73594284</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10270</v>
      </c>
      <c r="R24" s="443"/>
      <c r="S24" s="443"/>
      <c r="T24" s="443"/>
      <c r="U24" s="443"/>
      <c r="V24" s="444"/>
      <c r="W24" s="508"/>
      <c r="X24" s="499"/>
      <c r="Y24" s="500"/>
      <c r="Z24" s="439" t="s">
        <v>170</v>
      </c>
      <c r="AA24" s="440"/>
      <c r="AB24" s="440"/>
      <c r="AC24" s="440"/>
      <c r="AD24" s="440"/>
      <c r="AE24" s="440"/>
      <c r="AF24" s="440"/>
      <c r="AG24" s="441"/>
      <c r="AH24" s="442">
        <v>1578</v>
      </c>
      <c r="AI24" s="443"/>
      <c r="AJ24" s="443"/>
      <c r="AK24" s="443"/>
      <c r="AL24" s="444"/>
      <c r="AM24" s="442">
        <v>4853928</v>
      </c>
      <c r="AN24" s="443"/>
      <c r="AO24" s="443"/>
      <c r="AP24" s="443"/>
      <c r="AQ24" s="443"/>
      <c r="AR24" s="444"/>
      <c r="AS24" s="442">
        <v>3076</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44322837</v>
      </c>
      <c r="BO24" s="467"/>
      <c r="BP24" s="467"/>
      <c r="BQ24" s="467"/>
      <c r="BR24" s="467"/>
      <c r="BS24" s="467"/>
      <c r="BT24" s="467"/>
      <c r="BU24" s="468"/>
      <c r="BV24" s="466">
        <v>44942762</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8430</v>
      </c>
      <c r="R25" s="443"/>
      <c r="S25" s="443"/>
      <c r="T25" s="443"/>
      <c r="U25" s="443"/>
      <c r="V25" s="444"/>
      <c r="W25" s="508"/>
      <c r="X25" s="499"/>
      <c r="Y25" s="500"/>
      <c r="Z25" s="439" t="s">
        <v>173</v>
      </c>
      <c r="AA25" s="440"/>
      <c r="AB25" s="440"/>
      <c r="AC25" s="440"/>
      <c r="AD25" s="440"/>
      <c r="AE25" s="440"/>
      <c r="AF25" s="440"/>
      <c r="AG25" s="441"/>
      <c r="AH25" s="442" t="s">
        <v>174</v>
      </c>
      <c r="AI25" s="443"/>
      <c r="AJ25" s="443"/>
      <c r="AK25" s="443"/>
      <c r="AL25" s="444"/>
      <c r="AM25" s="442" t="s">
        <v>126</v>
      </c>
      <c r="AN25" s="443"/>
      <c r="AO25" s="443"/>
      <c r="AP25" s="443"/>
      <c r="AQ25" s="443"/>
      <c r="AR25" s="444"/>
      <c r="AS25" s="442" t="s">
        <v>174</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19103016</v>
      </c>
      <c r="BO25" s="462"/>
      <c r="BP25" s="462"/>
      <c r="BQ25" s="462"/>
      <c r="BR25" s="462"/>
      <c r="BS25" s="462"/>
      <c r="BT25" s="462"/>
      <c r="BU25" s="463"/>
      <c r="BV25" s="461">
        <v>12528975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7290</v>
      </c>
      <c r="R26" s="443"/>
      <c r="S26" s="443"/>
      <c r="T26" s="443"/>
      <c r="U26" s="443"/>
      <c r="V26" s="444"/>
      <c r="W26" s="508"/>
      <c r="X26" s="499"/>
      <c r="Y26" s="500"/>
      <c r="Z26" s="439" t="s">
        <v>177</v>
      </c>
      <c r="AA26" s="521"/>
      <c r="AB26" s="521"/>
      <c r="AC26" s="521"/>
      <c r="AD26" s="521"/>
      <c r="AE26" s="521"/>
      <c r="AF26" s="521"/>
      <c r="AG26" s="522"/>
      <c r="AH26" s="442">
        <v>156</v>
      </c>
      <c r="AI26" s="443"/>
      <c r="AJ26" s="443"/>
      <c r="AK26" s="443"/>
      <c r="AL26" s="444"/>
      <c r="AM26" s="442">
        <v>458952</v>
      </c>
      <c r="AN26" s="443"/>
      <c r="AO26" s="443"/>
      <c r="AP26" s="443"/>
      <c r="AQ26" s="443"/>
      <c r="AR26" s="444"/>
      <c r="AS26" s="442">
        <v>2942</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127</v>
      </c>
      <c r="BO26" s="467"/>
      <c r="BP26" s="467"/>
      <c r="BQ26" s="467"/>
      <c r="BR26" s="467"/>
      <c r="BS26" s="467"/>
      <c r="BT26" s="467"/>
      <c r="BU26" s="468"/>
      <c r="BV26" s="466" t="s">
        <v>127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6170</v>
      </c>
      <c r="R27" s="443"/>
      <c r="S27" s="443"/>
      <c r="T27" s="443"/>
      <c r="U27" s="443"/>
      <c r="V27" s="444"/>
      <c r="W27" s="508"/>
      <c r="X27" s="499"/>
      <c r="Y27" s="500"/>
      <c r="Z27" s="439" t="s">
        <v>180</v>
      </c>
      <c r="AA27" s="440"/>
      <c r="AB27" s="440"/>
      <c r="AC27" s="440"/>
      <c r="AD27" s="440"/>
      <c r="AE27" s="440"/>
      <c r="AF27" s="440"/>
      <c r="AG27" s="441"/>
      <c r="AH27" s="442">
        <v>20</v>
      </c>
      <c r="AI27" s="443"/>
      <c r="AJ27" s="443"/>
      <c r="AK27" s="443"/>
      <c r="AL27" s="444"/>
      <c r="AM27" s="442">
        <v>71108</v>
      </c>
      <c r="AN27" s="443"/>
      <c r="AO27" s="443"/>
      <c r="AP27" s="443"/>
      <c r="AQ27" s="443"/>
      <c r="AR27" s="444"/>
      <c r="AS27" s="442">
        <v>3555</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2050869</v>
      </c>
      <c r="BO27" s="470"/>
      <c r="BP27" s="470"/>
      <c r="BQ27" s="470"/>
      <c r="BR27" s="470"/>
      <c r="BS27" s="470"/>
      <c r="BT27" s="470"/>
      <c r="BU27" s="471"/>
      <c r="BV27" s="469">
        <v>2050770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5540</v>
      </c>
      <c r="R28" s="443"/>
      <c r="S28" s="443"/>
      <c r="T28" s="443"/>
      <c r="U28" s="443"/>
      <c r="V28" s="444"/>
      <c r="W28" s="508"/>
      <c r="X28" s="499"/>
      <c r="Y28" s="500"/>
      <c r="Z28" s="439" t="s">
        <v>183</v>
      </c>
      <c r="AA28" s="440"/>
      <c r="AB28" s="440"/>
      <c r="AC28" s="440"/>
      <c r="AD28" s="440"/>
      <c r="AE28" s="440"/>
      <c r="AF28" s="440"/>
      <c r="AG28" s="441"/>
      <c r="AH28" s="442" t="s">
        <v>126</v>
      </c>
      <c r="AI28" s="443"/>
      <c r="AJ28" s="443"/>
      <c r="AK28" s="443"/>
      <c r="AL28" s="444"/>
      <c r="AM28" s="442" t="s">
        <v>126</v>
      </c>
      <c r="AN28" s="443"/>
      <c r="AO28" s="443"/>
      <c r="AP28" s="443"/>
      <c r="AQ28" s="443"/>
      <c r="AR28" s="444"/>
      <c r="AS28" s="442" t="s">
        <v>174</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12861652</v>
      </c>
      <c r="BO28" s="462"/>
      <c r="BP28" s="462"/>
      <c r="BQ28" s="462"/>
      <c r="BR28" s="462"/>
      <c r="BS28" s="462"/>
      <c r="BT28" s="462"/>
      <c r="BU28" s="463"/>
      <c r="BV28" s="461">
        <v>14055085</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29</v>
      </c>
      <c r="M29" s="443"/>
      <c r="N29" s="443"/>
      <c r="O29" s="443"/>
      <c r="P29" s="444"/>
      <c r="Q29" s="442">
        <v>4970</v>
      </c>
      <c r="R29" s="443"/>
      <c r="S29" s="443"/>
      <c r="T29" s="443"/>
      <c r="U29" s="443"/>
      <c r="V29" s="444"/>
      <c r="W29" s="509"/>
      <c r="X29" s="510"/>
      <c r="Y29" s="511"/>
      <c r="Z29" s="439" t="s">
        <v>186</v>
      </c>
      <c r="AA29" s="440"/>
      <c r="AB29" s="440"/>
      <c r="AC29" s="440"/>
      <c r="AD29" s="440"/>
      <c r="AE29" s="440"/>
      <c r="AF29" s="440"/>
      <c r="AG29" s="441"/>
      <c r="AH29" s="442">
        <v>1598</v>
      </c>
      <c r="AI29" s="443"/>
      <c r="AJ29" s="443"/>
      <c r="AK29" s="443"/>
      <c r="AL29" s="444"/>
      <c r="AM29" s="442">
        <v>4925036</v>
      </c>
      <c r="AN29" s="443"/>
      <c r="AO29" s="443"/>
      <c r="AP29" s="443"/>
      <c r="AQ29" s="443"/>
      <c r="AR29" s="444"/>
      <c r="AS29" s="442">
        <v>3082</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6322518</v>
      </c>
      <c r="BO29" s="467"/>
      <c r="BP29" s="467"/>
      <c r="BQ29" s="467"/>
      <c r="BR29" s="467"/>
      <c r="BS29" s="467"/>
      <c r="BT29" s="467"/>
      <c r="BU29" s="468"/>
      <c r="BV29" s="466">
        <v>6542191</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99.2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17267659</v>
      </c>
      <c r="BO30" s="470"/>
      <c r="BP30" s="470"/>
      <c r="BQ30" s="470"/>
      <c r="BR30" s="470"/>
      <c r="BS30" s="470"/>
      <c r="BT30" s="470"/>
      <c r="BU30" s="471"/>
      <c r="BV30" s="469">
        <v>17149092</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197</v>
      </c>
      <c r="V33" s="429"/>
      <c r="W33" s="428" t="s">
        <v>196</v>
      </c>
      <c r="X33" s="428"/>
      <c r="Y33" s="428"/>
      <c r="Z33" s="428"/>
      <c r="AA33" s="428"/>
      <c r="AB33" s="428"/>
      <c r="AC33" s="428"/>
      <c r="AD33" s="428"/>
      <c r="AE33" s="428"/>
      <c r="AF33" s="428"/>
      <c r="AG33" s="428"/>
      <c r="AH33" s="428"/>
      <c r="AI33" s="428"/>
      <c r="AJ33" s="428"/>
      <c r="AK33" s="428"/>
      <c r="AL33" s="216"/>
      <c r="AM33" s="429" t="s">
        <v>197</v>
      </c>
      <c r="AN33" s="429"/>
      <c r="AO33" s="428" t="s">
        <v>196</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201</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f>IF(BG34="","",MAX(C34:D43,U34:V43,AM34:AN43)+1)</f>
        <v>11</v>
      </c>
      <c r="BF34" s="425"/>
      <c r="BG34" s="424" t="str">
        <f>IF('各会計、関係団体の財政状況及び健全化判断比率'!B36="","",'各会計、関係団体の財政状況及び健全化判断比率'!B36)</f>
        <v>公設地方卸売市場特別会計</v>
      </c>
      <c r="BH34" s="424"/>
      <c r="BI34" s="424"/>
      <c r="BJ34" s="424"/>
      <c r="BK34" s="424"/>
      <c r="BL34" s="424"/>
      <c r="BM34" s="424"/>
      <c r="BN34" s="424"/>
      <c r="BO34" s="424"/>
      <c r="BP34" s="424"/>
      <c r="BQ34" s="424"/>
      <c r="BR34" s="424"/>
      <c r="BS34" s="424"/>
      <c r="BT34" s="424"/>
      <c r="BU34" s="424"/>
      <c r="BV34" s="214"/>
      <c r="BW34" s="425">
        <f>IF(BY34="","",MAX(C34:D43,U34:V43,AM34:AN43,BE34:BF43)+1)</f>
        <v>17</v>
      </c>
      <c r="BX34" s="425"/>
      <c r="BY34" s="424" t="str">
        <f>IF('各会計、関係団体の財政状況及び健全化判断比率'!B68="","",'各会計、関係団体の財政状況及び健全化判断比率'!B68)</f>
        <v>松本広域連合(一般会計）</v>
      </c>
      <c r="BZ34" s="424"/>
      <c r="CA34" s="424"/>
      <c r="CB34" s="424"/>
      <c r="CC34" s="424"/>
      <c r="CD34" s="424"/>
      <c r="CE34" s="424"/>
      <c r="CF34" s="424"/>
      <c r="CG34" s="424"/>
      <c r="CH34" s="424"/>
      <c r="CI34" s="424"/>
      <c r="CJ34" s="424"/>
      <c r="CK34" s="424"/>
      <c r="CL34" s="424"/>
      <c r="CM34" s="424"/>
      <c r="CN34" s="214"/>
      <c r="CO34" s="425">
        <f>IF(CQ34="","",MAX(C34:D43,U34:V43,AM34:AN43,BE34:BF43,BW34:BX43)+1)</f>
        <v>27</v>
      </c>
      <c r="CP34" s="425"/>
      <c r="CQ34" s="424" t="str">
        <f>IF('各会計、関係団体の財政状況及び健全化判断比率'!BS7="","",'各会計、関係団体の財政状況及び健全化判断比率'!BS7)</f>
        <v>松本農業開発センター</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霊園特別会計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IF('各会計、関係団体の財政状況及び健全化判断比率'!B33="","",'各会計、関係団体の財政状況及び健全化判断比率'!B33)</f>
        <v>下水道事業会計</v>
      </c>
      <c r="AP35" s="424"/>
      <c r="AQ35" s="424"/>
      <c r="AR35" s="424"/>
      <c r="AS35" s="424"/>
      <c r="AT35" s="424"/>
      <c r="AU35" s="424"/>
      <c r="AV35" s="424"/>
      <c r="AW35" s="424"/>
      <c r="AX35" s="424"/>
      <c r="AY35" s="424"/>
      <c r="AZ35" s="424"/>
      <c r="BA35" s="424"/>
      <c r="BB35" s="424"/>
      <c r="BC35" s="424"/>
      <c r="BD35" s="214"/>
      <c r="BE35" s="425">
        <f t="shared" ref="BE35:BE43" si="1">IF(BG35="","",BE34+1)</f>
        <v>12</v>
      </c>
      <c r="BF35" s="425"/>
      <c r="BG35" s="424" t="str">
        <f>IF('各会計、関係団体の財政状況及び健全化判断比率'!B37="","",'各会計、関係団体の財政状況及び健全化判断比率'!B37)</f>
        <v>地域排水施設事業特別会計</v>
      </c>
      <c r="BH35" s="424"/>
      <c r="BI35" s="424"/>
      <c r="BJ35" s="424"/>
      <c r="BK35" s="424"/>
      <c r="BL35" s="424"/>
      <c r="BM35" s="424"/>
      <c r="BN35" s="424"/>
      <c r="BO35" s="424"/>
      <c r="BP35" s="424"/>
      <c r="BQ35" s="424"/>
      <c r="BR35" s="424"/>
      <c r="BS35" s="424"/>
      <c r="BT35" s="424"/>
      <c r="BU35" s="424"/>
      <c r="BV35" s="214"/>
      <c r="BW35" s="425">
        <f t="shared" ref="BW35:BW43" si="2">IF(BY35="","",BW34+1)</f>
        <v>18</v>
      </c>
      <c r="BX35" s="425"/>
      <c r="BY35" s="424" t="str">
        <f>IF('各会計、関係団体の財政状況及び健全化判断比率'!B69="","",'各会計、関係団体の財政状況及び健全化判断比率'!B69)</f>
        <v>松本広域連合(松本地域ふるさと基金事業特別会計）</v>
      </c>
      <c r="BZ35" s="424"/>
      <c r="CA35" s="424"/>
      <c r="CB35" s="424"/>
      <c r="CC35" s="424"/>
      <c r="CD35" s="424"/>
      <c r="CE35" s="424"/>
      <c r="CF35" s="424"/>
      <c r="CG35" s="424"/>
      <c r="CH35" s="424"/>
      <c r="CI35" s="424"/>
      <c r="CJ35" s="424"/>
      <c r="CK35" s="424"/>
      <c r="CL35" s="424"/>
      <c r="CM35" s="424"/>
      <c r="CN35" s="214"/>
      <c r="CO35" s="425">
        <f t="shared" ref="CO35:CO43" si="3">IF(CQ35="","",CO34+1)</f>
        <v>28</v>
      </c>
      <c r="CP35" s="425"/>
      <c r="CQ35" s="424" t="str">
        <f>IF('各会計、関係団体の財政状況及び健全化判断比率'!BS8="","",'各会計、関係団体の財政状況及び健全化判断比率'!BS8)</f>
        <v>松本ものづくり産業支援センター</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f t="shared" si="0"/>
        <v>9</v>
      </c>
      <c r="AN36" s="425"/>
      <c r="AO36" s="424" t="str">
        <f>IF('各会計、関係団体の財政状況及び健全化判断比率'!B34="","",'各会計、関係団体の財政状況及び健全化判断比率'!B34)</f>
        <v>病院事業会計</v>
      </c>
      <c r="AP36" s="424"/>
      <c r="AQ36" s="424"/>
      <c r="AR36" s="424"/>
      <c r="AS36" s="424"/>
      <c r="AT36" s="424"/>
      <c r="AU36" s="424"/>
      <c r="AV36" s="424"/>
      <c r="AW36" s="424"/>
      <c r="AX36" s="424"/>
      <c r="AY36" s="424"/>
      <c r="AZ36" s="424"/>
      <c r="BA36" s="424"/>
      <c r="BB36" s="424"/>
      <c r="BC36" s="424"/>
      <c r="BD36" s="214"/>
      <c r="BE36" s="425">
        <f t="shared" si="1"/>
        <v>13</v>
      </c>
      <c r="BF36" s="425"/>
      <c r="BG36" s="424" t="str">
        <f>IF('各会計、関係団体の財政状況及び健全化判断比率'!B38="","",'各会計、関係団体の財政状況及び健全化判断比率'!B38)</f>
        <v>農業集落排水事業特別会計</v>
      </c>
      <c r="BH36" s="424"/>
      <c r="BI36" s="424"/>
      <c r="BJ36" s="424"/>
      <c r="BK36" s="424"/>
      <c r="BL36" s="424"/>
      <c r="BM36" s="424"/>
      <c r="BN36" s="424"/>
      <c r="BO36" s="424"/>
      <c r="BP36" s="424"/>
      <c r="BQ36" s="424"/>
      <c r="BR36" s="424"/>
      <c r="BS36" s="424"/>
      <c r="BT36" s="424"/>
      <c r="BU36" s="424"/>
      <c r="BV36" s="214"/>
      <c r="BW36" s="425">
        <f t="shared" si="2"/>
        <v>19</v>
      </c>
      <c r="BX36" s="425"/>
      <c r="BY36" s="424" t="str">
        <f>IF('各会計、関係団体の財政状況及び健全化判断比率'!B70="","",'各会計、関係団体の財政状況及び健全化判断比率'!B70)</f>
        <v>松塩筑木曽老人福祉施設組合</v>
      </c>
      <c r="BZ36" s="424"/>
      <c r="CA36" s="424"/>
      <c r="CB36" s="424"/>
      <c r="CC36" s="424"/>
      <c r="CD36" s="424"/>
      <c r="CE36" s="424"/>
      <c r="CF36" s="424"/>
      <c r="CG36" s="424"/>
      <c r="CH36" s="424"/>
      <c r="CI36" s="424"/>
      <c r="CJ36" s="424"/>
      <c r="CK36" s="424"/>
      <c r="CL36" s="424"/>
      <c r="CM36" s="424"/>
      <c r="CN36" s="214"/>
      <c r="CO36" s="425">
        <f t="shared" si="3"/>
        <v>29</v>
      </c>
      <c r="CP36" s="425"/>
      <c r="CQ36" s="424" t="str">
        <f>IF('各会計、関係団体の財政状況及び健全化判断比率'!BS9="","",'各会計、関係団体の財政状況及び健全化判断比率'!BS9)</f>
        <v>松本市芸術文化振興財団</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市街地駐車場事業特別会計</v>
      </c>
      <c r="X37" s="424"/>
      <c r="Y37" s="424"/>
      <c r="Z37" s="424"/>
      <c r="AA37" s="424"/>
      <c r="AB37" s="424"/>
      <c r="AC37" s="424"/>
      <c r="AD37" s="424"/>
      <c r="AE37" s="424"/>
      <c r="AF37" s="424"/>
      <c r="AG37" s="424"/>
      <c r="AH37" s="424"/>
      <c r="AI37" s="424"/>
      <c r="AJ37" s="424"/>
      <c r="AK37" s="424"/>
      <c r="AL37" s="214"/>
      <c r="AM37" s="425">
        <f t="shared" si="0"/>
        <v>10</v>
      </c>
      <c r="AN37" s="425"/>
      <c r="AO37" s="424" t="str">
        <f>IF('各会計、関係団体の財政状況及び健全化判断比率'!B35="","",'各会計、関係団体の財政状況及び健全化判断比率'!B35)</f>
        <v>上高地観光施設事業会計</v>
      </c>
      <c r="AP37" s="424"/>
      <c r="AQ37" s="424"/>
      <c r="AR37" s="424"/>
      <c r="AS37" s="424"/>
      <c r="AT37" s="424"/>
      <c r="AU37" s="424"/>
      <c r="AV37" s="424"/>
      <c r="AW37" s="424"/>
      <c r="AX37" s="424"/>
      <c r="AY37" s="424"/>
      <c r="AZ37" s="424"/>
      <c r="BA37" s="424"/>
      <c r="BB37" s="424"/>
      <c r="BC37" s="424"/>
      <c r="BD37" s="214"/>
      <c r="BE37" s="425">
        <f t="shared" si="1"/>
        <v>14</v>
      </c>
      <c r="BF37" s="425"/>
      <c r="BG37" s="424" t="str">
        <f>IF('各会計、関係団体の財政状況及び健全化判断比率'!B39="","",'各会計、関係団体の財政状況及び健全化判断比率'!B39)</f>
        <v>松本城特別会計</v>
      </c>
      <c r="BH37" s="424"/>
      <c r="BI37" s="424"/>
      <c r="BJ37" s="424"/>
      <c r="BK37" s="424"/>
      <c r="BL37" s="424"/>
      <c r="BM37" s="424"/>
      <c r="BN37" s="424"/>
      <c r="BO37" s="424"/>
      <c r="BP37" s="424"/>
      <c r="BQ37" s="424"/>
      <c r="BR37" s="424"/>
      <c r="BS37" s="424"/>
      <c r="BT37" s="424"/>
      <c r="BU37" s="424"/>
      <c r="BV37" s="214"/>
      <c r="BW37" s="425">
        <f t="shared" si="2"/>
        <v>20</v>
      </c>
      <c r="BX37" s="425"/>
      <c r="BY37" s="424" t="str">
        <f>IF('各会計、関係団体の財政状況及び健全化判断比率'!B71="","",'各会計、関係団体の財政状況及び健全化判断比率'!B71)</f>
        <v>松本市・山形村・朝日村中学校組合</v>
      </c>
      <c r="BZ37" s="424"/>
      <c r="CA37" s="424"/>
      <c r="CB37" s="424"/>
      <c r="CC37" s="424"/>
      <c r="CD37" s="424"/>
      <c r="CE37" s="424"/>
      <c r="CF37" s="424"/>
      <c r="CG37" s="424"/>
      <c r="CH37" s="424"/>
      <c r="CI37" s="424"/>
      <c r="CJ37" s="424"/>
      <c r="CK37" s="424"/>
      <c r="CL37" s="424"/>
      <c r="CM37" s="424"/>
      <c r="CN37" s="214"/>
      <c r="CO37" s="425">
        <f t="shared" si="3"/>
        <v>30</v>
      </c>
      <c r="CP37" s="425"/>
      <c r="CQ37" s="424" t="str">
        <f>IF('各会計、関係団体の財政状況及び健全化判断比率'!BS10="","",'各会計、関係団体の財政状況及び健全化判断比率'!BS10)</f>
        <v>松本体育協会</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f t="shared" si="1"/>
        <v>15</v>
      </c>
      <c r="BF38" s="425"/>
      <c r="BG38" s="424" t="str">
        <f>IF('各会計、関係団体の財政状況及び健全化判断比率'!B40="","",'各会計、関係団体の財政状況及び健全化判断比率'!B40)</f>
        <v>奈川観光施設事業特別会計</v>
      </c>
      <c r="BH38" s="424"/>
      <c r="BI38" s="424"/>
      <c r="BJ38" s="424"/>
      <c r="BK38" s="424"/>
      <c r="BL38" s="424"/>
      <c r="BM38" s="424"/>
      <c r="BN38" s="424"/>
      <c r="BO38" s="424"/>
      <c r="BP38" s="424"/>
      <c r="BQ38" s="424"/>
      <c r="BR38" s="424"/>
      <c r="BS38" s="424"/>
      <c r="BT38" s="424"/>
      <c r="BU38" s="424"/>
      <c r="BV38" s="214"/>
      <c r="BW38" s="425">
        <f t="shared" si="2"/>
        <v>21</v>
      </c>
      <c r="BX38" s="425"/>
      <c r="BY38" s="424" t="str">
        <f>IF('各会計、関係団体の財政状況及び健全化判断比率'!B72="","",'各会計、関係団体の財政状況及び健全化判断比率'!B72)</f>
        <v>松塩地区広域施設組合（一般会計）</v>
      </c>
      <c r="BZ38" s="424"/>
      <c r="CA38" s="424"/>
      <c r="CB38" s="424"/>
      <c r="CC38" s="424"/>
      <c r="CD38" s="424"/>
      <c r="CE38" s="424"/>
      <c r="CF38" s="424"/>
      <c r="CG38" s="424"/>
      <c r="CH38" s="424"/>
      <c r="CI38" s="424"/>
      <c r="CJ38" s="424"/>
      <c r="CK38" s="424"/>
      <c r="CL38" s="424"/>
      <c r="CM38" s="424"/>
      <c r="CN38" s="214"/>
      <c r="CO38" s="425">
        <f t="shared" si="3"/>
        <v>31</v>
      </c>
      <c r="CP38" s="425"/>
      <c r="CQ38" s="424" t="str">
        <f>IF('各会計、関係団体の財政状況及び健全化判断比率'!BS11="","",'各会計、関係団体の財政状況及び健全化判断比率'!BS11)</f>
        <v>松本市土地開発公社</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f t="shared" si="1"/>
        <v>16</v>
      </c>
      <c r="BF39" s="425"/>
      <c r="BG39" s="424" t="str">
        <f>IF('各会計、関係団体の財政状況及び健全化判断比率'!B41="","",'各会計、関係団体の財政状況及び健全化判断比率'!B41)</f>
        <v>新松本工業団地建設事業特別会計</v>
      </c>
      <c r="BH39" s="424"/>
      <c r="BI39" s="424"/>
      <c r="BJ39" s="424"/>
      <c r="BK39" s="424"/>
      <c r="BL39" s="424"/>
      <c r="BM39" s="424"/>
      <c r="BN39" s="424"/>
      <c r="BO39" s="424"/>
      <c r="BP39" s="424"/>
      <c r="BQ39" s="424"/>
      <c r="BR39" s="424"/>
      <c r="BS39" s="424"/>
      <c r="BT39" s="424"/>
      <c r="BU39" s="424"/>
      <c r="BV39" s="214"/>
      <c r="BW39" s="425">
        <f t="shared" si="2"/>
        <v>22</v>
      </c>
      <c r="BX39" s="425"/>
      <c r="BY39" s="424" t="str">
        <f>IF('各会計、関係団体の財政状況及び健全化判断比率'!B73="","",'各会計、関係団体の財政状況及び健全化判断比率'!B73)</f>
        <v>松塩地区広域施設組合（電気事業会計）</v>
      </c>
      <c r="BZ39" s="424"/>
      <c r="CA39" s="424"/>
      <c r="CB39" s="424"/>
      <c r="CC39" s="424"/>
      <c r="CD39" s="424"/>
      <c r="CE39" s="424"/>
      <c r="CF39" s="424"/>
      <c r="CG39" s="424"/>
      <c r="CH39" s="424"/>
      <c r="CI39" s="424"/>
      <c r="CJ39" s="424"/>
      <c r="CK39" s="424"/>
      <c r="CL39" s="424"/>
      <c r="CM39" s="424"/>
      <c r="CN39" s="214"/>
      <c r="CO39" s="425">
        <f t="shared" si="3"/>
        <v>32</v>
      </c>
      <c r="CP39" s="425"/>
      <c r="CQ39" s="424" t="str">
        <f>IF('各会計、関係団体の財政状況及び健全化判断比率'!BS12="","",'各会計、関係団体の財政状況及び健全化判断比率'!BS12)</f>
        <v>四賀むらづくり</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23</v>
      </c>
      <c r="BX40" s="425"/>
      <c r="BY40" s="424" t="str">
        <f>IF('各会計、関係団体の財政状況及び健全化判断比率'!B74="","",'各会計、関係団体の財政状況及び健全化判断比率'!B74)</f>
        <v>安曇野松筑広域環境施設組合</v>
      </c>
      <c r="BZ40" s="424"/>
      <c r="CA40" s="424"/>
      <c r="CB40" s="424"/>
      <c r="CC40" s="424"/>
      <c r="CD40" s="424"/>
      <c r="CE40" s="424"/>
      <c r="CF40" s="424"/>
      <c r="CG40" s="424"/>
      <c r="CH40" s="424"/>
      <c r="CI40" s="424"/>
      <c r="CJ40" s="424"/>
      <c r="CK40" s="424"/>
      <c r="CL40" s="424"/>
      <c r="CM40" s="424"/>
      <c r="CN40" s="214"/>
      <c r="CO40" s="425">
        <f t="shared" si="3"/>
        <v>33</v>
      </c>
      <c r="CP40" s="425"/>
      <c r="CQ40" s="424" t="str">
        <f>IF('各会計、関係団体の財政状況及び健全化判断比率'!BS13="","",'各会計、関係団体の財政状況及び健全化判断比率'!BS13)</f>
        <v>奈川振興公社</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24</v>
      </c>
      <c r="BX41" s="425"/>
      <c r="BY41" s="424" t="str">
        <f>IF('各会計、関係団体の財政状況及び健全化判断比率'!B75="","",'各会計、関係団体の財政状況及び健全化判断比率'!B75)</f>
        <v>松塩安筑老人福祉施設組合</v>
      </c>
      <c r="BZ41" s="424"/>
      <c r="CA41" s="424"/>
      <c r="CB41" s="424"/>
      <c r="CC41" s="424"/>
      <c r="CD41" s="424"/>
      <c r="CE41" s="424"/>
      <c r="CF41" s="424"/>
      <c r="CG41" s="424"/>
      <c r="CH41" s="424"/>
      <c r="CI41" s="424"/>
      <c r="CJ41" s="424"/>
      <c r="CK41" s="424"/>
      <c r="CL41" s="424"/>
      <c r="CM41" s="424"/>
      <c r="CN41" s="214"/>
      <c r="CO41" s="425">
        <f t="shared" si="3"/>
        <v>34</v>
      </c>
      <c r="CP41" s="425"/>
      <c r="CQ41" s="424" t="str">
        <f>IF('各会計、関係団体の財政状況及び健全化判断比率'!BS14="","",'各会計、関係団体の財政状況及び健全化判断比率'!BS14)</f>
        <v>乗鞍温泉供給公社</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25</v>
      </c>
      <c r="BX42" s="425"/>
      <c r="BY42" s="424" t="str">
        <f>IF('各会計、関係団体の財政状況及び健全化判断比率'!B76="","",'各会計、関係団体の財政状況及び健全化判断比率'!B76)</f>
        <v>長野県市町村自治振興組合</v>
      </c>
      <c r="BZ42" s="424"/>
      <c r="CA42" s="424"/>
      <c r="CB42" s="424"/>
      <c r="CC42" s="424"/>
      <c r="CD42" s="424"/>
      <c r="CE42" s="424"/>
      <c r="CF42" s="424"/>
      <c r="CG42" s="424"/>
      <c r="CH42" s="424"/>
      <c r="CI42" s="424"/>
      <c r="CJ42" s="424"/>
      <c r="CK42" s="424"/>
      <c r="CL42" s="424"/>
      <c r="CM42" s="424"/>
      <c r="CN42" s="214"/>
      <c r="CO42" s="425">
        <f t="shared" si="3"/>
        <v>35</v>
      </c>
      <c r="CP42" s="425"/>
      <c r="CQ42" s="424" t="str">
        <f>IF('各会計、関係団体の財政状況及び健全化判断比率'!BS15="","",'各会計、関係団体の財政状況及び健全化判断比率'!BS15)</f>
        <v>日本アルプス観光</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26</v>
      </c>
      <c r="BX43" s="425"/>
      <c r="BY43" s="424" t="str">
        <f>IF('各会計、関係団体の財政状況及び健全化判断比率'!B77="","",'各会計、関係団体の財政状況及び健全化判断比率'!B77)</f>
        <v>長野県後期高齢者医療広域連合（一般会計）</v>
      </c>
      <c r="BZ43" s="424"/>
      <c r="CA43" s="424"/>
      <c r="CB43" s="424"/>
      <c r="CC43" s="424"/>
      <c r="CD43" s="424"/>
      <c r="CE43" s="424"/>
      <c r="CF43" s="424"/>
      <c r="CG43" s="424"/>
      <c r="CH43" s="424"/>
      <c r="CI43" s="424"/>
      <c r="CJ43" s="424"/>
      <c r="CK43" s="424"/>
      <c r="CL43" s="424"/>
      <c r="CM43" s="424"/>
      <c r="CN43" s="214"/>
      <c r="CO43" s="425">
        <f t="shared" si="3"/>
        <v>36</v>
      </c>
      <c r="CP43" s="425"/>
      <c r="CQ43" s="424" t="str">
        <f>IF('各会計、関係団体の財政状況及び健全化判断比率'!BS16="","",'各会計、関係団体の財政状況及び健全化判断比率'!BS16)</f>
        <v>松本市勤労者共済会</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yr/ZNcs9hdjxL00vGYRNPVNhSYqBFT9pctMqzA9VxwNGv1kFXqr1uq5GAa6ipB2P/maVxrfmQUCKvjT04XnCPA==" saltValue="WRX+pSFnTPIG9ibbA9iCA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577</v>
      </c>
      <c r="G33" s="29" t="s">
        <v>578</v>
      </c>
      <c r="H33" s="29" t="s">
        <v>579</v>
      </c>
      <c r="I33" s="29" t="s">
        <v>580</v>
      </c>
      <c r="J33" s="30" t="s">
        <v>581</v>
      </c>
      <c r="K33" s="22"/>
      <c r="L33" s="22"/>
      <c r="M33" s="22"/>
      <c r="N33" s="22"/>
      <c r="O33" s="22"/>
      <c r="P33" s="22"/>
    </row>
    <row r="34" spans="1:16" ht="39" customHeight="1" x14ac:dyDescent="0.15">
      <c r="A34" s="22"/>
      <c r="B34" s="31"/>
      <c r="C34" s="1248" t="s">
        <v>583</v>
      </c>
      <c r="D34" s="1248"/>
      <c r="E34" s="1249"/>
      <c r="F34" s="32">
        <v>5.6</v>
      </c>
      <c r="G34" s="33">
        <v>6.53</v>
      </c>
      <c r="H34" s="33">
        <v>7.62</v>
      </c>
      <c r="I34" s="33">
        <v>7.01</v>
      </c>
      <c r="J34" s="34">
        <v>9.1999999999999993</v>
      </c>
      <c r="K34" s="22"/>
      <c r="L34" s="22"/>
      <c r="M34" s="22"/>
      <c r="N34" s="22"/>
      <c r="O34" s="22"/>
      <c r="P34" s="22"/>
    </row>
    <row r="35" spans="1:16" ht="39" customHeight="1" x14ac:dyDescent="0.15">
      <c r="A35" s="22"/>
      <c r="B35" s="35"/>
      <c r="C35" s="1242" t="s">
        <v>584</v>
      </c>
      <c r="D35" s="1243"/>
      <c r="E35" s="1244"/>
      <c r="F35" s="36">
        <v>6.2</v>
      </c>
      <c r="G35" s="37">
        <v>6.34</v>
      </c>
      <c r="H35" s="37">
        <v>6.9</v>
      </c>
      <c r="I35" s="37">
        <v>6.93</v>
      </c>
      <c r="J35" s="38">
        <v>7.08</v>
      </c>
      <c r="K35" s="22"/>
      <c r="L35" s="22"/>
      <c r="M35" s="22"/>
      <c r="N35" s="22"/>
      <c r="O35" s="22"/>
      <c r="P35" s="22"/>
    </row>
    <row r="36" spans="1:16" ht="39" customHeight="1" x14ac:dyDescent="0.15">
      <c r="A36" s="22"/>
      <c r="B36" s="35"/>
      <c r="C36" s="1242" t="s">
        <v>585</v>
      </c>
      <c r="D36" s="1243"/>
      <c r="E36" s="1244"/>
      <c r="F36" s="36">
        <v>4.66</v>
      </c>
      <c r="G36" s="37">
        <v>2.7</v>
      </c>
      <c r="H36" s="37">
        <v>2.75</v>
      </c>
      <c r="I36" s="37">
        <v>2.79</v>
      </c>
      <c r="J36" s="38">
        <v>3.12</v>
      </c>
      <c r="K36" s="22"/>
      <c r="L36" s="22"/>
      <c r="M36" s="22"/>
      <c r="N36" s="22"/>
      <c r="O36" s="22"/>
      <c r="P36" s="22"/>
    </row>
    <row r="37" spans="1:16" ht="39" customHeight="1" x14ac:dyDescent="0.15">
      <c r="A37" s="22"/>
      <c r="B37" s="35"/>
      <c r="C37" s="1242" t="s">
        <v>586</v>
      </c>
      <c r="D37" s="1243"/>
      <c r="E37" s="1244"/>
      <c r="F37" s="36">
        <v>3.23</v>
      </c>
      <c r="G37" s="37">
        <v>2.78</v>
      </c>
      <c r="H37" s="37">
        <v>2.4</v>
      </c>
      <c r="I37" s="37">
        <v>2.04</v>
      </c>
      <c r="J37" s="38">
        <v>2.16</v>
      </c>
      <c r="K37" s="22"/>
      <c r="L37" s="22"/>
      <c r="M37" s="22"/>
      <c r="N37" s="22"/>
      <c r="O37" s="22"/>
      <c r="P37" s="22"/>
    </row>
    <row r="38" spans="1:16" ht="39" customHeight="1" x14ac:dyDescent="0.15">
      <c r="A38" s="22"/>
      <c r="B38" s="35"/>
      <c r="C38" s="1242" t="s">
        <v>587</v>
      </c>
      <c r="D38" s="1243"/>
      <c r="E38" s="1244"/>
      <c r="F38" s="36" t="s">
        <v>588</v>
      </c>
      <c r="G38" s="37">
        <v>1.1499999999999999</v>
      </c>
      <c r="H38" s="37">
        <v>1.71</v>
      </c>
      <c r="I38" s="37">
        <v>1.18</v>
      </c>
      <c r="J38" s="38">
        <v>0.47</v>
      </c>
      <c r="K38" s="22"/>
      <c r="L38" s="22"/>
      <c r="M38" s="22"/>
      <c r="N38" s="22"/>
      <c r="O38" s="22"/>
      <c r="P38" s="22"/>
    </row>
    <row r="39" spans="1:16" ht="39" customHeight="1" x14ac:dyDescent="0.15">
      <c r="A39" s="22"/>
      <c r="B39" s="35"/>
      <c r="C39" s="1242" t="s">
        <v>589</v>
      </c>
      <c r="D39" s="1243"/>
      <c r="E39" s="1244"/>
      <c r="F39" s="36">
        <v>0.05</v>
      </c>
      <c r="G39" s="37">
        <v>0.57999999999999996</v>
      </c>
      <c r="H39" s="37">
        <v>0.12</v>
      </c>
      <c r="I39" s="37">
        <v>0.51</v>
      </c>
      <c r="J39" s="38">
        <v>0.45</v>
      </c>
      <c r="K39" s="22"/>
      <c r="L39" s="22"/>
      <c r="M39" s="22"/>
      <c r="N39" s="22"/>
      <c r="O39" s="22"/>
      <c r="P39" s="22"/>
    </row>
    <row r="40" spans="1:16" ht="39" customHeight="1" x14ac:dyDescent="0.15">
      <c r="A40" s="22"/>
      <c r="B40" s="35"/>
      <c r="C40" s="1242" t="s">
        <v>590</v>
      </c>
      <c r="D40" s="1243"/>
      <c r="E40" s="1244"/>
      <c r="F40" s="36">
        <v>0.1</v>
      </c>
      <c r="G40" s="37">
        <v>0.15</v>
      </c>
      <c r="H40" s="37">
        <v>0.17</v>
      </c>
      <c r="I40" s="37">
        <v>0.19</v>
      </c>
      <c r="J40" s="38">
        <v>0.18</v>
      </c>
      <c r="K40" s="22"/>
      <c r="L40" s="22"/>
      <c r="M40" s="22"/>
      <c r="N40" s="22"/>
      <c r="O40" s="22"/>
      <c r="P40" s="22"/>
    </row>
    <row r="41" spans="1:16" ht="39" customHeight="1" x14ac:dyDescent="0.15">
      <c r="A41" s="22"/>
      <c r="B41" s="35"/>
      <c r="C41" s="1242" t="s">
        <v>591</v>
      </c>
      <c r="D41" s="1243"/>
      <c r="E41" s="1244"/>
      <c r="F41" s="36">
        <v>0.13</v>
      </c>
      <c r="G41" s="37">
        <v>0.13</v>
      </c>
      <c r="H41" s="37">
        <v>0.13</v>
      </c>
      <c r="I41" s="37">
        <v>0.15</v>
      </c>
      <c r="J41" s="38">
        <v>0.14000000000000001</v>
      </c>
      <c r="K41" s="22"/>
      <c r="L41" s="22"/>
      <c r="M41" s="22"/>
      <c r="N41" s="22"/>
      <c r="O41" s="22"/>
      <c r="P41" s="22"/>
    </row>
    <row r="42" spans="1:16" ht="39" customHeight="1" x14ac:dyDescent="0.15">
      <c r="A42" s="22"/>
      <c r="B42" s="39"/>
      <c r="C42" s="1242" t="s">
        <v>592</v>
      </c>
      <c r="D42" s="1243"/>
      <c r="E42" s="1244"/>
      <c r="F42" s="36" t="s">
        <v>536</v>
      </c>
      <c r="G42" s="37" t="s">
        <v>536</v>
      </c>
      <c r="H42" s="37" t="s">
        <v>536</v>
      </c>
      <c r="I42" s="37" t="s">
        <v>536</v>
      </c>
      <c r="J42" s="38" t="s">
        <v>536</v>
      </c>
      <c r="K42" s="22"/>
      <c r="L42" s="22"/>
      <c r="M42" s="22"/>
      <c r="N42" s="22"/>
      <c r="O42" s="22"/>
      <c r="P42" s="22"/>
    </row>
    <row r="43" spans="1:16" ht="39" customHeight="1" thickBot="1" x14ac:dyDescent="0.2">
      <c r="A43" s="22"/>
      <c r="B43" s="40"/>
      <c r="C43" s="1245" t="s">
        <v>593</v>
      </c>
      <c r="D43" s="1246"/>
      <c r="E43" s="1247"/>
      <c r="F43" s="41">
        <v>0.13</v>
      </c>
      <c r="G43" s="42">
        <v>0.09</v>
      </c>
      <c r="H43" s="42">
        <v>1.4</v>
      </c>
      <c r="I43" s="42">
        <v>0.2</v>
      </c>
      <c r="J43" s="43">
        <v>0.22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S9e6Hbq7MBeX9aV1vL3I6saU8lWo5XguNpRyWF6K3Uij3X4BN0Cy7OOVYpIgscWX+NRWbCl7Ovh/1jpOQh1eA==" saltValue="Aki4mPZRBN80dDH+aKdo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577</v>
      </c>
      <c r="L44" s="56" t="s">
        <v>578</v>
      </c>
      <c r="M44" s="56" t="s">
        <v>579</v>
      </c>
      <c r="N44" s="56" t="s">
        <v>580</v>
      </c>
      <c r="O44" s="57" t="s">
        <v>581</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10624</v>
      </c>
      <c r="L45" s="60">
        <v>10575</v>
      </c>
      <c r="M45" s="60">
        <v>10267</v>
      </c>
      <c r="N45" s="60">
        <v>9833</v>
      </c>
      <c r="O45" s="61">
        <v>9323</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536</v>
      </c>
      <c r="L46" s="64" t="s">
        <v>536</v>
      </c>
      <c r="M46" s="64" t="s">
        <v>536</v>
      </c>
      <c r="N46" s="64" t="s">
        <v>536</v>
      </c>
      <c r="O46" s="65" t="s">
        <v>536</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536</v>
      </c>
      <c r="L47" s="64" t="s">
        <v>536</v>
      </c>
      <c r="M47" s="64" t="s">
        <v>536</v>
      </c>
      <c r="N47" s="64" t="s">
        <v>536</v>
      </c>
      <c r="O47" s="65" t="s">
        <v>536</v>
      </c>
      <c r="P47" s="48"/>
      <c r="Q47" s="48"/>
      <c r="R47" s="48"/>
      <c r="S47" s="48"/>
      <c r="T47" s="48"/>
      <c r="U47" s="48"/>
    </row>
    <row r="48" spans="1:21" ht="30.75" customHeight="1" x14ac:dyDescent="0.15">
      <c r="A48" s="48"/>
      <c r="B48" s="1270"/>
      <c r="C48" s="1271"/>
      <c r="D48" s="62"/>
      <c r="E48" s="1252" t="s">
        <v>15</v>
      </c>
      <c r="F48" s="1252"/>
      <c r="G48" s="1252"/>
      <c r="H48" s="1252"/>
      <c r="I48" s="1252"/>
      <c r="J48" s="1253"/>
      <c r="K48" s="63">
        <v>2654</v>
      </c>
      <c r="L48" s="64">
        <v>2672</v>
      </c>
      <c r="M48" s="64">
        <v>2620</v>
      </c>
      <c r="N48" s="64">
        <v>2195</v>
      </c>
      <c r="O48" s="65">
        <v>2025</v>
      </c>
      <c r="P48" s="48"/>
      <c r="Q48" s="48"/>
      <c r="R48" s="48"/>
      <c r="S48" s="48"/>
      <c r="T48" s="48"/>
      <c r="U48" s="48"/>
    </row>
    <row r="49" spans="1:21" ht="30.75" customHeight="1" x14ac:dyDescent="0.15">
      <c r="A49" s="48"/>
      <c r="B49" s="1270"/>
      <c r="C49" s="1271"/>
      <c r="D49" s="62"/>
      <c r="E49" s="1252" t="s">
        <v>16</v>
      </c>
      <c r="F49" s="1252"/>
      <c r="G49" s="1252"/>
      <c r="H49" s="1252"/>
      <c r="I49" s="1252"/>
      <c r="J49" s="1253"/>
      <c r="K49" s="63">
        <v>229</v>
      </c>
      <c r="L49" s="64">
        <v>232</v>
      </c>
      <c r="M49" s="64">
        <v>309</v>
      </c>
      <c r="N49" s="64">
        <v>304</v>
      </c>
      <c r="O49" s="65">
        <v>356</v>
      </c>
      <c r="P49" s="48"/>
      <c r="Q49" s="48"/>
      <c r="R49" s="48"/>
      <c r="S49" s="48"/>
      <c r="T49" s="48"/>
      <c r="U49" s="48"/>
    </row>
    <row r="50" spans="1:21" ht="30.75" customHeight="1" x14ac:dyDescent="0.15">
      <c r="A50" s="48"/>
      <c r="B50" s="1270"/>
      <c r="C50" s="1271"/>
      <c r="D50" s="62"/>
      <c r="E50" s="1252" t="s">
        <v>17</v>
      </c>
      <c r="F50" s="1252"/>
      <c r="G50" s="1252"/>
      <c r="H50" s="1252"/>
      <c r="I50" s="1252"/>
      <c r="J50" s="1253"/>
      <c r="K50" s="63">
        <v>70</v>
      </c>
      <c r="L50" s="64">
        <v>65</v>
      </c>
      <c r="M50" s="64">
        <v>65</v>
      </c>
      <c r="N50" s="64">
        <v>44</v>
      </c>
      <c r="O50" s="65">
        <v>23</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536</v>
      </c>
      <c r="L51" s="64" t="s">
        <v>536</v>
      </c>
      <c r="M51" s="64" t="s">
        <v>536</v>
      </c>
      <c r="N51" s="64" t="s">
        <v>536</v>
      </c>
      <c r="O51" s="65" t="s">
        <v>536</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11304</v>
      </c>
      <c r="L52" s="64">
        <v>11173</v>
      </c>
      <c r="M52" s="64">
        <v>10956</v>
      </c>
      <c r="N52" s="64">
        <v>10482</v>
      </c>
      <c r="O52" s="65">
        <v>9861</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2273</v>
      </c>
      <c r="L53" s="69">
        <v>2371</v>
      </c>
      <c r="M53" s="69">
        <v>2305</v>
      </c>
      <c r="N53" s="69">
        <v>1894</v>
      </c>
      <c r="O53" s="70">
        <v>1866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594</v>
      </c>
      <c r="P55" s="48"/>
      <c r="Q55" s="48"/>
      <c r="R55" s="48"/>
      <c r="S55" s="48"/>
      <c r="T55" s="48"/>
      <c r="U55" s="48"/>
    </row>
    <row r="56" spans="1:21" ht="31.5" customHeight="1" thickBot="1" x14ac:dyDescent="0.2">
      <c r="A56" s="48"/>
      <c r="B56" s="76"/>
      <c r="C56" s="77"/>
      <c r="D56" s="77"/>
      <c r="E56" s="78"/>
      <c r="F56" s="78"/>
      <c r="G56" s="78"/>
      <c r="H56" s="78"/>
      <c r="I56" s="78"/>
      <c r="J56" s="79" t="s">
        <v>2</v>
      </c>
      <c r="K56" s="80" t="s">
        <v>595</v>
      </c>
      <c r="L56" s="81" t="s">
        <v>596</v>
      </c>
      <c r="M56" s="81" t="s">
        <v>597</v>
      </c>
      <c r="N56" s="81" t="s">
        <v>598</v>
      </c>
      <c r="O56" s="82" t="s">
        <v>599</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633</v>
      </c>
      <c r="L57" s="84" t="s">
        <v>633</v>
      </c>
      <c r="M57" s="84" t="s">
        <v>633</v>
      </c>
      <c r="N57" s="84" t="s">
        <v>634</v>
      </c>
      <c r="O57" s="85" t="s">
        <v>633</v>
      </c>
    </row>
    <row r="58" spans="1:21" ht="31.5" customHeight="1" thickBot="1" x14ac:dyDescent="0.2">
      <c r="B58" s="1260"/>
      <c r="C58" s="1261"/>
      <c r="D58" s="1265" t="s">
        <v>27</v>
      </c>
      <c r="E58" s="1266"/>
      <c r="F58" s="1266"/>
      <c r="G58" s="1266"/>
      <c r="H58" s="1266"/>
      <c r="I58" s="1266"/>
      <c r="J58" s="1267"/>
      <c r="K58" s="86" t="s">
        <v>633</v>
      </c>
      <c r="L58" s="87" t="s">
        <v>633</v>
      </c>
      <c r="M58" s="87" t="s">
        <v>635</v>
      </c>
      <c r="N58" s="87" t="s">
        <v>633</v>
      </c>
      <c r="O58" s="88" t="s">
        <v>633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UlDYmPtuA05lfo8xlERKqKbbbTTHQWupAvXqAzYVy6HDYwIKMQtqZKILwvxILcwdCajsAVHMefedwY6G1/VKA==" saltValue="27UwjmcuX97TgQdAcOxsv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577</v>
      </c>
      <c r="J40" s="100" t="s">
        <v>578</v>
      </c>
      <c r="K40" s="100" t="s">
        <v>579</v>
      </c>
      <c r="L40" s="100" t="s">
        <v>580</v>
      </c>
      <c r="M40" s="101" t="s">
        <v>581</v>
      </c>
    </row>
    <row r="41" spans="2:13" ht="27.75" customHeight="1" x14ac:dyDescent="0.15">
      <c r="B41" s="1288" t="s">
        <v>30</v>
      </c>
      <c r="C41" s="1289"/>
      <c r="D41" s="102"/>
      <c r="E41" s="1290" t="s">
        <v>31</v>
      </c>
      <c r="F41" s="1290"/>
      <c r="G41" s="1290"/>
      <c r="H41" s="1291"/>
      <c r="I41" s="103">
        <v>82570</v>
      </c>
      <c r="J41" s="104">
        <v>78764</v>
      </c>
      <c r="K41" s="104">
        <v>75814</v>
      </c>
      <c r="L41" s="104">
        <v>73594</v>
      </c>
      <c r="M41" s="105">
        <v>72219</v>
      </c>
    </row>
    <row r="42" spans="2:13" ht="27.75" customHeight="1" x14ac:dyDescent="0.15">
      <c r="B42" s="1278"/>
      <c r="C42" s="1279"/>
      <c r="D42" s="106"/>
      <c r="E42" s="1282" t="s">
        <v>32</v>
      </c>
      <c r="F42" s="1282"/>
      <c r="G42" s="1282"/>
      <c r="H42" s="1283"/>
      <c r="I42" s="107">
        <v>220</v>
      </c>
      <c r="J42" s="108">
        <v>135</v>
      </c>
      <c r="K42" s="108">
        <v>81</v>
      </c>
      <c r="L42" s="108">
        <v>42</v>
      </c>
      <c r="M42" s="109">
        <v>19</v>
      </c>
    </row>
    <row r="43" spans="2:13" ht="27.75" customHeight="1" x14ac:dyDescent="0.15">
      <c r="B43" s="1278"/>
      <c r="C43" s="1279"/>
      <c r="D43" s="106"/>
      <c r="E43" s="1282" t="s">
        <v>33</v>
      </c>
      <c r="F43" s="1282"/>
      <c r="G43" s="1282"/>
      <c r="H43" s="1283"/>
      <c r="I43" s="107">
        <v>20731</v>
      </c>
      <c r="J43" s="108">
        <v>18853</v>
      </c>
      <c r="K43" s="108">
        <v>17989</v>
      </c>
      <c r="L43" s="108">
        <v>16428</v>
      </c>
      <c r="M43" s="109">
        <v>14440</v>
      </c>
    </row>
    <row r="44" spans="2:13" ht="27.75" customHeight="1" x14ac:dyDescent="0.15">
      <c r="B44" s="1278"/>
      <c r="C44" s="1279"/>
      <c r="D44" s="106"/>
      <c r="E44" s="1282" t="s">
        <v>34</v>
      </c>
      <c r="F44" s="1282"/>
      <c r="G44" s="1282"/>
      <c r="H44" s="1283"/>
      <c r="I44" s="107">
        <v>2626</v>
      </c>
      <c r="J44" s="108">
        <v>3366</v>
      </c>
      <c r="K44" s="108">
        <v>3903</v>
      </c>
      <c r="L44" s="108">
        <v>3723</v>
      </c>
      <c r="M44" s="109">
        <v>3420</v>
      </c>
    </row>
    <row r="45" spans="2:13" ht="27.75" customHeight="1" x14ac:dyDescent="0.15">
      <c r="B45" s="1278"/>
      <c r="C45" s="1279"/>
      <c r="D45" s="106"/>
      <c r="E45" s="1282" t="s">
        <v>35</v>
      </c>
      <c r="F45" s="1282"/>
      <c r="G45" s="1282"/>
      <c r="H45" s="1283"/>
      <c r="I45" s="107">
        <v>11948</v>
      </c>
      <c r="J45" s="108">
        <v>11858</v>
      </c>
      <c r="K45" s="108">
        <v>11906</v>
      </c>
      <c r="L45" s="108">
        <v>11378</v>
      </c>
      <c r="M45" s="109">
        <v>11427</v>
      </c>
    </row>
    <row r="46" spans="2:13" ht="27.75" customHeight="1" x14ac:dyDescent="0.15">
      <c r="B46" s="1278"/>
      <c r="C46" s="1279"/>
      <c r="D46" s="110"/>
      <c r="E46" s="1282" t="s">
        <v>36</v>
      </c>
      <c r="F46" s="1282"/>
      <c r="G46" s="1282"/>
      <c r="H46" s="1283"/>
      <c r="I46" s="107">
        <v>337</v>
      </c>
      <c r="J46" s="108">
        <v>288</v>
      </c>
      <c r="K46" s="108">
        <v>66</v>
      </c>
      <c r="L46" s="108" t="s">
        <v>536</v>
      </c>
      <c r="M46" s="109" t="s">
        <v>536</v>
      </c>
    </row>
    <row r="47" spans="2:13" ht="27.75" customHeight="1" x14ac:dyDescent="0.15">
      <c r="B47" s="1278"/>
      <c r="C47" s="1279"/>
      <c r="D47" s="111"/>
      <c r="E47" s="1292" t="s">
        <v>37</v>
      </c>
      <c r="F47" s="1293"/>
      <c r="G47" s="1293"/>
      <c r="H47" s="1294"/>
      <c r="I47" s="107" t="s">
        <v>536</v>
      </c>
      <c r="J47" s="108" t="s">
        <v>536</v>
      </c>
      <c r="K47" s="108" t="s">
        <v>536</v>
      </c>
      <c r="L47" s="108" t="s">
        <v>536</v>
      </c>
      <c r="M47" s="109" t="s">
        <v>536</v>
      </c>
    </row>
    <row r="48" spans="2:13" ht="27.75" customHeight="1" x14ac:dyDescent="0.15">
      <c r="B48" s="1278"/>
      <c r="C48" s="1279"/>
      <c r="D48" s="106"/>
      <c r="E48" s="1282" t="s">
        <v>38</v>
      </c>
      <c r="F48" s="1282"/>
      <c r="G48" s="1282"/>
      <c r="H48" s="1283"/>
      <c r="I48" s="107" t="s">
        <v>536</v>
      </c>
      <c r="J48" s="108" t="s">
        <v>536</v>
      </c>
      <c r="K48" s="108" t="s">
        <v>536</v>
      </c>
      <c r="L48" s="108" t="s">
        <v>536</v>
      </c>
      <c r="M48" s="109" t="s">
        <v>536</v>
      </c>
    </row>
    <row r="49" spans="2:13" ht="27.75" customHeight="1" x14ac:dyDescent="0.15">
      <c r="B49" s="1280"/>
      <c r="C49" s="1281"/>
      <c r="D49" s="106"/>
      <c r="E49" s="1282" t="s">
        <v>39</v>
      </c>
      <c r="F49" s="1282"/>
      <c r="G49" s="1282"/>
      <c r="H49" s="1283"/>
      <c r="I49" s="107" t="s">
        <v>536</v>
      </c>
      <c r="J49" s="108" t="s">
        <v>536</v>
      </c>
      <c r="K49" s="108" t="s">
        <v>536</v>
      </c>
      <c r="L49" s="108" t="s">
        <v>536</v>
      </c>
      <c r="M49" s="109" t="s">
        <v>536</v>
      </c>
    </row>
    <row r="50" spans="2:13" ht="27.75" customHeight="1" x14ac:dyDescent="0.15">
      <c r="B50" s="1276" t="s">
        <v>40</v>
      </c>
      <c r="C50" s="1277"/>
      <c r="D50" s="112"/>
      <c r="E50" s="1282" t="s">
        <v>41</v>
      </c>
      <c r="F50" s="1282"/>
      <c r="G50" s="1282"/>
      <c r="H50" s="1283"/>
      <c r="I50" s="107">
        <v>32556</v>
      </c>
      <c r="J50" s="108">
        <v>34994</v>
      </c>
      <c r="K50" s="108">
        <v>36550</v>
      </c>
      <c r="L50" s="108">
        <v>36534</v>
      </c>
      <c r="M50" s="109">
        <v>36186</v>
      </c>
    </row>
    <row r="51" spans="2:13" ht="27.75" customHeight="1" x14ac:dyDescent="0.15">
      <c r="B51" s="1278"/>
      <c r="C51" s="1279"/>
      <c r="D51" s="106"/>
      <c r="E51" s="1282" t="s">
        <v>42</v>
      </c>
      <c r="F51" s="1282"/>
      <c r="G51" s="1282"/>
      <c r="H51" s="1283"/>
      <c r="I51" s="107">
        <v>7104</v>
      </c>
      <c r="J51" s="108">
        <v>6224</v>
      </c>
      <c r="K51" s="108">
        <v>5614</v>
      </c>
      <c r="L51" s="108">
        <v>3819</v>
      </c>
      <c r="M51" s="109">
        <v>5032</v>
      </c>
    </row>
    <row r="52" spans="2:13" ht="27.75" customHeight="1" x14ac:dyDescent="0.15">
      <c r="B52" s="1280"/>
      <c r="C52" s="1281"/>
      <c r="D52" s="106"/>
      <c r="E52" s="1282" t="s">
        <v>43</v>
      </c>
      <c r="F52" s="1282"/>
      <c r="G52" s="1282"/>
      <c r="H52" s="1283"/>
      <c r="I52" s="107">
        <v>90863</v>
      </c>
      <c r="J52" s="108">
        <v>86492</v>
      </c>
      <c r="K52" s="108">
        <v>84082</v>
      </c>
      <c r="L52" s="108">
        <v>83485</v>
      </c>
      <c r="M52" s="109">
        <v>81700</v>
      </c>
    </row>
    <row r="53" spans="2:13" ht="27.75" customHeight="1" thickBot="1" x14ac:dyDescent="0.2">
      <c r="B53" s="1284" t="s">
        <v>44</v>
      </c>
      <c r="C53" s="1285"/>
      <c r="D53" s="113"/>
      <c r="E53" s="1286" t="s">
        <v>45</v>
      </c>
      <c r="F53" s="1286"/>
      <c r="G53" s="1286"/>
      <c r="H53" s="1287"/>
      <c r="I53" s="114">
        <v>-12091</v>
      </c>
      <c r="J53" s="115">
        <v>-14445</v>
      </c>
      <c r="K53" s="115">
        <v>-16487</v>
      </c>
      <c r="L53" s="115">
        <v>-18672</v>
      </c>
      <c r="M53" s="116">
        <v>-21394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gwsbvTiqo37laYKcyalN3GWaXpAxYqtUvCWDsyfZUiuHu9qRR8PssM4hPgtIOVCIM8WovrYZtOospdQp+tvvA==" saltValue="b5duwNOV7Wgu3cWP3YdiP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579</v>
      </c>
      <c r="G54" s="125" t="s">
        <v>580</v>
      </c>
      <c r="H54" s="126" t="s">
        <v>581</v>
      </c>
    </row>
    <row r="55" spans="2:8" ht="52.5" customHeight="1" x14ac:dyDescent="0.15">
      <c r="B55" s="127"/>
      <c r="C55" s="1303" t="s">
        <v>48</v>
      </c>
      <c r="D55" s="1303"/>
      <c r="E55" s="1304"/>
      <c r="F55" s="128">
        <v>13447</v>
      </c>
      <c r="G55" s="128">
        <v>14055</v>
      </c>
      <c r="H55" s="129">
        <v>12862</v>
      </c>
    </row>
    <row r="56" spans="2:8" ht="52.5" customHeight="1" x14ac:dyDescent="0.15">
      <c r="B56" s="130"/>
      <c r="C56" s="1305" t="s">
        <v>49</v>
      </c>
      <c r="D56" s="1305"/>
      <c r="E56" s="1306"/>
      <c r="F56" s="131">
        <v>6932</v>
      </c>
      <c r="G56" s="131">
        <v>6542</v>
      </c>
      <c r="H56" s="132">
        <v>6323</v>
      </c>
    </row>
    <row r="57" spans="2:8" ht="53.25" customHeight="1" x14ac:dyDescent="0.15">
      <c r="B57" s="130"/>
      <c r="C57" s="1307" t="s">
        <v>50</v>
      </c>
      <c r="D57" s="1307"/>
      <c r="E57" s="1308"/>
      <c r="F57" s="133">
        <v>17362</v>
      </c>
      <c r="G57" s="133">
        <v>17149</v>
      </c>
      <c r="H57" s="134">
        <v>17268</v>
      </c>
    </row>
    <row r="58" spans="2:8" ht="45.75" customHeight="1" x14ac:dyDescent="0.15">
      <c r="B58" s="135"/>
      <c r="C58" s="1295" t="s">
        <v>612</v>
      </c>
      <c r="D58" s="1296"/>
      <c r="E58" s="1297"/>
      <c r="F58" s="136">
        <v>4353</v>
      </c>
      <c r="G58" s="136">
        <v>4060</v>
      </c>
      <c r="H58" s="137">
        <v>3553</v>
      </c>
    </row>
    <row r="59" spans="2:8" ht="45.75" customHeight="1" x14ac:dyDescent="0.15">
      <c r="B59" s="135"/>
      <c r="C59" s="1295" t="s">
        <v>613</v>
      </c>
      <c r="D59" s="1296"/>
      <c r="E59" s="1297"/>
      <c r="F59" s="136">
        <v>2001</v>
      </c>
      <c r="G59" s="136">
        <v>2404</v>
      </c>
      <c r="H59" s="137">
        <v>3407</v>
      </c>
    </row>
    <row r="60" spans="2:8" ht="45.75" customHeight="1" x14ac:dyDescent="0.15">
      <c r="B60" s="135"/>
      <c r="C60" s="1295" t="s">
        <v>614</v>
      </c>
      <c r="D60" s="1296"/>
      <c r="E60" s="1297"/>
      <c r="F60" s="136">
        <v>2858</v>
      </c>
      <c r="G60" s="136">
        <v>2570</v>
      </c>
      <c r="H60" s="137">
        <v>2492</v>
      </c>
    </row>
    <row r="61" spans="2:8" ht="45.75" customHeight="1" x14ac:dyDescent="0.15">
      <c r="B61" s="135"/>
      <c r="C61" s="1295" t="s">
        <v>615</v>
      </c>
      <c r="D61" s="1296"/>
      <c r="E61" s="1297"/>
      <c r="F61" s="136">
        <v>2150</v>
      </c>
      <c r="G61" s="136">
        <v>2152</v>
      </c>
      <c r="H61" s="137">
        <v>2455</v>
      </c>
    </row>
    <row r="62" spans="2:8" ht="45.75" customHeight="1" thickBot="1" x14ac:dyDescent="0.2">
      <c r="B62" s="138"/>
      <c r="C62" s="1298" t="s">
        <v>616</v>
      </c>
      <c r="D62" s="1299"/>
      <c r="E62" s="1300"/>
      <c r="F62" s="139">
        <v>1599</v>
      </c>
      <c r="G62" s="139">
        <v>1567</v>
      </c>
      <c r="H62" s="140">
        <v>1253</v>
      </c>
    </row>
    <row r="63" spans="2:8" ht="52.5" customHeight="1" thickBot="1" x14ac:dyDescent="0.2">
      <c r="B63" s="141"/>
      <c r="C63" s="1301" t="s">
        <v>51</v>
      </c>
      <c r="D63" s="1301"/>
      <c r="E63" s="1302"/>
      <c r="F63" s="142">
        <v>37741</v>
      </c>
      <c r="G63" s="142">
        <v>37746</v>
      </c>
      <c r="H63" s="143">
        <v>36452</v>
      </c>
    </row>
    <row r="64" spans="2:8" ht="15" customHeight="1" x14ac:dyDescent="0.15"/>
  </sheetData>
  <sheetProtection algorithmName="SHA-512" hashValue="Zr49lBJpA38mdAFJupUYmP3PVfsKHWALGYwPAbwX2mfgxCHmRN5s73HIGAq5FULYSvAndUfa6YkP42ET/+bpEQ==" saltValue="j/UcxcM4xIKzDpFlB9W5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636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636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637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638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647</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639</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577</v>
      </c>
      <c r="BQ50" s="1322"/>
      <c r="BR50" s="1322"/>
      <c r="BS50" s="1322"/>
      <c r="BT50" s="1322"/>
      <c r="BU50" s="1322"/>
      <c r="BV50" s="1322"/>
      <c r="BW50" s="1322"/>
      <c r="BX50" s="1322" t="s">
        <v>578</v>
      </c>
      <c r="BY50" s="1322"/>
      <c r="BZ50" s="1322"/>
      <c r="CA50" s="1322"/>
      <c r="CB50" s="1322"/>
      <c r="CC50" s="1322"/>
      <c r="CD50" s="1322"/>
      <c r="CE50" s="1322"/>
      <c r="CF50" s="1322" t="s">
        <v>579</v>
      </c>
      <c r="CG50" s="1322"/>
      <c r="CH50" s="1322"/>
      <c r="CI50" s="1322"/>
      <c r="CJ50" s="1322"/>
      <c r="CK50" s="1322"/>
      <c r="CL50" s="1322"/>
      <c r="CM50" s="1322"/>
      <c r="CN50" s="1322" t="s">
        <v>580</v>
      </c>
      <c r="CO50" s="1322"/>
      <c r="CP50" s="1322"/>
      <c r="CQ50" s="1322"/>
      <c r="CR50" s="1322"/>
      <c r="CS50" s="1322"/>
      <c r="CT50" s="1322"/>
      <c r="CU50" s="1322"/>
      <c r="CV50" s="1322" t="s">
        <v>581</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640</v>
      </c>
      <c r="AO51" s="1325"/>
      <c r="AP51" s="1325"/>
      <c r="AQ51" s="1325"/>
      <c r="AR51" s="1325"/>
      <c r="AS51" s="1325"/>
      <c r="AT51" s="1325"/>
      <c r="AU51" s="1325"/>
      <c r="AV51" s="1325"/>
      <c r="AW51" s="1325"/>
      <c r="AX51" s="1325"/>
      <c r="AY51" s="1325"/>
      <c r="AZ51" s="1325"/>
      <c r="BA51" s="1325"/>
      <c r="BB51" s="1325" t="s">
        <v>641</v>
      </c>
      <c r="BC51" s="1325"/>
      <c r="BD51" s="1325"/>
      <c r="BE51" s="1325"/>
      <c r="BF51" s="1325"/>
      <c r="BG51" s="1325"/>
      <c r="BH51" s="1325"/>
      <c r="BI51" s="1325"/>
      <c r="BJ51" s="1325"/>
      <c r="BK51" s="1325"/>
      <c r="BL51" s="1325"/>
      <c r="BM51" s="1325"/>
      <c r="BN51" s="1325"/>
      <c r="BO51" s="1325"/>
      <c r="BP51" s="1323"/>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642</v>
      </c>
      <c r="BC53" s="1325"/>
      <c r="BD53" s="1325"/>
      <c r="BE53" s="1325"/>
      <c r="BF53" s="1325"/>
      <c r="BG53" s="1325"/>
      <c r="BH53" s="1325"/>
      <c r="BI53" s="1325"/>
      <c r="BJ53" s="1325"/>
      <c r="BK53" s="1325"/>
      <c r="BL53" s="1325"/>
      <c r="BM53" s="1325"/>
      <c r="BN53" s="1325"/>
      <c r="BO53" s="1325"/>
      <c r="BP53" s="1323">
        <v>58.5</v>
      </c>
      <c r="BQ53" s="1323"/>
      <c r="BR53" s="1323"/>
      <c r="BS53" s="1323"/>
      <c r="BT53" s="1323"/>
      <c r="BU53" s="1323"/>
      <c r="BV53" s="1323"/>
      <c r="BW53" s="1323"/>
      <c r="BX53" s="1323">
        <v>56.2</v>
      </c>
      <c r="BY53" s="1323"/>
      <c r="BZ53" s="1323"/>
      <c r="CA53" s="1323"/>
      <c r="CB53" s="1323"/>
      <c r="CC53" s="1323"/>
      <c r="CD53" s="1323"/>
      <c r="CE53" s="1323"/>
      <c r="CF53" s="1323">
        <v>61</v>
      </c>
      <c r="CG53" s="1323"/>
      <c r="CH53" s="1323"/>
      <c r="CI53" s="1323"/>
      <c r="CJ53" s="1323"/>
      <c r="CK53" s="1323"/>
      <c r="CL53" s="1323"/>
      <c r="CM53" s="1323"/>
      <c r="CN53" s="1323">
        <v>62.4</v>
      </c>
      <c r="CO53" s="1323"/>
      <c r="CP53" s="1323"/>
      <c r="CQ53" s="1323"/>
      <c r="CR53" s="1323"/>
      <c r="CS53" s="1323"/>
      <c r="CT53" s="1323"/>
      <c r="CU53" s="1323"/>
      <c r="CV53" s="1323">
        <v>63.4</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643</v>
      </c>
      <c r="AO55" s="1322"/>
      <c r="AP55" s="1322"/>
      <c r="AQ55" s="1322"/>
      <c r="AR55" s="1322"/>
      <c r="AS55" s="1322"/>
      <c r="AT55" s="1322"/>
      <c r="AU55" s="1322"/>
      <c r="AV55" s="1322"/>
      <c r="AW55" s="1322"/>
      <c r="AX55" s="1322"/>
      <c r="AY55" s="1322"/>
      <c r="AZ55" s="1322"/>
      <c r="BA55" s="1322"/>
      <c r="BB55" s="1325" t="s">
        <v>641</v>
      </c>
      <c r="BC55" s="1325"/>
      <c r="BD55" s="1325"/>
      <c r="BE55" s="1325"/>
      <c r="BF55" s="1325"/>
      <c r="BG55" s="1325"/>
      <c r="BH55" s="1325"/>
      <c r="BI55" s="1325"/>
      <c r="BJ55" s="1325"/>
      <c r="BK55" s="1325"/>
      <c r="BL55" s="1325"/>
      <c r="BM55" s="1325"/>
      <c r="BN55" s="1325"/>
      <c r="BO55" s="1325"/>
      <c r="BP55" s="1323">
        <v>37.4</v>
      </c>
      <c r="BQ55" s="1323"/>
      <c r="BR55" s="1323"/>
      <c r="BS55" s="1323"/>
      <c r="BT55" s="1323"/>
      <c r="BU55" s="1323"/>
      <c r="BV55" s="1323"/>
      <c r="BW55" s="1323"/>
      <c r="BX55" s="1323">
        <v>31</v>
      </c>
      <c r="BY55" s="1323"/>
      <c r="BZ55" s="1323"/>
      <c r="CA55" s="1323"/>
      <c r="CB55" s="1323"/>
      <c r="CC55" s="1323"/>
      <c r="CD55" s="1323"/>
      <c r="CE55" s="1323"/>
      <c r="CF55" s="1323">
        <v>30</v>
      </c>
      <c r="CG55" s="1323"/>
      <c r="CH55" s="1323"/>
      <c r="CI55" s="1323"/>
      <c r="CJ55" s="1323"/>
      <c r="CK55" s="1323"/>
      <c r="CL55" s="1323"/>
      <c r="CM55" s="1323"/>
      <c r="CN55" s="1323">
        <v>23.1</v>
      </c>
      <c r="CO55" s="1323"/>
      <c r="CP55" s="1323"/>
      <c r="CQ55" s="1323"/>
      <c r="CR55" s="1323"/>
      <c r="CS55" s="1323"/>
      <c r="CT55" s="1323"/>
      <c r="CU55" s="1323"/>
      <c r="CV55" s="1323">
        <v>19</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642</v>
      </c>
      <c r="BC57" s="1325"/>
      <c r="BD57" s="1325"/>
      <c r="BE57" s="1325"/>
      <c r="BF57" s="1325"/>
      <c r="BG57" s="1325"/>
      <c r="BH57" s="1325"/>
      <c r="BI57" s="1325"/>
      <c r="BJ57" s="1325"/>
      <c r="BK57" s="1325"/>
      <c r="BL57" s="1325"/>
      <c r="BM57" s="1325"/>
      <c r="BN57" s="1325"/>
      <c r="BO57" s="1325"/>
      <c r="BP57" s="1323">
        <v>54.4</v>
      </c>
      <c r="BQ57" s="1323"/>
      <c r="BR57" s="1323"/>
      <c r="BS57" s="1323"/>
      <c r="BT57" s="1323"/>
      <c r="BU57" s="1323"/>
      <c r="BV57" s="1323"/>
      <c r="BW57" s="1323"/>
      <c r="BX57" s="1323">
        <v>57.4</v>
      </c>
      <c r="BY57" s="1323"/>
      <c r="BZ57" s="1323"/>
      <c r="CA57" s="1323"/>
      <c r="CB57" s="1323"/>
      <c r="CC57" s="1323"/>
      <c r="CD57" s="1323"/>
      <c r="CE57" s="1323"/>
      <c r="CF57" s="1323">
        <v>58.3</v>
      </c>
      <c r="CG57" s="1323"/>
      <c r="CH57" s="1323"/>
      <c r="CI57" s="1323"/>
      <c r="CJ57" s="1323"/>
      <c r="CK57" s="1323"/>
      <c r="CL57" s="1323"/>
      <c r="CM57" s="1323"/>
      <c r="CN57" s="1323">
        <v>60.4</v>
      </c>
      <c r="CO57" s="1323"/>
      <c r="CP57" s="1323"/>
      <c r="CQ57" s="1323"/>
      <c r="CR57" s="1323"/>
      <c r="CS57" s="1323"/>
      <c r="CT57" s="1323"/>
      <c r="CU57" s="1323"/>
      <c r="CV57" s="1323">
        <v>61.3</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644</v>
      </c>
    </row>
    <row r="64" spans="1:109" x14ac:dyDescent="0.15">
      <c r="B64" s="395"/>
      <c r="G64" s="402"/>
      <c r="I64" s="415"/>
      <c r="J64" s="415"/>
      <c r="K64" s="415"/>
      <c r="L64" s="415"/>
      <c r="M64" s="415"/>
      <c r="N64" s="416"/>
      <c r="AM64" s="402"/>
      <c r="AN64" s="402" t="s">
        <v>638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646</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639</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577</v>
      </c>
      <c r="BQ72" s="1322"/>
      <c r="BR72" s="1322"/>
      <c r="BS72" s="1322"/>
      <c r="BT72" s="1322"/>
      <c r="BU72" s="1322"/>
      <c r="BV72" s="1322"/>
      <c r="BW72" s="1322"/>
      <c r="BX72" s="1322" t="s">
        <v>578</v>
      </c>
      <c r="BY72" s="1322"/>
      <c r="BZ72" s="1322"/>
      <c r="CA72" s="1322"/>
      <c r="CB72" s="1322"/>
      <c r="CC72" s="1322"/>
      <c r="CD72" s="1322"/>
      <c r="CE72" s="1322"/>
      <c r="CF72" s="1322" t="s">
        <v>579</v>
      </c>
      <c r="CG72" s="1322"/>
      <c r="CH72" s="1322"/>
      <c r="CI72" s="1322"/>
      <c r="CJ72" s="1322"/>
      <c r="CK72" s="1322"/>
      <c r="CL72" s="1322"/>
      <c r="CM72" s="1322"/>
      <c r="CN72" s="1322" t="s">
        <v>580</v>
      </c>
      <c r="CO72" s="1322"/>
      <c r="CP72" s="1322"/>
      <c r="CQ72" s="1322"/>
      <c r="CR72" s="1322"/>
      <c r="CS72" s="1322"/>
      <c r="CT72" s="1322"/>
      <c r="CU72" s="1322"/>
      <c r="CV72" s="1322" t="s">
        <v>581</v>
      </c>
      <c r="CW72" s="1322"/>
      <c r="CX72" s="1322"/>
      <c r="CY72" s="1322"/>
      <c r="CZ72" s="1322"/>
      <c r="DA72" s="1322"/>
      <c r="DB72" s="1322"/>
      <c r="DC72" s="1322"/>
    </row>
    <row r="73" spans="2:107" x14ac:dyDescent="0.15">
      <c r="B73" s="395"/>
      <c r="G73" s="1328"/>
      <c r="H73" s="1328"/>
      <c r="I73" s="1328"/>
      <c r="J73" s="1328"/>
      <c r="K73" s="1329"/>
      <c r="L73" s="1329"/>
      <c r="M73" s="1329"/>
      <c r="N73" s="1329"/>
      <c r="AM73" s="404"/>
      <c r="AN73" s="1325" t="s">
        <v>640</v>
      </c>
      <c r="AO73" s="1325"/>
      <c r="AP73" s="1325"/>
      <c r="AQ73" s="1325"/>
      <c r="AR73" s="1325"/>
      <c r="AS73" s="1325"/>
      <c r="AT73" s="1325"/>
      <c r="AU73" s="1325"/>
      <c r="AV73" s="1325"/>
      <c r="AW73" s="1325"/>
      <c r="AX73" s="1325"/>
      <c r="AY73" s="1325"/>
      <c r="AZ73" s="1325"/>
      <c r="BA73" s="1325"/>
      <c r="BB73" s="1325" t="s">
        <v>641</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645</v>
      </c>
      <c r="BC75" s="1325"/>
      <c r="BD75" s="1325"/>
      <c r="BE75" s="1325"/>
      <c r="BF75" s="1325"/>
      <c r="BG75" s="1325"/>
      <c r="BH75" s="1325"/>
      <c r="BI75" s="1325"/>
      <c r="BJ75" s="1325"/>
      <c r="BK75" s="1325"/>
      <c r="BL75" s="1325"/>
      <c r="BM75" s="1325"/>
      <c r="BN75" s="1325"/>
      <c r="BO75" s="1325"/>
      <c r="BP75" s="1323">
        <v>5.4</v>
      </c>
      <c r="BQ75" s="1323"/>
      <c r="BR75" s="1323"/>
      <c r="BS75" s="1323"/>
      <c r="BT75" s="1323"/>
      <c r="BU75" s="1323"/>
      <c r="BV75" s="1323"/>
      <c r="BW75" s="1323"/>
      <c r="BX75" s="1323">
        <v>4.7</v>
      </c>
      <c r="BY75" s="1323"/>
      <c r="BZ75" s="1323"/>
      <c r="CA75" s="1323"/>
      <c r="CB75" s="1323"/>
      <c r="CC75" s="1323"/>
      <c r="CD75" s="1323"/>
      <c r="CE75" s="1323"/>
      <c r="CF75" s="1323">
        <v>4.8</v>
      </c>
      <c r="CG75" s="1323"/>
      <c r="CH75" s="1323"/>
      <c r="CI75" s="1323"/>
      <c r="CJ75" s="1323"/>
      <c r="CK75" s="1323"/>
      <c r="CL75" s="1323"/>
      <c r="CM75" s="1323"/>
      <c r="CN75" s="1323">
        <v>4.5</v>
      </c>
      <c r="CO75" s="1323"/>
      <c r="CP75" s="1323"/>
      <c r="CQ75" s="1323"/>
      <c r="CR75" s="1323"/>
      <c r="CS75" s="1323"/>
      <c r="CT75" s="1323"/>
      <c r="CU75" s="1323"/>
      <c r="CV75" s="1323">
        <v>4.2</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29"/>
      <c r="L77" s="1329"/>
      <c r="M77" s="1329"/>
      <c r="N77" s="1329"/>
      <c r="AN77" s="1322" t="s">
        <v>643</v>
      </c>
      <c r="AO77" s="1322"/>
      <c r="AP77" s="1322"/>
      <c r="AQ77" s="1322"/>
      <c r="AR77" s="1322"/>
      <c r="AS77" s="1322"/>
      <c r="AT77" s="1322"/>
      <c r="AU77" s="1322"/>
      <c r="AV77" s="1322"/>
      <c r="AW77" s="1322"/>
      <c r="AX77" s="1322"/>
      <c r="AY77" s="1322"/>
      <c r="AZ77" s="1322"/>
      <c r="BA77" s="1322"/>
      <c r="BB77" s="1325" t="s">
        <v>641</v>
      </c>
      <c r="BC77" s="1325"/>
      <c r="BD77" s="1325"/>
      <c r="BE77" s="1325"/>
      <c r="BF77" s="1325"/>
      <c r="BG77" s="1325"/>
      <c r="BH77" s="1325"/>
      <c r="BI77" s="1325"/>
      <c r="BJ77" s="1325"/>
      <c r="BK77" s="1325"/>
      <c r="BL77" s="1325"/>
      <c r="BM77" s="1325"/>
      <c r="BN77" s="1325"/>
      <c r="BO77" s="1325"/>
      <c r="BP77" s="1323">
        <v>37.4</v>
      </c>
      <c r="BQ77" s="1323"/>
      <c r="BR77" s="1323"/>
      <c r="BS77" s="1323"/>
      <c r="BT77" s="1323"/>
      <c r="BU77" s="1323"/>
      <c r="BV77" s="1323"/>
      <c r="BW77" s="1323"/>
      <c r="BX77" s="1323">
        <v>31</v>
      </c>
      <c r="BY77" s="1323"/>
      <c r="BZ77" s="1323"/>
      <c r="CA77" s="1323"/>
      <c r="CB77" s="1323"/>
      <c r="CC77" s="1323"/>
      <c r="CD77" s="1323"/>
      <c r="CE77" s="1323"/>
      <c r="CF77" s="1323">
        <v>30</v>
      </c>
      <c r="CG77" s="1323"/>
      <c r="CH77" s="1323"/>
      <c r="CI77" s="1323"/>
      <c r="CJ77" s="1323"/>
      <c r="CK77" s="1323"/>
      <c r="CL77" s="1323"/>
      <c r="CM77" s="1323"/>
      <c r="CN77" s="1323">
        <v>23.1</v>
      </c>
      <c r="CO77" s="1323"/>
      <c r="CP77" s="1323"/>
      <c r="CQ77" s="1323"/>
      <c r="CR77" s="1323"/>
      <c r="CS77" s="1323"/>
      <c r="CT77" s="1323"/>
      <c r="CU77" s="1323"/>
      <c r="CV77" s="1323">
        <v>19</v>
      </c>
      <c r="CW77" s="1323"/>
      <c r="CX77" s="1323"/>
      <c r="CY77" s="1323"/>
      <c r="CZ77" s="1323"/>
      <c r="DA77" s="1323"/>
      <c r="DB77" s="1323"/>
      <c r="DC77" s="1323"/>
    </row>
    <row r="78" spans="2:107"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645</v>
      </c>
      <c r="BC79" s="1325"/>
      <c r="BD79" s="1325"/>
      <c r="BE79" s="1325"/>
      <c r="BF79" s="1325"/>
      <c r="BG79" s="1325"/>
      <c r="BH79" s="1325"/>
      <c r="BI79" s="1325"/>
      <c r="BJ79" s="1325"/>
      <c r="BK79" s="1325"/>
      <c r="BL79" s="1325"/>
      <c r="BM79" s="1325"/>
      <c r="BN79" s="1325"/>
      <c r="BO79" s="1325"/>
      <c r="BP79" s="1323">
        <v>6.3</v>
      </c>
      <c r="BQ79" s="1323"/>
      <c r="BR79" s="1323"/>
      <c r="BS79" s="1323"/>
      <c r="BT79" s="1323"/>
      <c r="BU79" s="1323"/>
      <c r="BV79" s="1323"/>
      <c r="BW79" s="1323"/>
      <c r="BX79" s="1323">
        <v>5.2</v>
      </c>
      <c r="BY79" s="1323"/>
      <c r="BZ79" s="1323"/>
      <c r="CA79" s="1323"/>
      <c r="CB79" s="1323"/>
      <c r="CC79" s="1323"/>
      <c r="CD79" s="1323"/>
      <c r="CE79" s="1323"/>
      <c r="CF79" s="1323">
        <v>5</v>
      </c>
      <c r="CG79" s="1323"/>
      <c r="CH79" s="1323"/>
      <c r="CI79" s="1323"/>
      <c r="CJ79" s="1323"/>
      <c r="CK79" s="1323"/>
      <c r="CL79" s="1323"/>
      <c r="CM79" s="1323"/>
      <c r="CN79" s="1323">
        <v>4.2</v>
      </c>
      <c r="CO79" s="1323"/>
      <c r="CP79" s="1323"/>
      <c r="CQ79" s="1323"/>
      <c r="CR79" s="1323"/>
      <c r="CS79" s="1323"/>
      <c r="CT79" s="1323"/>
      <c r="CU79" s="1323"/>
      <c r="CV79" s="1323">
        <v>3.6</v>
      </c>
      <c r="CW79" s="1323"/>
      <c r="CX79" s="1323"/>
      <c r="CY79" s="1323"/>
      <c r="CZ79" s="1323"/>
      <c r="DA79" s="1323"/>
      <c r="DB79" s="1323"/>
      <c r="DC79" s="1323"/>
    </row>
    <row r="80" spans="2:107"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jcjACQhIviyTy6gRAGxG3O2wsQN0vqNKzCzqwvXEnofXVIaEqtk/bvAFeYxKCKN9yQhcud/WRbxMHYkQ7csIGw==" saltValue="mn63Y/mOuHovd1GbBsQvx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523</v>
      </c>
    </row>
  </sheetData>
  <sheetProtection algorithmName="SHA-512" hashValue="ziarVEgGmF89/PxgUL0DRi+iITQLHgmzdt5hnXENosUjHzmZ3ARJeQG7XqbNPzLKSpo2sDmreCmtyu8+7Hedkg==" saltValue="P/QREmulncS+t74Inv1u1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523</v>
      </c>
    </row>
  </sheetData>
  <sheetProtection algorithmName="SHA-512" hashValue="7MCmu89x6WUZ+uM9oOSLt0YMih7tnjLCMpcFQahEQHdBPg5NBqb7BBTH3e72e4yk5yoTCrhvjSR+vcGfGMelrg==" saltValue="umSQa/RtKPeX4SYhBIV8/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574</v>
      </c>
      <c r="G2" s="157"/>
      <c r="H2" s="158"/>
    </row>
    <row r="3" spans="1:8" x14ac:dyDescent="0.15">
      <c r="A3" s="154" t="s">
        <v>567</v>
      </c>
      <c r="B3" s="159"/>
      <c r="C3" s="160"/>
      <c r="D3" s="161">
        <v>40638</v>
      </c>
      <c r="E3" s="162"/>
      <c r="F3" s="163">
        <v>43554</v>
      </c>
      <c r="G3" s="164"/>
      <c r="H3" s="165"/>
    </row>
    <row r="4" spans="1:8" x14ac:dyDescent="0.15">
      <c r="A4" s="166"/>
      <c r="B4" s="167"/>
      <c r="C4" s="168"/>
      <c r="D4" s="169">
        <v>24832</v>
      </c>
      <c r="E4" s="170"/>
      <c r="F4" s="171">
        <v>24811</v>
      </c>
      <c r="G4" s="172"/>
      <c r="H4" s="173"/>
    </row>
    <row r="5" spans="1:8" x14ac:dyDescent="0.15">
      <c r="A5" s="154" t="s">
        <v>569</v>
      </c>
      <c r="B5" s="159"/>
      <c r="C5" s="160"/>
      <c r="D5" s="161">
        <v>40987</v>
      </c>
      <c r="E5" s="162"/>
      <c r="F5" s="163">
        <v>42581</v>
      </c>
      <c r="G5" s="164"/>
      <c r="H5" s="165"/>
    </row>
    <row r="6" spans="1:8" x14ac:dyDescent="0.15">
      <c r="A6" s="166"/>
      <c r="B6" s="167"/>
      <c r="C6" s="168"/>
      <c r="D6" s="169">
        <v>21774</v>
      </c>
      <c r="E6" s="170"/>
      <c r="F6" s="171">
        <v>24354</v>
      </c>
      <c r="G6" s="172"/>
      <c r="H6" s="173"/>
    </row>
    <row r="7" spans="1:8" x14ac:dyDescent="0.15">
      <c r="A7" s="154" t="s">
        <v>570</v>
      </c>
      <c r="B7" s="159"/>
      <c r="C7" s="160"/>
      <c r="D7" s="161">
        <v>41596</v>
      </c>
      <c r="E7" s="162"/>
      <c r="F7" s="163">
        <v>45426</v>
      </c>
      <c r="G7" s="164"/>
      <c r="H7" s="165"/>
    </row>
    <row r="8" spans="1:8" x14ac:dyDescent="0.15">
      <c r="A8" s="166"/>
      <c r="B8" s="167"/>
      <c r="C8" s="168"/>
      <c r="D8" s="169">
        <v>26696</v>
      </c>
      <c r="E8" s="170"/>
      <c r="F8" s="171">
        <v>24508</v>
      </c>
      <c r="G8" s="172"/>
      <c r="H8" s="173"/>
    </row>
    <row r="9" spans="1:8" x14ac:dyDescent="0.15">
      <c r="A9" s="154" t="s">
        <v>571</v>
      </c>
      <c r="B9" s="159"/>
      <c r="C9" s="160"/>
      <c r="D9" s="161">
        <v>46262</v>
      </c>
      <c r="E9" s="162"/>
      <c r="F9" s="163">
        <v>45022</v>
      </c>
      <c r="G9" s="164"/>
      <c r="H9" s="165"/>
    </row>
    <row r="10" spans="1:8" x14ac:dyDescent="0.15">
      <c r="A10" s="166"/>
      <c r="B10" s="167"/>
      <c r="C10" s="168"/>
      <c r="D10" s="169">
        <v>31823</v>
      </c>
      <c r="E10" s="170"/>
      <c r="F10" s="171">
        <v>25247</v>
      </c>
      <c r="G10" s="172"/>
      <c r="H10" s="173"/>
    </row>
    <row r="11" spans="1:8" x14ac:dyDescent="0.15">
      <c r="A11" s="154" t="s">
        <v>572</v>
      </c>
      <c r="B11" s="159"/>
      <c r="C11" s="160"/>
      <c r="D11" s="161">
        <v>53682</v>
      </c>
      <c r="E11" s="162"/>
      <c r="F11" s="163">
        <v>46035</v>
      </c>
      <c r="G11" s="164"/>
      <c r="H11" s="165"/>
    </row>
    <row r="12" spans="1:8" x14ac:dyDescent="0.15">
      <c r="A12" s="166"/>
      <c r="B12" s="167"/>
      <c r="C12" s="174"/>
      <c r="D12" s="169">
        <v>34465</v>
      </c>
      <c r="E12" s="170"/>
      <c r="F12" s="171">
        <v>25158</v>
      </c>
      <c r="G12" s="172"/>
      <c r="H12" s="173"/>
    </row>
    <row r="13" spans="1:8" x14ac:dyDescent="0.15">
      <c r="A13" s="154"/>
      <c r="B13" s="159"/>
      <c r="C13" s="175"/>
      <c r="D13" s="176">
        <v>44633</v>
      </c>
      <c r="E13" s="177"/>
      <c r="F13" s="178">
        <v>44524</v>
      </c>
      <c r="G13" s="179"/>
      <c r="H13" s="165"/>
    </row>
    <row r="14" spans="1:8" x14ac:dyDescent="0.15">
      <c r="A14" s="166"/>
      <c r="B14" s="167"/>
      <c r="C14" s="168"/>
      <c r="D14" s="169">
        <v>27918</v>
      </c>
      <c r="E14" s="170"/>
      <c r="F14" s="171">
        <v>24816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4.68</v>
      </c>
      <c r="C19" s="180">
        <f>ROUND(VALUE(SUBSTITUTE(実質収支比率等に係る経年分析!G$48,"▲","-")),2)</f>
        <v>2.71</v>
      </c>
      <c r="D19" s="180">
        <f>ROUND(VALUE(SUBSTITUTE(実質収支比率等に係る経年分析!H$48,"▲","-")),2)</f>
        <v>2.77</v>
      </c>
      <c r="E19" s="180">
        <f>ROUND(VALUE(SUBSTITUTE(実質収支比率等に係る経年分析!I$48,"▲","-")),2)</f>
        <v>2.88</v>
      </c>
      <c r="F19" s="180">
        <f>ROUND(VALUE(SUBSTITUTE(実質収支比率等に係る経年分析!J$48,"▲","-")),2)</f>
        <v>3.23</v>
      </c>
    </row>
    <row r="20" spans="1:11" x14ac:dyDescent="0.15">
      <c r="A20" s="180" t="s">
        <v>55</v>
      </c>
      <c r="B20" s="180">
        <f>ROUND(VALUE(SUBSTITUTE(実質収支比率等に係る経年分析!F$47,"▲","-")),2)</f>
        <v>19.63</v>
      </c>
      <c r="C20" s="180">
        <f>ROUND(VALUE(SUBSTITUTE(実質収支比率等に係る経年分析!G$47,"▲","-")),2)</f>
        <v>22.07</v>
      </c>
      <c r="D20" s="180">
        <f>ROUND(VALUE(SUBSTITUTE(実質収支比率等に係る経年分析!H$47,"▲","-")),2)</f>
        <v>23.42</v>
      </c>
      <c r="E20" s="180">
        <f>ROUND(VALUE(SUBSTITUTE(実質収支比率等に係る経年分析!I$47,"▲","-")),2)</f>
        <v>24.64</v>
      </c>
      <c r="F20" s="180">
        <f>ROUND(VALUE(SUBSTITUTE(実質収支比率等に係る経年分析!J$47,"▲","-")),2)</f>
        <v>22.67</v>
      </c>
    </row>
    <row r="21" spans="1:11" x14ac:dyDescent="0.15">
      <c r="A21" s="180" t="s">
        <v>56</v>
      </c>
      <c r="B21" s="180">
        <f>IF(ISNUMBER(VALUE(SUBSTITUTE(実質収支比率等に係る経年分析!F$49,"▲","-"))),ROUND(VALUE(SUBSTITUTE(実質収支比率等に係る経年分析!F$49,"▲","-")),2),NA())</f>
        <v>3.28</v>
      </c>
      <c r="C21" s="180">
        <f>IF(ISNUMBER(VALUE(SUBSTITUTE(実質収支比率等に係る経年分析!G$49,"▲","-"))),ROUND(VALUE(SUBSTITUTE(実質収支比率等に係る経年分析!G$49,"▲","-")),2),NA())</f>
        <v>0.28999999999999998</v>
      </c>
      <c r="D21" s="180">
        <f>IF(ISNUMBER(VALUE(SUBSTITUTE(実質収支比率等に係る経年分析!H$49,"▲","-"))),ROUND(VALUE(SUBSTITUTE(実質収支比率等に係る経年分析!H$49,"▲","-")),2),NA())</f>
        <v>2.15</v>
      </c>
      <c r="E21" s="180">
        <f>IF(ISNUMBER(VALUE(SUBSTITUTE(実質収支比率等に係る経年分析!I$49,"▲","-"))),ROUND(VALUE(SUBSTITUTE(実質収支比率等に係る経年分析!I$49,"▲","-")),2),NA())</f>
        <v>1.1499999999999999</v>
      </c>
      <c r="F21" s="180">
        <f>IF(ISNUMBER(VALUE(SUBSTITUTE(実質収支比率等に係る経年分析!J$49,"▲","-"))),ROUND(VALUE(SUBSTITUTE(実質収支比率等に係る経年分析!J$49,"▲","-")),2),NA())</f>
        <v>-1.76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0.22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0.14000000000000001</v>
      </c>
    </row>
    <row r="30" spans="1:11" x14ac:dyDescent="0.15">
      <c r="A30" s="181" t="str">
        <f>IF(連結実質赤字比率に係る赤字・黒字の構成分析!C$40="",NA(),連結実質赤字比率に係る赤字・黒字の構成分析!C$40)</f>
        <v>上高地観光施設事業会計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0.18</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0.57999999999999996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0.45</v>
      </c>
    </row>
    <row r="32" spans="1:11" x14ac:dyDescent="0.15">
      <c r="A32" s="181" t="str">
        <f>IF(連結実質赤字比率に係る赤字・黒字の構成分析!C$38="",NA(),連結実質赤字比率に係る赤字・黒字の構成分析!C$38)</f>
        <v>国民健康保険特別会計</v>
      </c>
      <c r="B32" s="181">
        <f>IF(ROUND(VALUE(SUBSTITUTE(連結実質赤字比率に係る赤字・黒字の構成分析!F$38,"▲", "-")), 2) &lt; 0, ABS(ROUND(VALUE(SUBSTITUTE(連結実質赤字比率に係る赤字・黒字の構成分析!F$38,"▲", "-")), 2)), NA())</f>
        <v>0.21</v>
      </c>
      <c r="C32" s="181" t="e">
        <f>IF(ROUND(VALUE(SUBSTITUTE(連結実質赤字比率に係る赤字・黒字の構成分析!F$38,"▲", "-")), 2) &gt;= 0, ABS(ROUND(VALUE(SUBSTITUTE(連結実質赤字比率に係る赤字・黒字の構成分析!F$38,"▲", "-")), 2)), NA())</f>
        <v>#N/A</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1.1499999999999999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1.71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0.47</v>
      </c>
    </row>
    <row r="33" spans="1:16" x14ac:dyDescent="0.15">
      <c r="A33" s="181" t="str">
        <f>IF(連結実質赤字比率に係る赤字・黒字の構成分析!C$37="",NA(),連結実質赤字比率に係る赤字・黒字の構成分析!C$37)</f>
        <v>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3.23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2.78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2.16</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4.66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2.75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2.79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3.12</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6.34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6.93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7.08</v>
      </c>
    </row>
    <row r="36" spans="1:16" x14ac:dyDescent="0.15">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6.53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7.62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9.1999999999999993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11304</v>
      </c>
      <c r="E42" s="182"/>
      <c r="F42" s="182"/>
      <c r="G42" s="182">
        <f>'実質公債費比率（分子）の構造'!L$52</f>
        <v>11173</v>
      </c>
      <c r="H42" s="182"/>
      <c r="I42" s="182"/>
      <c r="J42" s="182">
        <f>'実質公債費比率（分子）の構造'!M$52</f>
        <v>10956</v>
      </c>
      <c r="K42" s="182"/>
      <c r="L42" s="182"/>
      <c r="M42" s="182">
        <f>'実質公債費比率（分子）の構造'!N$52</f>
        <v>10482</v>
      </c>
      <c r="N42" s="182"/>
      <c r="O42" s="182"/>
      <c r="P42" s="182">
        <f>'実質公債費比率（分子）の構造'!O$52</f>
        <v>9861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70</v>
      </c>
      <c r="C44" s="182"/>
      <c r="D44" s="182"/>
      <c r="E44" s="182">
        <f>'実質公債費比率（分子）の構造'!L$50</f>
        <v>65</v>
      </c>
      <c r="F44" s="182"/>
      <c r="G44" s="182"/>
      <c r="H44" s="182">
        <f>'実質公債費比率（分子）の構造'!M$50</f>
        <v>65</v>
      </c>
      <c r="I44" s="182"/>
      <c r="J44" s="182"/>
      <c r="K44" s="182">
        <f>'実質公債費比率（分子）の構造'!N$50</f>
        <v>44</v>
      </c>
      <c r="L44" s="182"/>
      <c r="M44" s="182"/>
      <c r="N44" s="182">
        <f>'実質公債費比率（分子）の構造'!O$50</f>
        <v>23</v>
      </c>
      <c r="O44" s="182"/>
      <c r="P44" s="182"/>
    </row>
    <row r="45" spans="1:16" x14ac:dyDescent="0.15">
      <c r="A45" s="182" t="s">
        <v>66</v>
      </c>
      <c r="B45" s="182">
        <f>'実質公債費比率（分子）の構造'!K$49</f>
        <v>229</v>
      </c>
      <c r="C45" s="182"/>
      <c r="D45" s="182"/>
      <c r="E45" s="182">
        <f>'実質公債費比率（分子）の構造'!L$49</f>
        <v>232</v>
      </c>
      <c r="F45" s="182"/>
      <c r="G45" s="182"/>
      <c r="H45" s="182">
        <f>'実質公債費比率（分子）の構造'!M$49</f>
        <v>309</v>
      </c>
      <c r="I45" s="182"/>
      <c r="J45" s="182"/>
      <c r="K45" s="182">
        <f>'実質公債費比率（分子）の構造'!N$49</f>
        <v>304</v>
      </c>
      <c r="L45" s="182"/>
      <c r="M45" s="182"/>
      <c r="N45" s="182">
        <f>'実質公債費比率（分子）の構造'!O$49</f>
        <v>356</v>
      </c>
      <c r="O45" s="182"/>
      <c r="P45" s="182"/>
    </row>
    <row r="46" spans="1:16" x14ac:dyDescent="0.15">
      <c r="A46" s="182" t="s">
        <v>67</v>
      </c>
      <c r="B46" s="182">
        <f>'実質公債費比率（分子）の構造'!K$48</f>
        <v>2654</v>
      </c>
      <c r="C46" s="182"/>
      <c r="D46" s="182"/>
      <c r="E46" s="182">
        <f>'実質公債費比率（分子）の構造'!L$48</f>
        <v>2672</v>
      </c>
      <c r="F46" s="182"/>
      <c r="G46" s="182"/>
      <c r="H46" s="182">
        <f>'実質公債費比率（分子）の構造'!M$48</f>
        <v>2620</v>
      </c>
      <c r="I46" s="182"/>
      <c r="J46" s="182"/>
      <c r="K46" s="182">
        <f>'実質公債費比率（分子）の構造'!N$48</f>
        <v>2195</v>
      </c>
      <c r="L46" s="182"/>
      <c r="M46" s="182"/>
      <c r="N46" s="182">
        <f>'実質公債費比率（分子）の構造'!O$48</f>
        <v>2025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10624</v>
      </c>
      <c r="C49" s="182"/>
      <c r="D49" s="182"/>
      <c r="E49" s="182">
        <f>'実質公債費比率（分子）の構造'!L$45</f>
        <v>10575</v>
      </c>
      <c r="F49" s="182"/>
      <c r="G49" s="182"/>
      <c r="H49" s="182">
        <f>'実質公債費比率（分子）の構造'!M$45</f>
        <v>10267</v>
      </c>
      <c r="I49" s="182"/>
      <c r="J49" s="182"/>
      <c r="K49" s="182">
        <f>'実質公債費比率（分子）の構造'!N$45</f>
        <v>9833</v>
      </c>
      <c r="L49" s="182"/>
      <c r="M49" s="182"/>
      <c r="N49" s="182">
        <f>'実質公債費比率（分子）の構造'!O$45</f>
        <v>9323</v>
      </c>
      <c r="O49" s="182"/>
      <c r="P49" s="182"/>
    </row>
    <row r="50" spans="1:16" x14ac:dyDescent="0.15">
      <c r="A50" s="182" t="s">
        <v>71</v>
      </c>
      <c r="B50" s="182" t="e">
        <f>NA()</f>
        <v>#N/A</v>
      </c>
      <c r="C50" s="182">
        <f>IF(ISNUMBER('実質公債費比率（分子）の構造'!K$53),'実質公債費比率（分子）の構造'!K$53,NA())</f>
        <v>2273</v>
      </c>
      <c r="D50" s="182" t="e">
        <f>NA()</f>
        <v>#N/A</v>
      </c>
      <c r="E50" s="182" t="e">
        <f>NA()</f>
        <v>#N/A</v>
      </c>
      <c r="F50" s="182">
        <f>IF(ISNUMBER('実質公債費比率（分子）の構造'!L$53),'実質公債費比率（分子）の構造'!L$53,NA())</f>
        <v>2371</v>
      </c>
      <c r="G50" s="182" t="e">
        <f>NA()</f>
        <v>#N/A</v>
      </c>
      <c r="H50" s="182" t="e">
        <f>NA()</f>
        <v>#N/A</v>
      </c>
      <c r="I50" s="182">
        <f>IF(ISNUMBER('実質公債費比率（分子）の構造'!M$53),'実質公債費比率（分子）の構造'!M$53,NA())</f>
        <v>2305</v>
      </c>
      <c r="J50" s="182" t="e">
        <f>NA()</f>
        <v>#N/A</v>
      </c>
      <c r="K50" s="182" t="e">
        <f>NA()</f>
        <v>#N/A</v>
      </c>
      <c r="L50" s="182">
        <f>IF(ISNUMBER('実質公債費比率（分子）の構造'!N$53),'実質公債費比率（分子）の構造'!N$53,NA())</f>
        <v>1894</v>
      </c>
      <c r="M50" s="182" t="e">
        <f>NA()</f>
        <v>#N/A</v>
      </c>
      <c r="N50" s="182" t="e">
        <f>NA()</f>
        <v>#N/A</v>
      </c>
      <c r="O50" s="182">
        <f>IF(ISNUMBER('実質公債費比率（分子）の構造'!O$53),'実質公債費比率（分子）の構造'!O$53,NA())</f>
        <v>1866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90863</v>
      </c>
      <c r="E56" s="181"/>
      <c r="F56" s="181"/>
      <c r="G56" s="181">
        <f>'将来負担比率（分子）の構造'!J$52</f>
        <v>86492</v>
      </c>
      <c r="H56" s="181"/>
      <c r="I56" s="181"/>
      <c r="J56" s="181">
        <f>'将来負担比率（分子）の構造'!K$52</f>
        <v>84082</v>
      </c>
      <c r="K56" s="181"/>
      <c r="L56" s="181"/>
      <c r="M56" s="181">
        <f>'将来負担比率（分子）の構造'!L$52</f>
        <v>83485</v>
      </c>
      <c r="N56" s="181"/>
      <c r="O56" s="181"/>
      <c r="P56" s="181">
        <f>'将来負担比率（分子）の構造'!M$52</f>
        <v>81700</v>
      </c>
    </row>
    <row r="57" spans="1:16" x14ac:dyDescent="0.15">
      <c r="A57" s="181" t="s">
        <v>42</v>
      </c>
      <c r="B57" s="181"/>
      <c r="C57" s="181"/>
      <c r="D57" s="181">
        <f>'将来負担比率（分子）の構造'!I$51</f>
        <v>7104</v>
      </c>
      <c r="E57" s="181"/>
      <c r="F57" s="181"/>
      <c r="G57" s="181">
        <f>'将来負担比率（分子）の構造'!J$51</f>
        <v>6224</v>
      </c>
      <c r="H57" s="181"/>
      <c r="I57" s="181"/>
      <c r="J57" s="181">
        <f>'将来負担比率（分子）の構造'!K$51</f>
        <v>5614</v>
      </c>
      <c r="K57" s="181"/>
      <c r="L57" s="181"/>
      <c r="M57" s="181">
        <f>'将来負担比率（分子）の構造'!L$51</f>
        <v>3819</v>
      </c>
      <c r="N57" s="181"/>
      <c r="O57" s="181"/>
      <c r="P57" s="181">
        <f>'将来負担比率（分子）の構造'!M$51</f>
        <v>5032</v>
      </c>
    </row>
    <row r="58" spans="1:16" x14ac:dyDescent="0.15">
      <c r="A58" s="181" t="s">
        <v>41</v>
      </c>
      <c r="B58" s="181"/>
      <c r="C58" s="181"/>
      <c r="D58" s="181">
        <f>'将来負担比率（分子）の構造'!I$50</f>
        <v>32556</v>
      </c>
      <c r="E58" s="181"/>
      <c r="F58" s="181"/>
      <c r="G58" s="181">
        <f>'将来負担比率（分子）の構造'!J$50</f>
        <v>34994</v>
      </c>
      <c r="H58" s="181"/>
      <c r="I58" s="181"/>
      <c r="J58" s="181">
        <f>'将来負担比率（分子）の構造'!K$50</f>
        <v>36550</v>
      </c>
      <c r="K58" s="181"/>
      <c r="L58" s="181"/>
      <c r="M58" s="181">
        <f>'将来負担比率（分子）の構造'!L$50</f>
        <v>36534</v>
      </c>
      <c r="N58" s="181"/>
      <c r="O58" s="181"/>
      <c r="P58" s="181">
        <f>'将来負担比率（分子）の構造'!M$50</f>
        <v>36186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337</v>
      </c>
      <c r="C61" s="181"/>
      <c r="D61" s="181"/>
      <c r="E61" s="181">
        <f>'将来負担比率（分子）の構造'!J$46</f>
        <v>288</v>
      </c>
      <c r="F61" s="181"/>
      <c r="G61" s="181"/>
      <c r="H61" s="181">
        <f>'将来負担比率（分子）の構造'!K$46</f>
        <v>66</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11948</v>
      </c>
      <c r="C62" s="181"/>
      <c r="D62" s="181"/>
      <c r="E62" s="181">
        <f>'将来負担比率（分子）の構造'!J$45</f>
        <v>11858</v>
      </c>
      <c r="F62" s="181"/>
      <c r="G62" s="181"/>
      <c r="H62" s="181">
        <f>'将来負担比率（分子）の構造'!K$45</f>
        <v>11906</v>
      </c>
      <c r="I62" s="181"/>
      <c r="J62" s="181"/>
      <c r="K62" s="181">
        <f>'将来負担比率（分子）の構造'!L$45</f>
        <v>11378</v>
      </c>
      <c r="L62" s="181"/>
      <c r="M62" s="181"/>
      <c r="N62" s="181">
        <f>'将来負担比率（分子）の構造'!M$45</f>
        <v>11427</v>
      </c>
      <c r="O62" s="181"/>
      <c r="P62" s="181"/>
    </row>
    <row r="63" spans="1:16" x14ac:dyDescent="0.15">
      <c r="A63" s="181" t="s">
        <v>34</v>
      </c>
      <c r="B63" s="181">
        <f>'将来負担比率（分子）の構造'!I$44</f>
        <v>2626</v>
      </c>
      <c r="C63" s="181"/>
      <c r="D63" s="181"/>
      <c r="E63" s="181">
        <f>'将来負担比率（分子）の構造'!J$44</f>
        <v>3366</v>
      </c>
      <c r="F63" s="181"/>
      <c r="G63" s="181"/>
      <c r="H63" s="181">
        <f>'将来負担比率（分子）の構造'!K$44</f>
        <v>3903</v>
      </c>
      <c r="I63" s="181"/>
      <c r="J63" s="181"/>
      <c r="K63" s="181">
        <f>'将来負担比率（分子）の構造'!L$44</f>
        <v>3723</v>
      </c>
      <c r="L63" s="181"/>
      <c r="M63" s="181"/>
      <c r="N63" s="181">
        <f>'将来負担比率（分子）の構造'!M$44</f>
        <v>3420</v>
      </c>
      <c r="O63" s="181"/>
      <c r="P63" s="181"/>
    </row>
    <row r="64" spans="1:16" x14ac:dyDescent="0.15">
      <c r="A64" s="181" t="s">
        <v>33</v>
      </c>
      <c r="B64" s="181">
        <f>'将来負担比率（分子）の構造'!I$43</f>
        <v>20731</v>
      </c>
      <c r="C64" s="181"/>
      <c r="D64" s="181"/>
      <c r="E64" s="181">
        <f>'将来負担比率（分子）の構造'!J$43</f>
        <v>18853</v>
      </c>
      <c r="F64" s="181"/>
      <c r="G64" s="181"/>
      <c r="H64" s="181">
        <f>'将来負担比率（分子）の構造'!K$43</f>
        <v>17989</v>
      </c>
      <c r="I64" s="181"/>
      <c r="J64" s="181"/>
      <c r="K64" s="181">
        <f>'将来負担比率（分子）の構造'!L$43</f>
        <v>16428</v>
      </c>
      <c r="L64" s="181"/>
      <c r="M64" s="181"/>
      <c r="N64" s="181">
        <f>'将来負担比率（分子）の構造'!M$43</f>
        <v>14440</v>
      </c>
      <c r="O64" s="181"/>
      <c r="P64" s="181"/>
    </row>
    <row r="65" spans="1:16" x14ac:dyDescent="0.15">
      <c r="A65" s="181" t="s">
        <v>32</v>
      </c>
      <c r="B65" s="181">
        <f>'将来負担比率（分子）の構造'!I$42</f>
        <v>220</v>
      </c>
      <c r="C65" s="181"/>
      <c r="D65" s="181"/>
      <c r="E65" s="181">
        <f>'将来負担比率（分子）の構造'!J$42</f>
        <v>135</v>
      </c>
      <c r="F65" s="181"/>
      <c r="G65" s="181"/>
      <c r="H65" s="181">
        <f>'将来負担比率（分子）の構造'!K$42</f>
        <v>81</v>
      </c>
      <c r="I65" s="181"/>
      <c r="J65" s="181"/>
      <c r="K65" s="181">
        <f>'将来負担比率（分子）の構造'!L$42</f>
        <v>42</v>
      </c>
      <c r="L65" s="181"/>
      <c r="M65" s="181"/>
      <c r="N65" s="181">
        <f>'将来負担比率（分子）の構造'!M$42</f>
        <v>19</v>
      </c>
      <c r="O65" s="181"/>
      <c r="P65" s="181"/>
    </row>
    <row r="66" spans="1:16" x14ac:dyDescent="0.15">
      <c r="A66" s="181" t="s">
        <v>31</v>
      </c>
      <c r="B66" s="181">
        <f>'将来負担比率（分子）の構造'!I$41</f>
        <v>82570</v>
      </c>
      <c r="C66" s="181"/>
      <c r="D66" s="181"/>
      <c r="E66" s="181">
        <f>'将来負担比率（分子）の構造'!J$41</f>
        <v>78764</v>
      </c>
      <c r="F66" s="181"/>
      <c r="G66" s="181"/>
      <c r="H66" s="181">
        <f>'将来負担比率（分子）の構造'!K$41</f>
        <v>75814</v>
      </c>
      <c r="I66" s="181"/>
      <c r="J66" s="181"/>
      <c r="K66" s="181">
        <f>'将来負担比率（分子）の構造'!L$41</f>
        <v>73594</v>
      </c>
      <c r="L66" s="181"/>
      <c r="M66" s="181"/>
      <c r="N66" s="181">
        <f>'将来負担比率（分子）の構造'!M$41</f>
        <v>72219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13447</v>
      </c>
      <c r="C72" s="185">
        <f>基金残高に係る経年分析!G55</f>
        <v>14055</v>
      </c>
      <c r="D72" s="185">
        <f>基金残高に係る経年分析!H55</f>
        <v>12862</v>
      </c>
    </row>
    <row r="73" spans="1:16" x14ac:dyDescent="0.15">
      <c r="A73" s="184" t="s">
        <v>78</v>
      </c>
      <c r="B73" s="185">
        <f>基金残高に係る経年分析!F56</f>
        <v>6932</v>
      </c>
      <c r="C73" s="185">
        <f>基金残高に係る経年分析!G56</f>
        <v>6542</v>
      </c>
      <c r="D73" s="185">
        <f>基金残高に係る経年分析!H56</f>
        <v>6323</v>
      </c>
    </row>
    <row r="74" spans="1:16" x14ac:dyDescent="0.15">
      <c r="A74" s="184" t="s">
        <v>79</v>
      </c>
      <c r="B74" s="185">
        <f>基金残高に係る経年分析!F57</f>
        <v>17362</v>
      </c>
      <c r="C74" s="185">
        <f>基金残高に係る経年分析!G57</f>
        <v>17149</v>
      </c>
      <c r="D74" s="185">
        <f>基金残高に係る経年分析!H57</f>
        <v>17268</v>
      </c>
    </row>
  </sheetData>
  <sheetProtection algorithmName="SHA-512" hashValue="vCXA3ULUP9B1NBIAZoCk6LAOwovBZMQYldhOaguYTO2fNKh2tMDAaRTpQyCMEWIcP7sgCddgbyWmYcfQU8Ljtw==" saltValue="uLON381MfK5Mp6VfHM2O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225</v>
      </c>
      <c r="C5" s="745"/>
      <c r="D5" s="745"/>
      <c r="E5" s="745"/>
      <c r="F5" s="745"/>
      <c r="G5" s="745"/>
      <c r="H5" s="745"/>
      <c r="I5" s="745"/>
      <c r="J5" s="745"/>
      <c r="K5" s="745"/>
      <c r="L5" s="745"/>
      <c r="M5" s="745"/>
      <c r="N5" s="745"/>
      <c r="O5" s="745"/>
      <c r="P5" s="745"/>
      <c r="Q5" s="746"/>
      <c r="R5" s="733">
        <v>37323830</v>
      </c>
      <c r="S5" s="734"/>
      <c r="T5" s="734"/>
      <c r="U5" s="734"/>
      <c r="V5" s="734"/>
      <c r="W5" s="734"/>
      <c r="X5" s="734"/>
      <c r="Y5" s="777"/>
      <c r="Z5" s="795">
        <v>39</v>
      </c>
      <c r="AA5" s="795"/>
      <c r="AB5" s="795"/>
      <c r="AC5" s="795"/>
      <c r="AD5" s="796">
        <v>35682272</v>
      </c>
      <c r="AE5" s="796"/>
      <c r="AF5" s="796"/>
      <c r="AG5" s="796"/>
      <c r="AH5" s="796"/>
      <c r="AI5" s="796"/>
      <c r="AJ5" s="796"/>
      <c r="AK5" s="796"/>
      <c r="AL5" s="778">
        <v>64.099999999999994</v>
      </c>
      <c r="AM5" s="749"/>
      <c r="AN5" s="749"/>
      <c r="AO5" s="779"/>
      <c r="AP5" s="744" t="s">
        <v>226</v>
      </c>
      <c r="AQ5" s="745"/>
      <c r="AR5" s="745"/>
      <c r="AS5" s="745"/>
      <c r="AT5" s="745"/>
      <c r="AU5" s="745"/>
      <c r="AV5" s="745"/>
      <c r="AW5" s="745"/>
      <c r="AX5" s="745"/>
      <c r="AY5" s="745"/>
      <c r="AZ5" s="745"/>
      <c r="BA5" s="745"/>
      <c r="BB5" s="745"/>
      <c r="BC5" s="745"/>
      <c r="BD5" s="745"/>
      <c r="BE5" s="745"/>
      <c r="BF5" s="746"/>
      <c r="BG5" s="678">
        <v>35595897</v>
      </c>
      <c r="BH5" s="679"/>
      <c r="BI5" s="679"/>
      <c r="BJ5" s="679"/>
      <c r="BK5" s="679"/>
      <c r="BL5" s="679"/>
      <c r="BM5" s="679"/>
      <c r="BN5" s="680"/>
      <c r="BO5" s="715">
        <v>95.4</v>
      </c>
      <c r="BP5" s="715"/>
      <c r="BQ5" s="715"/>
      <c r="BR5" s="715"/>
      <c r="BS5" s="716">
        <v>549926</v>
      </c>
      <c r="BT5" s="716"/>
      <c r="BU5" s="716"/>
      <c r="BV5" s="716"/>
      <c r="BW5" s="716"/>
      <c r="BX5" s="716"/>
      <c r="BY5" s="716"/>
      <c r="BZ5" s="716"/>
      <c r="CA5" s="716"/>
      <c r="CB5" s="775"/>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15">
      <c r="B6" s="675" t="s">
        <v>230</v>
      </c>
      <c r="C6" s="676"/>
      <c r="D6" s="676"/>
      <c r="E6" s="676"/>
      <c r="F6" s="676"/>
      <c r="G6" s="676"/>
      <c r="H6" s="676"/>
      <c r="I6" s="676"/>
      <c r="J6" s="676"/>
      <c r="K6" s="676"/>
      <c r="L6" s="676"/>
      <c r="M6" s="676"/>
      <c r="N6" s="676"/>
      <c r="O6" s="676"/>
      <c r="P6" s="676"/>
      <c r="Q6" s="677"/>
      <c r="R6" s="678">
        <v>875782</v>
      </c>
      <c r="S6" s="679"/>
      <c r="T6" s="679"/>
      <c r="U6" s="679"/>
      <c r="V6" s="679"/>
      <c r="W6" s="679"/>
      <c r="X6" s="679"/>
      <c r="Y6" s="680"/>
      <c r="Z6" s="715">
        <v>0.9</v>
      </c>
      <c r="AA6" s="715"/>
      <c r="AB6" s="715"/>
      <c r="AC6" s="715"/>
      <c r="AD6" s="716">
        <v>875782</v>
      </c>
      <c r="AE6" s="716"/>
      <c r="AF6" s="716"/>
      <c r="AG6" s="716"/>
      <c r="AH6" s="716"/>
      <c r="AI6" s="716"/>
      <c r="AJ6" s="716"/>
      <c r="AK6" s="716"/>
      <c r="AL6" s="681">
        <v>1.6</v>
      </c>
      <c r="AM6" s="682"/>
      <c r="AN6" s="682"/>
      <c r="AO6" s="717"/>
      <c r="AP6" s="675" t="s">
        <v>231</v>
      </c>
      <c r="AQ6" s="676"/>
      <c r="AR6" s="676"/>
      <c r="AS6" s="676"/>
      <c r="AT6" s="676"/>
      <c r="AU6" s="676"/>
      <c r="AV6" s="676"/>
      <c r="AW6" s="676"/>
      <c r="AX6" s="676"/>
      <c r="AY6" s="676"/>
      <c r="AZ6" s="676"/>
      <c r="BA6" s="676"/>
      <c r="BB6" s="676"/>
      <c r="BC6" s="676"/>
      <c r="BD6" s="676"/>
      <c r="BE6" s="676"/>
      <c r="BF6" s="677"/>
      <c r="BG6" s="678">
        <v>35595897</v>
      </c>
      <c r="BH6" s="679"/>
      <c r="BI6" s="679"/>
      <c r="BJ6" s="679"/>
      <c r="BK6" s="679"/>
      <c r="BL6" s="679"/>
      <c r="BM6" s="679"/>
      <c r="BN6" s="680"/>
      <c r="BO6" s="715">
        <v>95.4</v>
      </c>
      <c r="BP6" s="715"/>
      <c r="BQ6" s="715"/>
      <c r="BR6" s="715"/>
      <c r="BS6" s="716">
        <v>549926</v>
      </c>
      <c r="BT6" s="716"/>
      <c r="BU6" s="716"/>
      <c r="BV6" s="716"/>
      <c r="BW6" s="716"/>
      <c r="BX6" s="716"/>
      <c r="BY6" s="716"/>
      <c r="BZ6" s="716"/>
      <c r="CA6" s="716"/>
      <c r="CB6" s="775"/>
      <c r="CD6" s="736" t="s">
        <v>232</v>
      </c>
      <c r="CE6" s="737"/>
      <c r="CF6" s="737"/>
      <c r="CG6" s="737"/>
      <c r="CH6" s="737"/>
      <c r="CI6" s="737"/>
      <c r="CJ6" s="737"/>
      <c r="CK6" s="737"/>
      <c r="CL6" s="737"/>
      <c r="CM6" s="737"/>
      <c r="CN6" s="737"/>
      <c r="CO6" s="737"/>
      <c r="CP6" s="737"/>
      <c r="CQ6" s="738"/>
      <c r="CR6" s="678">
        <v>452061</v>
      </c>
      <c r="CS6" s="679"/>
      <c r="CT6" s="679"/>
      <c r="CU6" s="679"/>
      <c r="CV6" s="679"/>
      <c r="CW6" s="679"/>
      <c r="CX6" s="679"/>
      <c r="CY6" s="680"/>
      <c r="CZ6" s="778">
        <v>0.5</v>
      </c>
      <c r="DA6" s="749"/>
      <c r="DB6" s="749"/>
      <c r="DC6" s="781"/>
      <c r="DD6" s="684">
        <v>297</v>
      </c>
      <c r="DE6" s="679"/>
      <c r="DF6" s="679"/>
      <c r="DG6" s="679"/>
      <c r="DH6" s="679"/>
      <c r="DI6" s="679"/>
      <c r="DJ6" s="679"/>
      <c r="DK6" s="679"/>
      <c r="DL6" s="679"/>
      <c r="DM6" s="679"/>
      <c r="DN6" s="679"/>
      <c r="DO6" s="679"/>
      <c r="DP6" s="680"/>
      <c r="DQ6" s="684">
        <v>452061</v>
      </c>
      <c r="DR6" s="679"/>
      <c r="DS6" s="679"/>
      <c r="DT6" s="679"/>
      <c r="DU6" s="679"/>
      <c r="DV6" s="679"/>
      <c r="DW6" s="679"/>
      <c r="DX6" s="679"/>
      <c r="DY6" s="679"/>
      <c r="DZ6" s="679"/>
      <c r="EA6" s="679"/>
      <c r="EB6" s="679"/>
      <c r="EC6" s="722"/>
    </row>
    <row r="7" spans="2:143" ht="11.25" customHeight="1" x14ac:dyDescent="0.15">
      <c r="B7" s="675" t="s">
        <v>233</v>
      </c>
      <c r="C7" s="676"/>
      <c r="D7" s="676"/>
      <c r="E7" s="676"/>
      <c r="F7" s="676"/>
      <c r="G7" s="676"/>
      <c r="H7" s="676"/>
      <c r="I7" s="676"/>
      <c r="J7" s="676"/>
      <c r="K7" s="676"/>
      <c r="L7" s="676"/>
      <c r="M7" s="676"/>
      <c r="N7" s="676"/>
      <c r="O7" s="676"/>
      <c r="P7" s="676"/>
      <c r="Q7" s="677"/>
      <c r="R7" s="678">
        <v>32934</v>
      </c>
      <c r="S7" s="679"/>
      <c r="T7" s="679"/>
      <c r="U7" s="679"/>
      <c r="V7" s="679"/>
      <c r="W7" s="679"/>
      <c r="X7" s="679"/>
      <c r="Y7" s="680"/>
      <c r="Z7" s="715">
        <v>0</v>
      </c>
      <c r="AA7" s="715"/>
      <c r="AB7" s="715"/>
      <c r="AC7" s="715"/>
      <c r="AD7" s="716">
        <v>32934</v>
      </c>
      <c r="AE7" s="716"/>
      <c r="AF7" s="716"/>
      <c r="AG7" s="716"/>
      <c r="AH7" s="716"/>
      <c r="AI7" s="716"/>
      <c r="AJ7" s="716"/>
      <c r="AK7" s="716"/>
      <c r="AL7" s="681">
        <v>0.1</v>
      </c>
      <c r="AM7" s="682"/>
      <c r="AN7" s="682"/>
      <c r="AO7" s="717"/>
      <c r="AP7" s="675" t="s">
        <v>234</v>
      </c>
      <c r="AQ7" s="676"/>
      <c r="AR7" s="676"/>
      <c r="AS7" s="676"/>
      <c r="AT7" s="676"/>
      <c r="AU7" s="676"/>
      <c r="AV7" s="676"/>
      <c r="AW7" s="676"/>
      <c r="AX7" s="676"/>
      <c r="AY7" s="676"/>
      <c r="AZ7" s="676"/>
      <c r="BA7" s="676"/>
      <c r="BB7" s="676"/>
      <c r="BC7" s="676"/>
      <c r="BD7" s="676"/>
      <c r="BE7" s="676"/>
      <c r="BF7" s="677"/>
      <c r="BG7" s="678">
        <v>18126306</v>
      </c>
      <c r="BH7" s="679"/>
      <c r="BI7" s="679"/>
      <c r="BJ7" s="679"/>
      <c r="BK7" s="679"/>
      <c r="BL7" s="679"/>
      <c r="BM7" s="679"/>
      <c r="BN7" s="680"/>
      <c r="BO7" s="715">
        <v>48.6</v>
      </c>
      <c r="BP7" s="715"/>
      <c r="BQ7" s="715"/>
      <c r="BR7" s="715"/>
      <c r="BS7" s="716">
        <v>549926</v>
      </c>
      <c r="BT7" s="716"/>
      <c r="BU7" s="716"/>
      <c r="BV7" s="716"/>
      <c r="BW7" s="716"/>
      <c r="BX7" s="716"/>
      <c r="BY7" s="716"/>
      <c r="BZ7" s="716"/>
      <c r="CA7" s="716"/>
      <c r="CB7" s="775"/>
      <c r="CD7" s="711" t="s">
        <v>235</v>
      </c>
      <c r="CE7" s="712"/>
      <c r="CF7" s="712"/>
      <c r="CG7" s="712"/>
      <c r="CH7" s="712"/>
      <c r="CI7" s="712"/>
      <c r="CJ7" s="712"/>
      <c r="CK7" s="712"/>
      <c r="CL7" s="712"/>
      <c r="CM7" s="712"/>
      <c r="CN7" s="712"/>
      <c r="CO7" s="712"/>
      <c r="CP7" s="712"/>
      <c r="CQ7" s="713"/>
      <c r="CR7" s="678">
        <v>10717256</v>
      </c>
      <c r="CS7" s="679"/>
      <c r="CT7" s="679"/>
      <c r="CU7" s="679"/>
      <c r="CV7" s="679"/>
      <c r="CW7" s="679"/>
      <c r="CX7" s="679"/>
      <c r="CY7" s="680"/>
      <c r="CZ7" s="715">
        <v>11.6</v>
      </c>
      <c r="DA7" s="715"/>
      <c r="DB7" s="715"/>
      <c r="DC7" s="715"/>
      <c r="DD7" s="684">
        <v>643679</v>
      </c>
      <c r="DE7" s="679"/>
      <c r="DF7" s="679"/>
      <c r="DG7" s="679"/>
      <c r="DH7" s="679"/>
      <c r="DI7" s="679"/>
      <c r="DJ7" s="679"/>
      <c r="DK7" s="679"/>
      <c r="DL7" s="679"/>
      <c r="DM7" s="679"/>
      <c r="DN7" s="679"/>
      <c r="DO7" s="679"/>
      <c r="DP7" s="680"/>
      <c r="DQ7" s="684">
        <v>9131190</v>
      </c>
      <c r="DR7" s="679"/>
      <c r="DS7" s="679"/>
      <c r="DT7" s="679"/>
      <c r="DU7" s="679"/>
      <c r="DV7" s="679"/>
      <c r="DW7" s="679"/>
      <c r="DX7" s="679"/>
      <c r="DY7" s="679"/>
      <c r="DZ7" s="679"/>
      <c r="EA7" s="679"/>
      <c r="EB7" s="679"/>
      <c r="EC7" s="722"/>
    </row>
    <row r="8" spans="2:143" ht="11.25" customHeight="1" x14ac:dyDescent="0.15">
      <c r="B8" s="675" t="s">
        <v>236</v>
      </c>
      <c r="C8" s="676"/>
      <c r="D8" s="676"/>
      <c r="E8" s="676"/>
      <c r="F8" s="676"/>
      <c r="G8" s="676"/>
      <c r="H8" s="676"/>
      <c r="I8" s="676"/>
      <c r="J8" s="676"/>
      <c r="K8" s="676"/>
      <c r="L8" s="676"/>
      <c r="M8" s="676"/>
      <c r="N8" s="676"/>
      <c r="O8" s="676"/>
      <c r="P8" s="676"/>
      <c r="Q8" s="677"/>
      <c r="R8" s="678">
        <v>144853</v>
      </c>
      <c r="S8" s="679"/>
      <c r="T8" s="679"/>
      <c r="U8" s="679"/>
      <c r="V8" s="679"/>
      <c r="W8" s="679"/>
      <c r="X8" s="679"/>
      <c r="Y8" s="680"/>
      <c r="Z8" s="715">
        <v>0.2</v>
      </c>
      <c r="AA8" s="715"/>
      <c r="AB8" s="715"/>
      <c r="AC8" s="715"/>
      <c r="AD8" s="716">
        <v>144853</v>
      </c>
      <c r="AE8" s="716"/>
      <c r="AF8" s="716"/>
      <c r="AG8" s="716"/>
      <c r="AH8" s="716"/>
      <c r="AI8" s="716"/>
      <c r="AJ8" s="716"/>
      <c r="AK8" s="716"/>
      <c r="AL8" s="681">
        <v>0.3</v>
      </c>
      <c r="AM8" s="682"/>
      <c r="AN8" s="682"/>
      <c r="AO8" s="717"/>
      <c r="AP8" s="675" t="s">
        <v>237</v>
      </c>
      <c r="AQ8" s="676"/>
      <c r="AR8" s="676"/>
      <c r="AS8" s="676"/>
      <c r="AT8" s="676"/>
      <c r="AU8" s="676"/>
      <c r="AV8" s="676"/>
      <c r="AW8" s="676"/>
      <c r="AX8" s="676"/>
      <c r="AY8" s="676"/>
      <c r="AZ8" s="676"/>
      <c r="BA8" s="676"/>
      <c r="BB8" s="676"/>
      <c r="BC8" s="676"/>
      <c r="BD8" s="676"/>
      <c r="BE8" s="676"/>
      <c r="BF8" s="677"/>
      <c r="BG8" s="678">
        <v>429036</v>
      </c>
      <c r="BH8" s="679"/>
      <c r="BI8" s="679"/>
      <c r="BJ8" s="679"/>
      <c r="BK8" s="679"/>
      <c r="BL8" s="679"/>
      <c r="BM8" s="679"/>
      <c r="BN8" s="680"/>
      <c r="BO8" s="715">
        <v>1.1000000000000001</v>
      </c>
      <c r="BP8" s="715"/>
      <c r="BQ8" s="715"/>
      <c r="BR8" s="715"/>
      <c r="BS8" s="684" t="s">
        <v>238</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33695791</v>
      </c>
      <c r="CS8" s="679"/>
      <c r="CT8" s="679"/>
      <c r="CU8" s="679"/>
      <c r="CV8" s="679"/>
      <c r="CW8" s="679"/>
      <c r="CX8" s="679"/>
      <c r="CY8" s="680"/>
      <c r="CZ8" s="715">
        <v>36.5</v>
      </c>
      <c r="DA8" s="715"/>
      <c r="DB8" s="715"/>
      <c r="DC8" s="715"/>
      <c r="DD8" s="684">
        <v>536469</v>
      </c>
      <c r="DE8" s="679"/>
      <c r="DF8" s="679"/>
      <c r="DG8" s="679"/>
      <c r="DH8" s="679"/>
      <c r="DI8" s="679"/>
      <c r="DJ8" s="679"/>
      <c r="DK8" s="679"/>
      <c r="DL8" s="679"/>
      <c r="DM8" s="679"/>
      <c r="DN8" s="679"/>
      <c r="DO8" s="679"/>
      <c r="DP8" s="680"/>
      <c r="DQ8" s="684">
        <v>18421519</v>
      </c>
      <c r="DR8" s="679"/>
      <c r="DS8" s="679"/>
      <c r="DT8" s="679"/>
      <c r="DU8" s="679"/>
      <c r="DV8" s="679"/>
      <c r="DW8" s="679"/>
      <c r="DX8" s="679"/>
      <c r="DY8" s="679"/>
      <c r="DZ8" s="679"/>
      <c r="EA8" s="679"/>
      <c r="EB8" s="679"/>
      <c r="EC8" s="722"/>
    </row>
    <row r="9" spans="2:143" ht="11.25" customHeight="1" x14ac:dyDescent="0.15">
      <c r="B9" s="675" t="s">
        <v>240</v>
      </c>
      <c r="C9" s="676"/>
      <c r="D9" s="676"/>
      <c r="E9" s="676"/>
      <c r="F9" s="676"/>
      <c r="G9" s="676"/>
      <c r="H9" s="676"/>
      <c r="I9" s="676"/>
      <c r="J9" s="676"/>
      <c r="K9" s="676"/>
      <c r="L9" s="676"/>
      <c r="M9" s="676"/>
      <c r="N9" s="676"/>
      <c r="O9" s="676"/>
      <c r="P9" s="676"/>
      <c r="Q9" s="677"/>
      <c r="R9" s="678">
        <v>83160</v>
      </c>
      <c r="S9" s="679"/>
      <c r="T9" s="679"/>
      <c r="U9" s="679"/>
      <c r="V9" s="679"/>
      <c r="W9" s="679"/>
      <c r="X9" s="679"/>
      <c r="Y9" s="680"/>
      <c r="Z9" s="715">
        <v>0.1</v>
      </c>
      <c r="AA9" s="715"/>
      <c r="AB9" s="715"/>
      <c r="AC9" s="715"/>
      <c r="AD9" s="716">
        <v>83160</v>
      </c>
      <c r="AE9" s="716"/>
      <c r="AF9" s="716"/>
      <c r="AG9" s="716"/>
      <c r="AH9" s="716"/>
      <c r="AI9" s="716"/>
      <c r="AJ9" s="716"/>
      <c r="AK9" s="716"/>
      <c r="AL9" s="681">
        <v>0.1</v>
      </c>
      <c r="AM9" s="682"/>
      <c r="AN9" s="682"/>
      <c r="AO9" s="717"/>
      <c r="AP9" s="675" t="s">
        <v>241</v>
      </c>
      <c r="AQ9" s="676"/>
      <c r="AR9" s="676"/>
      <c r="AS9" s="676"/>
      <c r="AT9" s="676"/>
      <c r="AU9" s="676"/>
      <c r="AV9" s="676"/>
      <c r="AW9" s="676"/>
      <c r="AX9" s="676"/>
      <c r="AY9" s="676"/>
      <c r="AZ9" s="676"/>
      <c r="BA9" s="676"/>
      <c r="BB9" s="676"/>
      <c r="BC9" s="676"/>
      <c r="BD9" s="676"/>
      <c r="BE9" s="676"/>
      <c r="BF9" s="677"/>
      <c r="BG9" s="678">
        <v>13637702</v>
      </c>
      <c r="BH9" s="679"/>
      <c r="BI9" s="679"/>
      <c r="BJ9" s="679"/>
      <c r="BK9" s="679"/>
      <c r="BL9" s="679"/>
      <c r="BM9" s="679"/>
      <c r="BN9" s="680"/>
      <c r="BO9" s="715">
        <v>36.5</v>
      </c>
      <c r="BP9" s="715"/>
      <c r="BQ9" s="715"/>
      <c r="BR9" s="715"/>
      <c r="BS9" s="684" t="s">
        <v>126</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5980655</v>
      </c>
      <c r="CS9" s="679"/>
      <c r="CT9" s="679"/>
      <c r="CU9" s="679"/>
      <c r="CV9" s="679"/>
      <c r="CW9" s="679"/>
      <c r="CX9" s="679"/>
      <c r="CY9" s="680"/>
      <c r="CZ9" s="715">
        <v>6.5</v>
      </c>
      <c r="DA9" s="715"/>
      <c r="DB9" s="715"/>
      <c r="DC9" s="715"/>
      <c r="DD9" s="684">
        <v>210784</v>
      </c>
      <c r="DE9" s="679"/>
      <c r="DF9" s="679"/>
      <c r="DG9" s="679"/>
      <c r="DH9" s="679"/>
      <c r="DI9" s="679"/>
      <c r="DJ9" s="679"/>
      <c r="DK9" s="679"/>
      <c r="DL9" s="679"/>
      <c r="DM9" s="679"/>
      <c r="DN9" s="679"/>
      <c r="DO9" s="679"/>
      <c r="DP9" s="680"/>
      <c r="DQ9" s="684">
        <v>5649588</v>
      </c>
      <c r="DR9" s="679"/>
      <c r="DS9" s="679"/>
      <c r="DT9" s="679"/>
      <c r="DU9" s="679"/>
      <c r="DV9" s="679"/>
      <c r="DW9" s="679"/>
      <c r="DX9" s="679"/>
      <c r="DY9" s="679"/>
      <c r="DZ9" s="679"/>
      <c r="EA9" s="679"/>
      <c r="EB9" s="679"/>
      <c r="EC9" s="722"/>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238</v>
      </c>
      <c r="S10" s="679"/>
      <c r="T10" s="679"/>
      <c r="U10" s="679"/>
      <c r="V10" s="679"/>
      <c r="W10" s="679"/>
      <c r="X10" s="679"/>
      <c r="Y10" s="680"/>
      <c r="Z10" s="715" t="s">
        <v>126</v>
      </c>
      <c r="AA10" s="715"/>
      <c r="AB10" s="715"/>
      <c r="AC10" s="715"/>
      <c r="AD10" s="716" t="s">
        <v>238</v>
      </c>
      <c r="AE10" s="716"/>
      <c r="AF10" s="716"/>
      <c r="AG10" s="716"/>
      <c r="AH10" s="716"/>
      <c r="AI10" s="716"/>
      <c r="AJ10" s="716"/>
      <c r="AK10" s="716"/>
      <c r="AL10" s="681" t="s">
        <v>238</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975515</v>
      </c>
      <c r="BH10" s="679"/>
      <c r="BI10" s="679"/>
      <c r="BJ10" s="679"/>
      <c r="BK10" s="679"/>
      <c r="BL10" s="679"/>
      <c r="BM10" s="679"/>
      <c r="BN10" s="680"/>
      <c r="BO10" s="715">
        <v>2.6</v>
      </c>
      <c r="BP10" s="715"/>
      <c r="BQ10" s="715"/>
      <c r="BR10" s="715"/>
      <c r="BS10" s="684" t="s">
        <v>126</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v>226705</v>
      </c>
      <c r="CS10" s="679"/>
      <c r="CT10" s="679"/>
      <c r="CU10" s="679"/>
      <c r="CV10" s="679"/>
      <c r="CW10" s="679"/>
      <c r="CX10" s="679"/>
      <c r="CY10" s="680"/>
      <c r="CZ10" s="715">
        <v>0.2</v>
      </c>
      <c r="DA10" s="715"/>
      <c r="DB10" s="715"/>
      <c r="DC10" s="715"/>
      <c r="DD10" s="684">
        <v>1434</v>
      </c>
      <c r="DE10" s="679"/>
      <c r="DF10" s="679"/>
      <c r="DG10" s="679"/>
      <c r="DH10" s="679"/>
      <c r="DI10" s="679"/>
      <c r="DJ10" s="679"/>
      <c r="DK10" s="679"/>
      <c r="DL10" s="679"/>
      <c r="DM10" s="679"/>
      <c r="DN10" s="679"/>
      <c r="DO10" s="679"/>
      <c r="DP10" s="680"/>
      <c r="DQ10" s="684">
        <v>98726</v>
      </c>
      <c r="DR10" s="679"/>
      <c r="DS10" s="679"/>
      <c r="DT10" s="679"/>
      <c r="DU10" s="679"/>
      <c r="DV10" s="679"/>
      <c r="DW10" s="679"/>
      <c r="DX10" s="679"/>
      <c r="DY10" s="679"/>
      <c r="DZ10" s="679"/>
      <c r="EA10" s="679"/>
      <c r="EB10" s="679"/>
      <c r="EC10" s="722"/>
    </row>
    <row r="11" spans="2:143" ht="11.25" customHeight="1" x14ac:dyDescent="0.15">
      <c r="B11" s="675" t="s">
        <v>246</v>
      </c>
      <c r="C11" s="676"/>
      <c r="D11" s="676"/>
      <c r="E11" s="676"/>
      <c r="F11" s="676"/>
      <c r="G11" s="676"/>
      <c r="H11" s="676"/>
      <c r="I11" s="676"/>
      <c r="J11" s="676"/>
      <c r="K11" s="676"/>
      <c r="L11" s="676"/>
      <c r="M11" s="676"/>
      <c r="N11" s="676"/>
      <c r="O11" s="676"/>
      <c r="P11" s="676"/>
      <c r="Q11" s="677"/>
      <c r="R11" s="678">
        <v>4711236</v>
      </c>
      <c r="S11" s="679"/>
      <c r="T11" s="679"/>
      <c r="U11" s="679"/>
      <c r="V11" s="679"/>
      <c r="W11" s="679"/>
      <c r="X11" s="679"/>
      <c r="Y11" s="680"/>
      <c r="Z11" s="681">
        <v>4.9000000000000004</v>
      </c>
      <c r="AA11" s="682"/>
      <c r="AB11" s="682"/>
      <c r="AC11" s="683"/>
      <c r="AD11" s="684">
        <v>4711236</v>
      </c>
      <c r="AE11" s="679"/>
      <c r="AF11" s="679"/>
      <c r="AG11" s="679"/>
      <c r="AH11" s="679"/>
      <c r="AI11" s="679"/>
      <c r="AJ11" s="679"/>
      <c r="AK11" s="680"/>
      <c r="AL11" s="681">
        <v>8.5</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3084053</v>
      </c>
      <c r="BH11" s="679"/>
      <c r="BI11" s="679"/>
      <c r="BJ11" s="679"/>
      <c r="BK11" s="679"/>
      <c r="BL11" s="679"/>
      <c r="BM11" s="679"/>
      <c r="BN11" s="680"/>
      <c r="BO11" s="715">
        <v>8.3000000000000007</v>
      </c>
      <c r="BP11" s="715"/>
      <c r="BQ11" s="715"/>
      <c r="BR11" s="715"/>
      <c r="BS11" s="684">
        <v>549926</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2357888</v>
      </c>
      <c r="CS11" s="679"/>
      <c r="CT11" s="679"/>
      <c r="CU11" s="679"/>
      <c r="CV11" s="679"/>
      <c r="CW11" s="679"/>
      <c r="CX11" s="679"/>
      <c r="CY11" s="680"/>
      <c r="CZ11" s="715">
        <v>2.6</v>
      </c>
      <c r="DA11" s="715"/>
      <c r="DB11" s="715"/>
      <c r="DC11" s="715"/>
      <c r="DD11" s="684">
        <v>586925</v>
      </c>
      <c r="DE11" s="679"/>
      <c r="DF11" s="679"/>
      <c r="DG11" s="679"/>
      <c r="DH11" s="679"/>
      <c r="DI11" s="679"/>
      <c r="DJ11" s="679"/>
      <c r="DK11" s="679"/>
      <c r="DL11" s="679"/>
      <c r="DM11" s="679"/>
      <c r="DN11" s="679"/>
      <c r="DO11" s="679"/>
      <c r="DP11" s="680"/>
      <c r="DQ11" s="684">
        <v>1539760</v>
      </c>
      <c r="DR11" s="679"/>
      <c r="DS11" s="679"/>
      <c r="DT11" s="679"/>
      <c r="DU11" s="679"/>
      <c r="DV11" s="679"/>
      <c r="DW11" s="679"/>
      <c r="DX11" s="679"/>
      <c r="DY11" s="679"/>
      <c r="DZ11" s="679"/>
      <c r="EA11" s="679"/>
      <c r="EB11" s="679"/>
      <c r="EC11" s="722"/>
    </row>
    <row r="12" spans="2:143" ht="11.25" customHeight="1" x14ac:dyDescent="0.15">
      <c r="B12" s="675" t="s">
        <v>249</v>
      </c>
      <c r="C12" s="676"/>
      <c r="D12" s="676"/>
      <c r="E12" s="676"/>
      <c r="F12" s="676"/>
      <c r="G12" s="676"/>
      <c r="H12" s="676"/>
      <c r="I12" s="676"/>
      <c r="J12" s="676"/>
      <c r="K12" s="676"/>
      <c r="L12" s="676"/>
      <c r="M12" s="676"/>
      <c r="N12" s="676"/>
      <c r="O12" s="676"/>
      <c r="P12" s="676"/>
      <c r="Q12" s="677"/>
      <c r="R12" s="678">
        <v>29854</v>
      </c>
      <c r="S12" s="679"/>
      <c r="T12" s="679"/>
      <c r="U12" s="679"/>
      <c r="V12" s="679"/>
      <c r="W12" s="679"/>
      <c r="X12" s="679"/>
      <c r="Y12" s="680"/>
      <c r="Z12" s="715">
        <v>0</v>
      </c>
      <c r="AA12" s="715"/>
      <c r="AB12" s="715"/>
      <c r="AC12" s="715"/>
      <c r="AD12" s="716">
        <v>29854</v>
      </c>
      <c r="AE12" s="716"/>
      <c r="AF12" s="716"/>
      <c r="AG12" s="716"/>
      <c r="AH12" s="716"/>
      <c r="AI12" s="716"/>
      <c r="AJ12" s="716"/>
      <c r="AK12" s="716"/>
      <c r="AL12" s="681">
        <v>0.1</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15291217</v>
      </c>
      <c r="BH12" s="679"/>
      <c r="BI12" s="679"/>
      <c r="BJ12" s="679"/>
      <c r="BK12" s="679"/>
      <c r="BL12" s="679"/>
      <c r="BM12" s="679"/>
      <c r="BN12" s="680"/>
      <c r="BO12" s="715">
        <v>41</v>
      </c>
      <c r="BP12" s="715"/>
      <c r="BQ12" s="715"/>
      <c r="BR12" s="715"/>
      <c r="BS12" s="684" t="s">
        <v>238</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3253568</v>
      </c>
      <c r="CS12" s="679"/>
      <c r="CT12" s="679"/>
      <c r="CU12" s="679"/>
      <c r="CV12" s="679"/>
      <c r="CW12" s="679"/>
      <c r="CX12" s="679"/>
      <c r="CY12" s="680"/>
      <c r="CZ12" s="715">
        <v>3.5</v>
      </c>
      <c r="DA12" s="715"/>
      <c r="DB12" s="715"/>
      <c r="DC12" s="715"/>
      <c r="DD12" s="684">
        <v>263212</v>
      </c>
      <c r="DE12" s="679"/>
      <c r="DF12" s="679"/>
      <c r="DG12" s="679"/>
      <c r="DH12" s="679"/>
      <c r="DI12" s="679"/>
      <c r="DJ12" s="679"/>
      <c r="DK12" s="679"/>
      <c r="DL12" s="679"/>
      <c r="DM12" s="679"/>
      <c r="DN12" s="679"/>
      <c r="DO12" s="679"/>
      <c r="DP12" s="680"/>
      <c r="DQ12" s="684">
        <v>1601412</v>
      </c>
      <c r="DR12" s="679"/>
      <c r="DS12" s="679"/>
      <c r="DT12" s="679"/>
      <c r="DU12" s="679"/>
      <c r="DV12" s="679"/>
      <c r="DW12" s="679"/>
      <c r="DX12" s="679"/>
      <c r="DY12" s="679"/>
      <c r="DZ12" s="679"/>
      <c r="EA12" s="679"/>
      <c r="EB12" s="679"/>
      <c r="EC12" s="722"/>
    </row>
    <row r="13" spans="2:143" ht="11.25" customHeight="1" x14ac:dyDescent="0.15">
      <c r="B13" s="675" t="s">
        <v>252</v>
      </c>
      <c r="C13" s="676"/>
      <c r="D13" s="676"/>
      <c r="E13" s="676"/>
      <c r="F13" s="676"/>
      <c r="G13" s="676"/>
      <c r="H13" s="676"/>
      <c r="I13" s="676"/>
      <c r="J13" s="676"/>
      <c r="K13" s="676"/>
      <c r="L13" s="676"/>
      <c r="M13" s="676"/>
      <c r="N13" s="676"/>
      <c r="O13" s="676"/>
      <c r="P13" s="676"/>
      <c r="Q13" s="677"/>
      <c r="R13" s="678" t="s">
        <v>126</v>
      </c>
      <c r="S13" s="679"/>
      <c r="T13" s="679"/>
      <c r="U13" s="679"/>
      <c r="V13" s="679"/>
      <c r="W13" s="679"/>
      <c r="X13" s="679"/>
      <c r="Y13" s="680"/>
      <c r="Z13" s="715" t="s">
        <v>238</v>
      </c>
      <c r="AA13" s="715"/>
      <c r="AB13" s="715"/>
      <c r="AC13" s="715"/>
      <c r="AD13" s="716" t="s">
        <v>174</v>
      </c>
      <c r="AE13" s="716"/>
      <c r="AF13" s="716"/>
      <c r="AG13" s="716"/>
      <c r="AH13" s="716"/>
      <c r="AI13" s="716"/>
      <c r="AJ13" s="716"/>
      <c r="AK13" s="716"/>
      <c r="AL13" s="681" t="s">
        <v>238</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15151013</v>
      </c>
      <c r="BH13" s="679"/>
      <c r="BI13" s="679"/>
      <c r="BJ13" s="679"/>
      <c r="BK13" s="679"/>
      <c r="BL13" s="679"/>
      <c r="BM13" s="679"/>
      <c r="BN13" s="680"/>
      <c r="BO13" s="715">
        <v>40.6</v>
      </c>
      <c r="BP13" s="715"/>
      <c r="BQ13" s="715"/>
      <c r="BR13" s="715"/>
      <c r="BS13" s="684" t="s">
        <v>126</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9407545</v>
      </c>
      <c r="CS13" s="679"/>
      <c r="CT13" s="679"/>
      <c r="CU13" s="679"/>
      <c r="CV13" s="679"/>
      <c r="CW13" s="679"/>
      <c r="CX13" s="679"/>
      <c r="CY13" s="680"/>
      <c r="CZ13" s="715">
        <v>10.199999999999999</v>
      </c>
      <c r="DA13" s="715"/>
      <c r="DB13" s="715"/>
      <c r="DC13" s="715"/>
      <c r="DD13" s="684">
        <v>4638391</v>
      </c>
      <c r="DE13" s="679"/>
      <c r="DF13" s="679"/>
      <c r="DG13" s="679"/>
      <c r="DH13" s="679"/>
      <c r="DI13" s="679"/>
      <c r="DJ13" s="679"/>
      <c r="DK13" s="679"/>
      <c r="DL13" s="679"/>
      <c r="DM13" s="679"/>
      <c r="DN13" s="679"/>
      <c r="DO13" s="679"/>
      <c r="DP13" s="680"/>
      <c r="DQ13" s="684">
        <v>6149249</v>
      </c>
      <c r="DR13" s="679"/>
      <c r="DS13" s="679"/>
      <c r="DT13" s="679"/>
      <c r="DU13" s="679"/>
      <c r="DV13" s="679"/>
      <c r="DW13" s="679"/>
      <c r="DX13" s="679"/>
      <c r="DY13" s="679"/>
      <c r="DZ13" s="679"/>
      <c r="EA13" s="679"/>
      <c r="EB13" s="679"/>
      <c r="EC13" s="722"/>
    </row>
    <row r="14" spans="2:143" ht="11.25" customHeight="1" x14ac:dyDescent="0.15">
      <c r="B14" s="675" t="s">
        <v>255</v>
      </c>
      <c r="C14" s="676"/>
      <c r="D14" s="676"/>
      <c r="E14" s="676"/>
      <c r="F14" s="676"/>
      <c r="G14" s="676"/>
      <c r="H14" s="676"/>
      <c r="I14" s="676"/>
      <c r="J14" s="676"/>
      <c r="K14" s="676"/>
      <c r="L14" s="676"/>
      <c r="M14" s="676"/>
      <c r="N14" s="676"/>
      <c r="O14" s="676"/>
      <c r="P14" s="676"/>
      <c r="Q14" s="677"/>
      <c r="R14" s="678">
        <v>119050</v>
      </c>
      <c r="S14" s="679"/>
      <c r="T14" s="679"/>
      <c r="U14" s="679"/>
      <c r="V14" s="679"/>
      <c r="W14" s="679"/>
      <c r="X14" s="679"/>
      <c r="Y14" s="680"/>
      <c r="Z14" s="715">
        <v>0.1</v>
      </c>
      <c r="AA14" s="715"/>
      <c r="AB14" s="715"/>
      <c r="AC14" s="715"/>
      <c r="AD14" s="716">
        <v>119050</v>
      </c>
      <c r="AE14" s="716"/>
      <c r="AF14" s="716"/>
      <c r="AG14" s="716"/>
      <c r="AH14" s="716"/>
      <c r="AI14" s="716"/>
      <c r="AJ14" s="716"/>
      <c r="AK14" s="716"/>
      <c r="AL14" s="681">
        <v>0.2</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696993</v>
      </c>
      <c r="BH14" s="679"/>
      <c r="BI14" s="679"/>
      <c r="BJ14" s="679"/>
      <c r="BK14" s="679"/>
      <c r="BL14" s="679"/>
      <c r="BM14" s="679"/>
      <c r="BN14" s="680"/>
      <c r="BO14" s="715">
        <v>1.9</v>
      </c>
      <c r="BP14" s="715"/>
      <c r="BQ14" s="715"/>
      <c r="BR14" s="715"/>
      <c r="BS14" s="684" t="s">
        <v>126</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4095291</v>
      </c>
      <c r="CS14" s="679"/>
      <c r="CT14" s="679"/>
      <c r="CU14" s="679"/>
      <c r="CV14" s="679"/>
      <c r="CW14" s="679"/>
      <c r="CX14" s="679"/>
      <c r="CY14" s="680"/>
      <c r="CZ14" s="715">
        <v>4.4000000000000004</v>
      </c>
      <c r="DA14" s="715"/>
      <c r="DB14" s="715"/>
      <c r="DC14" s="715"/>
      <c r="DD14" s="684">
        <v>1418755</v>
      </c>
      <c r="DE14" s="679"/>
      <c r="DF14" s="679"/>
      <c r="DG14" s="679"/>
      <c r="DH14" s="679"/>
      <c r="DI14" s="679"/>
      <c r="DJ14" s="679"/>
      <c r="DK14" s="679"/>
      <c r="DL14" s="679"/>
      <c r="DM14" s="679"/>
      <c r="DN14" s="679"/>
      <c r="DO14" s="679"/>
      <c r="DP14" s="680"/>
      <c r="DQ14" s="684">
        <v>3150533</v>
      </c>
      <c r="DR14" s="679"/>
      <c r="DS14" s="679"/>
      <c r="DT14" s="679"/>
      <c r="DU14" s="679"/>
      <c r="DV14" s="679"/>
      <c r="DW14" s="679"/>
      <c r="DX14" s="679"/>
      <c r="DY14" s="679"/>
      <c r="DZ14" s="679"/>
      <c r="EA14" s="679"/>
      <c r="EB14" s="679"/>
      <c r="EC14" s="722"/>
    </row>
    <row r="15" spans="2:143" ht="11.25" customHeight="1" x14ac:dyDescent="0.15">
      <c r="B15" s="675" t="s">
        <v>258</v>
      </c>
      <c r="C15" s="676"/>
      <c r="D15" s="676"/>
      <c r="E15" s="676"/>
      <c r="F15" s="676"/>
      <c r="G15" s="676"/>
      <c r="H15" s="676"/>
      <c r="I15" s="676"/>
      <c r="J15" s="676"/>
      <c r="K15" s="676"/>
      <c r="L15" s="676"/>
      <c r="M15" s="676"/>
      <c r="N15" s="676"/>
      <c r="O15" s="676"/>
      <c r="P15" s="676"/>
      <c r="Q15" s="677"/>
      <c r="R15" s="678" t="s">
        <v>126</v>
      </c>
      <c r="S15" s="679"/>
      <c r="T15" s="679"/>
      <c r="U15" s="679"/>
      <c r="V15" s="679"/>
      <c r="W15" s="679"/>
      <c r="X15" s="679"/>
      <c r="Y15" s="680"/>
      <c r="Z15" s="715" t="s">
        <v>238</v>
      </c>
      <c r="AA15" s="715"/>
      <c r="AB15" s="715"/>
      <c r="AC15" s="715"/>
      <c r="AD15" s="716" t="s">
        <v>238</v>
      </c>
      <c r="AE15" s="716"/>
      <c r="AF15" s="716"/>
      <c r="AG15" s="716"/>
      <c r="AH15" s="716"/>
      <c r="AI15" s="716"/>
      <c r="AJ15" s="716"/>
      <c r="AK15" s="716"/>
      <c r="AL15" s="681" t="s">
        <v>259</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1481381</v>
      </c>
      <c r="BH15" s="679"/>
      <c r="BI15" s="679"/>
      <c r="BJ15" s="679"/>
      <c r="BK15" s="679"/>
      <c r="BL15" s="679"/>
      <c r="BM15" s="679"/>
      <c r="BN15" s="680"/>
      <c r="BO15" s="715">
        <v>4</v>
      </c>
      <c r="BP15" s="715"/>
      <c r="BQ15" s="715"/>
      <c r="BR15" s="715"/>
      <c r="BS15" s="684" t="s">
        <v>238</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12771607</v>
      </c>
      <c r="CS15" s="679"/>
      <c r="CT15" s="679"/>
      <c r="CU15" s="679"/>
      <c r="CV15" s="679"/>
      <c r="CW15" s="679"/>
      <c r="CX15" s="679"/>
      <c r="CY15" s="680"/>
      <c r="CZ15" s="715">
        <v>13.8</v>
      </c>
      <c r="DA15" s="715"/>
      <c r="DB15" s="715"/>
      <c r="DC15" s="715"/>
      <c r="DD15" s="684">
        <v>4515873</v>
      </c>
      <c r="DE15" s="679"/>
      <c r="DF15" s="679"/>
      <c r="DG15" s="679"/>
      <c r="DH15" s="679"/>
      <c r="DI15" s="679"/>
      <c r="DJ15" s="679"/>
      <c r="DK15" s="679"/>
      <c r="DL15" s="679"/>
      <c r="DM15" s="679"/>
      <c r="DN15" s="679"/>
      <c r="DO15" s="679"/>
      <c r="DP15" s="680"/>
      <c r="DQ15" s="684">
        <v>8072273</v>
      </c>
      <c r="DR15" s="679"/>
      <c r="DS15" s="679"/>
      <c r="DT15" s="679"/>
      <c r="DU15" s="679"/>
      <c r="DV15" s="679"/>
      <c r="DW15" s="679"/>
      <c r="DX15" s="679"/>
      <c r="DY15" s="679"/>
      <c r="DZ15" s="679"/>
      <c r="EA15" s="679"/>
      <c r="EB15" s="679"/>
      <c r="EC15" s="722"/>
    </row>
    <row r="16" spans="2:143" ht="11.25" customHeight="1" x14ac:dyDescent="0.15">
      <c r="B16" s="675" t="s">
        <v>262</v>
      </c>
      <c r="C16" s="676"/>
      <c r="D16" s="676"/>
      <c r="E16" s="676"/>
      <c r="F16" s="676"/>
      <c r="G16" s="676"/>
      <c r="H16" s="676"/>
      <c r="I16" s="676"/>
      <c r="J16" s="676"/>
      <c r="K16" s="676"/>
      <c r="L16" s="676"/>
      <c r="M16" s="676"/>
      <c r="N16" s="676"/>
      <c r="O16" s="676"/>
      <c r="P16" s="676"/>
      <c r="Q16" s="677"/>
      <c r="R16" s="678">
        <v>28903</v>
      </c>
      <c r="S16" s="679"/>
      <c r="T16" s="679"/>
      <c r="U16" s="679"/>
      <c r="V16" s="679"/>
      <c r="W16" s="679"/>
      <c r="X16" s="679"/>
      <c r="Y16" s="680"/>
      <c r="Z16" s="715">
        <v>0</v>
      </c>
      <c r="AA16" s="715"/>
      <c r="AB16" s="715"/>
      <c r="AC16" s="715"/>
      <c r="AD16" s="716">
        <v>28903</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238</v>
      </c>
      <c r="BH16" s="679"/>
      <c r="BI16" s="679"/>
      <c r="BJ16" s="679"/>
      <c r="BK16" s="679"/>
      <c r="BL16" s="679"/>
      <c r="BM16" s="679"/>
      <c r="BN16" s="680"/>
      <c r="BO16" s="715" t="s">
        <v>174</v>
      </c>
      <c r="BP16" s="715"/>
      <c r="BQ16" s="715"/>
      <c r="BR16" s="715"/>
      <c r="BS16" s="684" t="s">
        <v>126</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33902</v>
      </c>
      <c r="CS16" s="679"/>
      <c r="CT16" s="679"/>
      <c r="CU16" s="679"/>
      <c r="CV16" s="679"/>
      <c r="CW16" s="679"/>
      <c r="CX16" s="679"/>
      <c r="CY16" s="680"/>
      <c r="CZ16" s="715">
        <v>0</v>
      </c>
      <c r="DA16" s="715"/>
      <c r="DB16" s="715"/>
      <c r="DC16" s="715"/>
      <c r="DD16" s="684" t="s">
        <v>126</v>
      </c>
      <c r="DE16" s="679"/>
      <c r="DF16" s="679"/>
      <c r="DG16" s="679"/>
      <c r="DH16" s="679"/>
      <c r="DI16" s="679"/>
      <c r="DJ16" s="679"/>
      <c r="DK16" s="679"/>
      <c r="DL16" s="679"/>
      <c r="DM16" s="679"/>
      <c r="DN16" s="679"/>
      <c r="DO16" s="679"/>
      <c r="DP16" s="680"/>
      <c r="DQ16" s="684">
        <v>3928</v>
      </c>
      <c r="DR16" s="679"/>
      <c r="DS16" s="679"/>
      <c r="DT16" s="679"/>
      <c r="DU16" s="679"/>
      <c r="DV16" s="679"/>
      <c r="DW16" s="679"/>
      <c r="DX16" s="679"/>
      <c r="DY16" s="679"/>
      <c r="DZ16" s="679"/>
      <c r="EA16" s="679"/>
      <c r="EB16" s="679"/>
      <c r="EC16" s="722"/>
    </row>
    <row r="17" spans="2:133" ht="11.25" customHeight="1" x14ac:dyDescent="0.15">
      <c r="B17" s="675" t="s">
        <v>265</v>
      </c>
      <c r="C17" s="676"/>
      <c r="D17" s="676"/>
      <c r="E17" s="676"/>
      <c r="F17" s="676"/>
      <c r="G17" s="676"/>
      <c r="H17" s="676"/>
      <c r="I17" s="676"/>
      <c r="J17" s="676"/>
      <c r="K17" s="676"/>
      <c r="L17" s="676"/>
      <c r="M17" s="676"/>
      <c r="N17" s="676"/>
      <c r="O17" s="676"/>
      <c r="P17" s="676"/>
      <c r="Q17" s="677"/>
      <c r="R17" s="678">
        <v>868952</v>
      </c>
      <c r="S17" s="679"/>
      <c r="T17" s="679"/>
      <c r="U17" s="679"/>
      <c r="V17" s="679"/>
      <c r="W17" s="679"/>
      <c r="X17" s="679"/>
      <c r="Y17" s="680"/>
      <c r="Z17" s="715">
        <v>0.9</v>
      </c>
      <c r="AA17" s="715"/>
      <c r="AB17" s="715"/>
      <c r="AC17" s="715"/>
      <c r="AD17" s="716">
        <v>868952</v>
      </c>
      <c r="AE17" s="716"/>
      <c r="AF17" s="716"/>
      <c r="AG17" s="716"/>
      <c r="AH17" s="716"/>
      <c r="AI17" s="716"/>
      <c r="AJ17" s="716"/>
      <c r="AK17" s="716"/>
      <c r="AL17" s="681">
        <v>1.6</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238</v>
      </c>
      <c r="BH17" s="679"/>
      <c r="BI17" s="679"/>
      <c r="BJ17" s="679"/>
      <c r="BK17" s="679"/>
      <c r="BL17" s="679"/>
      <c r="BM17" s="679"/>
      <c r="BN17" s="680"/>
      <c r="BO17" s="715" t="s">
        <v>174</v>
      </c>
      <c r="BP17" s="715"/>
      <c r="BQ17" s="715"/>
      <c r="BR17" s="715"/>
      <c r="BS17" s="684" t="s">
        <v>238</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9323236</v>
      </c>
      <c r="CS17" s="679"/>
      <c r="CT17" s="679"/>
      <c r="CU17" s="679"/>
      <c r="CV17" s="679"/>
      <c r="CW17" s="679"/>
      <c r="CX17" s="679"/>
      <c r="CY17" s="680"/>
      <c r="CZ17" s="715">
        <v>10.1</v>
      </c>
      <c r="DA17" s="715"/>
      <c r="DB17" s="715"/>
      <c r="DC17" s="715"/>
      <c r="DD17" s="684" t="s">
        <v>238</v>
      </c>
      <c r="DE17" s="679"/>
      <c r="DF17" s="679"/>
      <c r="DG17" s="679"/>
      <c r="DH17" s="679"/>
      <c r="DI17" s="679"/>
      <c r="DJ17" s="679"/>
      <c r="DK17" s="679"/>
      <c r="DL17" s="679"/>
      <c r="DM17" s="679"/>
      <c r="DN17" s="679"/>
      <c r="DO17" s="679"/>
      <c r="DP17" s="680"/>
      <c r="DQ17" s="684">
        <v>9181885</v>
      </c>
      <c r="DR17" s="679"/>
      <c r="DS17" s="679"/>
      <c r="DT17" s="679"/>
      <c r="DU17" s="679"/>
      <c r="DV17" s="679"/>
      <c r="DW17" s="679"/>
      <c r="DX17" s="679"/>
      <c r="DY17" s="679"/>
      <c r="DZ17" s="679"/>
      <c r="EA17" s="679"/>
      <c r="EB17" s="679"/>
      <c r="EC17" s="722"/>
    </row>
    <row r="18" spans="2:133" ht="11.25" customHeight="1" x14ac:dyDescent="0.15">
      <c r="B18" s="675" t="s">
        <v>268</v>
      </c>
      <c r="C18" s="676"/>
      <c r="D18" s="676"/>
      <c r="E18" s="676"/>
      <c r="F18" s="676"/>
      <c r="G18" s="676"/>
      <c r="H18" s="676"/>
      <c r="I18" s="676"/>
      <c r="J18" s="676"/>
      <c r="K18" s="676"/>
      <c r="L18" s="676"/>
      <c r="M18" s="676"/>
      <c r="N18" s="676"/>
      <c r="O18" s="676"/>
      <c r="P18" s="676"/>
      <c r="Q18" s="677"/>
      <c r="R18" s="678">
        <v>195031</v>
      </c>
      <c r="S18" s="679"/>
      <c r="T18" s="679"/>
      <c r="U18" s="679"/>
      <c r="V18" s="679"/>
      <c r="W18" s="679"/>
      <c r="X18" s="679"/>
      <c r="Y18" s="680"/>
      <c r="Z18" s="715">
        <v>0.2</v>
      </c>
      <c r="AA18" s="715"/>
      <c r="AB18" s="715"/>
      <c r="AC18" s="715"/>
      <c r="AD18" s="716">
        <v>195031</v>
      </c>
      <c r="AE18" s="716"/>
      <c r="AF18" s="716"/>
      <c r="AG18" s="716"/>
      <c r="AH18" s="716"/>
      <c r="AI18" s="716"/>
      <c r="AJ18" s="716"/>
      <c r="AK18" s="716"/>
      <c r="AL18" s="681">
        <v>0.4</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126</v>
      </c>
      <c r="BH18" s="679"/>
      <c r="BI18" s="679"/>
      <c r="BJ18" s="679"/>
      <c r="BK18" s="679"/>
      <c r="BL18" s="679"/>
      <c r="BM18" s="679"/>
      <c r="BN18" s="680"/>
      <c r="BO18" s="715" t="s">
        <v>126</v>
      </c>
      <c r="BP18" s="715"/>
      <c r="BQ18" s="715"/>
      <c r="BR18" s="715"/>
      <c r="BS18" s="684" t="s">
        <v>126</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238</v>
      </c>
      <c r="CS18" s="679"/>
      <c r="CT18" s="679"/>
      <c r="CU18" s="679"/>
      <c r="CV18" s="679"/>
      <c r="CW18" s="679"/>
      <c r="CX18" s="679"/>
      <c r="CY18" s="680"/>
      <c r="CZ18" s="715" t="s">
        <v>238</v>
      </c>
      <c r="DA18" s="715"/>
      <c r="DB18" s="715"/>
      <c r="DC18" s="715"/>
      <c r="DD18" s="684" t="s">
        <v>126</v>
      </c>
      <c r="DE18" s="679"/>
      <c r="DF18" s="679"/>
      <c r="DG18" s="679"/>
      <c r="DH18" s="679"/>
      <c r="DI18" s="679"/>
      <c r="DJ18" s="679"/>
      <c r="DK18" s="679"/>
      <c r="DL18" s="679"/>
      <c r="DM18" s="679"/>
      <c r="DN18" s="679"/>
      <c r="DO18" s="679"/>
      <c r="DP18" s="680"/>
      <c r="DQ18" s="684" t="s">
        <v>126</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15335</v>
      </c>
      <c r="S19" s="679"/>
      <c r="T19" s="679"/>
      <c r="U19" s="679"/>
      <c r="V19" s="679"/>
      <c r="W19" s="679"/>
      <c r="X19" s="679"/>
      <c r="Y19" s="680"/>
      <c r="Z19" s="715">
        <v>0</v>
      </c>
      <c r="AA19" s="715"/>
      <c r="AB19" s="715"/>
      <c r="AC19" s="715"/>
      <c r="AD19" s="716">
        <v>15335</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1727933</v>
      </c>
      <c r="BH19" s="679"/>
      <c r="BI19" s="679"/>
      <c r="BJ19" s="679"/>
      <c r="BK19" s="679"/>
      <c r="BL19" s="679"/>
      <c r="BM19" s="679"/>
      <c r="BN19" s="680"/>
      <c r="BO19" s="715">
        <v>4.5999999999999996</v>
      </c>
      <c r="BP19" s="715"/>
      <c r="BQ19" s="715"/>
      <c r="BR19" s="715"/>
      <c r="BS19" s="684" t="s">
        <v>238</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259</v>
      </c>
      <c r="CS19" s="679"/>
      <c r="CT19" s="679"/>
      <c r="CU19" s="679"/>
      <c r="CV19" s="679"/>
      <c r="CW19" s="679"/>
      <c r="CX19" s="679"/>
      <c r="CY19" s="680"/>
      <c r="CZ19" s="715" t="s">
        <v>174</v>
      </c>
      <c r="DA19" s="715"/>
      <c r="DB19" s="715"/>
      <c r="DC19" s="715"/>
      <c r="DD19" s="684" t="s">
        <v>238</v>
      </c>
      <c r="DE19" s="679"/>
      <c r="DF19" s="679"/>
      <c r="DG19" s="679"/>
      <c r="DH19" s="679"/>
      <c r="DI19" s="679"/>
      <c r="DJ19" s="679"/>
      <c r="DK19" s="679"/>
      <c r="DL19" s="679"/>
      <c r="DM19" s="679"/>
      <c r="DN19" s="679"/>
      <c r="DO19" s="679"/>
      <c r="DP19" s="680"/>
      <c r="DQ19" s="684" t="s">
        <v>238</v>
      </c>
      <c r="DR19" s="679"/>
      <c r="DS19" s="679"/>
      <c r="DT19" s="679"/>
      <c r="DU19" s="679"/>
      <c r="DV19" s="679"/>
      <c r="DW19" s="679"/>
      <c r="DX19" s="679"/>
      <c r="DY19" s="679"/>
      <c r="DZ19" s="679"/>
      <c r="EA19" s="679"/>
      <c r="EB19" s="679"/>
      <c r="EC19" s="722"/>
    </row>
    <row r="20" spans="2:133" ht="11.25" customHeight="1" x14ac:dyDescent="0.15">
      <c r="B20" s="675" t="s">
        <v>274</v>
      </c>
      <c r="C20" s="676"/>
      <c r="D20" s="676"/>
      <c r="E20" s="676"/>
      <c r="F20" s="676"/>
      <c r="G20" s="676"/>
      <c r="H20" s="676"/>
      <c r="I20" s="676"/>
      <c r="J20" s="676"/>
      <c r="K20" s="676"/>
      <c r="L20" s="676"/>
      <c r="M20" s="676"/>
      <c r="N20" s="676"/>
      <c r="O20" s="676"/>
      <c r="P20" s="676"/>
      <c r="Q20" s="677"/>
      <c r="R20" s="678">
        <v>7139</v>
      </c>
      <c r="S20" s="679"/>
      <c r="T20" s="679"/>
      <c r="U20" s="679"/>
      <c r="V20" s="679"/>
      <c r="W20" s="679"/>
      <c r="X20" s="679"/>
      <c r="Y20" s="680"/>
      <c r="Z20" s="715">
        <v>0</v>
      </c>
      <c r="AA20" s="715"/>
      <c r="AB20" s="715"/>
      <c r="AC20" s="715"/>
      <c r="AD20" s="716">
        <v>7139</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1727933</v>
      </c>
      <c r="BH20" s="679"/>
      <c r="BI20" s="679"/>
      <c r="BJ20" s="679"/>
      <c r="BK20" s="679"/>
      <c r="BL20" s="679"/>
      <c r="BM20" s="679"/>
      <c r="BN20" s="680"/>
      <c r="BO20" s="715">
        <v>4.5999999999999996</v>
      </c>
      <c r="BP20" s="715"/>
      <c r="BQ20" s="715"/>
      <c r="BR20" s="715"/>
      <c r="BS20" s="684" t="s">
        <v>259</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92315505</v>
      </c>
      <c r="CS20" s="679"/>
      <c r="CT20" s="679"/>
      <c r="CU20" s="679"/>
      <c r="CV20" s="679"/>
      <c r="CW20" s="679"/>
      <c r="CX20" s="679"/>
      <c r="CY20" s="680"/>
      <c r="CZ20" s="715">
        <v>100</v>
      </c>
      <c r="DA20" s="715"/>
      <c r="DB20" s="715"/>
      <c r="DC20" s="715"/>
      <c r="DD20" s="684">
        <v>12815819</v>
      </c>
      <c r="DE20" s="679"/>
      <c r="DF20" s="679"/>
      <c r="DG20" s="679"/>
      <c r="DH20" s="679"/>
      <c r="DI20" s="679"/>
      <c r="DJ20" s="679"/>
      <c r="DK20" s="679"/>
      <c r="DL20" s="679"/>
      <c r="DM20" s="679"/>
      <c r="DN20" s="679"/>
      <c r="DO20" s="679"/>
      <c r="DP20" s="680"/>
      <c r="DQ20" s="684">
        <v>63452124</v>
      </c>
      <c r="DR20" s="679"/>
      <c r="DS20" s="679"/>
      <c r="DT20" s="679"/>
      <c r="DU20" s="679"/>
      <c r="DV20" s="679"/>
      <c r="DW20" s="679"/>
      <c r="DX20" s="679"/>
      <c r="DY20" s="679"/>
      <c r="DZ20" s="679"/>
      <c r="EA20" s="679"/>
      <c r="EB20" s="679"/>
      <c r="EC20" s="722"/>
    </row>
    <row r="21" spans="2:133" ht="11.25" customHeight="1" x14ac:dyDescent="0.15">
      <c r="B21" s="675" t="s">
        <v>277</v>
      </c>
      <c r="C21" s="676"/>
      <c r="D21" s="676"/>
      <c r="E21" s="676"/>
      <c r="F21" s="676"/>
      <c r="G21" s="676"/>
      <c r="H21" s="676"/>
      <c r="I21" s="676"/>
      <c r="J21" s="676"/>
      <c r="K21" s="676"/>
      <c r="L21" s="676"/>
      <c r="M21" s="676"/>
      <c r="N21" s="676"/>
      <c r="O21" s="676"/>
      <c r="P21" s="676"/>
      <c r="Q21" s="677"/>
      <c r="R21" s="678">
        <v>651447</v>
      </c>
      <c r="S21" s="679"/>
      <c r="T21" s="679"/>
      <c r="U21" s="679"/>
      <c r="V21" s="679"/>
      <c r="W21" s="679"/>
      <c r="X21" s="679"/>
      <c r="Y21" s="680"/>
      <c r="Z21" s="715">
        <v>0.7</v>
      </c>
      <c r="AA21" s="715"/>
      <c r="AB21" s="715"/>
      <c r="AC21" s="715"/>
      <c r="AD21" s="716">
        <v>651447</v>
      </c>
      <c r="AE21" s="716"/>
      <c r="AF21" s="716"/>
      <c r="AG21" s="716"/>
      <c r="AH21" s="716"/>
      <c r="AI21" s="716"/>
      <c r="AJ21" s="716"/>
      <c r="AK21" s="716"/>
      <c r="AL21" s="681">
        <v>1.2</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v>86375</v>
      </c>
      <c r="BH21" s="679"/>
      <c r="BI21" s="679"/>
      <c r="BJ21" s="679"/>
      <c r="BK21" s="679"/>
      <c r="BL21" s="679"/>
      <c r="BM21" s="679"/>
      <c r="BN21" s="680"/>
      <c r="BO21" s="715">
        <v>0.2</v>
      </c>
      <c r="BP21" s="715"/>
      <c r="BQ21" s="715"/>
      <c r="BR21" s="715"/>
      <c r="BS21" s="684" t="s">
        <v>126</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13712685</v>
      </c>
      <c r="S22" s="679"/>
      <c r="T22" s="679"/>
      <c r="U22" s="679"/>
      <c r="V22" s="679"/>
      <c r="W22" s="679"/>
      <c r="X22" s="679"/>
      <c r="Y22" s="680"/>
      <c r="Z22" s="715">
        <v>14.3</v>
      </c>
      <c r="AA22" s="715"/>
      <c r="AB22" s="715"/>
      <c r="AC22" s="715"/>
      <c r="AD22" s="716">
        <v>12438554</v>
      </c>
      <c r="AE22" s="716"/>
      <c r="AF22" s="716"/>
      <c r="AG22" s="716"/>
      <c r="AH22" s="716"/>
      <c r="AI22" s="716"/>
      <c r="AJ22" s="716"/>
      <c r="AK22" s="716"/>
      <c r="AL22" s="681">
        <v>22.3</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126</v>
      </c>
      <c r="BH22" s="679"/>
      <c r="BI22" s="679"/>
      <c r="BJ22" s="679"/>
      <c r="BK22" s="679"/>
      <c r="BL22" s="679"/>
      <c r="BM22" s="679"/>
      <c r="BN22" s="680"/>
      <c r="BO22" s="715" t="s">
        <v>174</v>
      </c>
      <c r="BP22" s="715"/>
      <c r="BQ22" s="715"/>
      <c r="BR22" s="715"/>
      <c r="BS22" s="684" t="s">
        <v>238</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12438554</v>
      </c>
      <c r="S23" s="679"/>
      <c r="T23" s="679"/>
      <c r="U23" s="679"/>
      <c r="V23" s="679"/>
      <c r="W23" s="679"/>
      <c r="X23" s="679"/>
      <c r="Y23" s="680"/>
      <c r="Z23" s="715">
        <v>13</v>
      </c>
      <c r="AA23" s="715"/>
      <c r="AB23" s="715"/>
      <c r="AC23" s="715"/>
      <c r="AD23" s="716">
        <v>12438554</v>
      </c>
      <c r="AE23" s="716"/>
      <c r="AF23" s="716"/>
      <c r="AG23" s="716"/>
      <c r="AH23" s="716"/>
      <c r="AI23" s="716"/>
      <c r="AJ23" s="716"/>
      <c r="AK23" s="716"/>
      <c r="AL23" s="681">
        <v>22.3</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v>1641558</v>
      </c>
      <c r="BH23" s="679"/>
      <c r="BI23" s="679"/>
      <c r="BJ23" s="679"/>
      <c r="BK23" s="679"/>
      <c r="BL23" s="679"/>
      <c r="BM23" s="679"/>
      <c r="BN23" s="680"/>
      <c r="BO23" s="715">
        <v>4.4000000000000004</v>
      </c>
      <c r="BP23" s="715"/>
      <c r="BQ23" s="715"/>
      <c r="BR23" s="715"/>
      <c r="BS23" s="684" t="s">
        <v>238</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1274131</v>
      </c>
      <c r="S24" s="679"/>
      <c r="T24" s="679"/>
      <c r="U24" s="679"/>
      <c r="V24" s="679"/>
      <c r="W24" s="679"/>
      <c r="X24" s="679"/>
      <c r="Y24" s="680"/>
      <c r="Z24" s="715">
        <v>1.3</v>
      </c>
      <c r="AA24" s="715"/>
      <c r="AB24" s="715"/>
      <c r="AC24" s="715"/>
      <c r="AD24" s="716" t="s">
        <v>238</v>
      </c>
      <c r="AE24" s="716"/>
      <c r="AF24" s="716"/>
      <c r="AG24" s="716"/>
      <c r="AH24" s="716"/>
      <c r="AI24" s="716"/>
      <c r="AJ24" s="716"/>
      <c r="AK24" s="716"/>
      <c r="AL24" s="681" t="s">
        <v>238</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238</v>
      </c>
      <c r="BH24" s="679"/>
      <c r="BI24" s="679"/>
      <c r="BJ24" s="679"/>
      <c r="BK24" s="679"/>
      <c r="BL24" s="679"/>
      <c r="BM24" s="679"/>
      <c r="BN24" s="680"/>
      <c r="BO24" s="715" t="s">
        <v>238</v>
      </c>
      <c r="BP24" s="715"/>
      <c r="BQ24" s="715"/>
      <c r="BR24" s="715"/>
      <c r="BS24" s="684" t="s">
        <v>126</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42368669</v>
      </c>
      <c r="CS24" s="734"/>
      <c r="CT24" s="734"/>
      <c r="CU24" s="734"/>
      <c r="CV24" s="734"/>
      <c r="CW24" s="734"/>
      <c r="CX24" s="734"/>
      <c r="CY24" s="777"/>
      <c r="CZ24" s="778">
        <v>45.9</v>
      </c>
      <c r="DA24" s="749"/>
      <c r="DB24" s="749"/>
      <c r="DC24" s="781"/>
      <c r="DD24" s="776">
        <v>29011955</v>
      </c>
      <c r="DE24" s="734"/>
      <c r="DF24" s="734"/>
      <c r="DG24" s="734"/>
      <c r="DH24" s="734"/>
      <c r="DI24" s="734"/>
      <c r="DJ24" s="734"/>
      <c r="DK24" s="777"/>
      <c r="DL24" s="776">
        <v>28643671</v>
      </c>
      <c r="DM24" s="734"/>
      <c r="DN24" s="734"/>
      <c r="DO24" s="734"/>
      <c r="DP24" s="734"/>
      <c r="DQ24" s="734"/>
      <c r="DR24" s="734"/>
      <c r="DS24" s="734"/>
      <c r="DT24" s="734"/>
      <c r="DU24" s="734"/>
      <c r="DV24" s="777"/>
      <c r="DW24" s="778">
        <v>48.4</v>
      </c>
      <c r="DX24" s="749"/>
      <c r="DY24" s="749"/>
      <c r="DZ24" s="749"/>
      <c r="EA24" s="749"/>
      <c r="EB24" s="749"/>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t="s">
        <v>174</v>
      </c>
      <c r="S25" s="679"/>
      <c r="T25" s="679"/>
      <c r="U25" s="679"/>
      <c r="V25" s="679"/>
      <c r="W25" s="679"/>
      <c r="X25" s="679"/>
      <c r="Y25" s="680"/>
      <c r="Z25" s="715" t="s">
        <v>126</v>
      </c>
      <c r="AA25" s="715"/>
      <c r="AB25" s="715"/>
      <c r="AC25" s="715"/>
      <c r="AD25" s="716" t="s">
        <v>238</v>
      </c>
      <c r="AE25" s="716"/>
      <c r="AF25" s="716"/>
      <c r="AG25" s="716"/>
      <c r="AH25" s="716"/>
      <c r="AI25" s="716"/>
      <c r="AJ25" s="716"/>
      <c r="AK25" s="716"/>
      <c r="AL25" s="681" t="s">
        <v>126</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126</v>
      </c>
      <c r="BH25" s="679"/>
      <c r="BI25" s="679"/>
      <c r="BJ25" s="679"/>
      <c r="BK25" s="679"/>
      <c r="BL25" s="679"/>
      <c r="BM25" s="679"/>
      <c r="BN25" s="680"/>
      <c r="BO25" s="715" t="s">
        <v>238</v>
      </c>
      <c r="BP25" s="715"/>
      <c r="BQ25" s="715"/>
      <c r="BR25" s="715"/>
      <c r="BS25" s="684" t="s">
        <v>238</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15260055</v>
      </c>
      <c r="CS25" s="697"/>
      <c r="CT25" s="697"/>
      <c r="CU25" s="697"/>
      <c r="CV25" s="697"/>
      <c r="CW25" s="697"/>
      <c r="CX25" s="697"/>
      <c r="CY25" s="698"/>
      <c r="CZ25" s="681">
        <v>16.5</v>
      </c>
      <c r="DA25" s="699"/>
      <c r="DB25" s="699"/>
      <c r="DC25" s="700"/>
      <c r="DD25" s="684">
        <v>14117803</v>
      </c>
      <c r="DE25" s="697"/>
      <c r="DF25" s="697"/>
      <c r="DG25" s="697"/>
      <c r="DH25" s="697"/>
      <c r="DI25" s="697"/>
      <c r="DJ25" s="697"/>
      <c r="DK25" s="698"/>
      <c r="DL25" s="684">
        <v>13751537</v>
      </c>
      <c r="DM25" s="697"/>
      <c r="DN25" s="697"/>
      <c r="DO25" s="697"/>
      <c r="DP25" s="697"/>
      <c r="DQ25" s="697"/>
      <c r="DR25" s="697"/>
      <c r="DS25" s="697"/>
      <c r="DT25" s="697"/>
      <c r="DU25" s="697"/>
      <c r="DV25" s="698"/>
      <c r="DW25" s="681">
        <v>23.3</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57931239</v>
      </c>
      <c r="S26" s="679"/>
      <c r="T26" s="679"/>
      <c r="U26" s="679"/>
      <c r="V26" s="679"/>
      <c r="W26" s="679"/>
      <c r="X26" s="679"/>
      <c r="Y26" s="680"/>
      <c r="Z26" s="715">
        <v>60.6</v>
      </c>
      <c r="AA26" s="715"/>
      <c r="AB26" s="715"/>
      <c r="AC26" s="715"/>
      <c r="AD26" s="716">
        <v>55015550</v>
      </c>
      <c r="AE26" s="716"/>
      <c r="AF26" s="716"/>
      <c r="AG26" s="716"/>
      <c r="AH26" s="716"/>
      <c r="AI26" s="716"/>
      <c r="AJ26" s="716"/>
      <c r="AK26" s="716"/>
      <c r="AL26" s="681">
        <v>98.8</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238</v>
      </c>
      <c r="BH26" s="679"/>
      <c r="BI26" s="679"/>
      <c r="BJ26" s="679"/>
      <c r="BK26" s="679"/>
      <c r="BL26" s="679"/>
      <c r="BM26" s="679"/>
      <c r="BN26" s="680"/>
      <c r="BO26" s="715" t="s">
        <v>126</v>
      </c>
      <c r="BP26" s="715"/>
      <c r="BQ26" s="715"/>
      <c r="BR26" s="715"/>
      <c r="BS26" s="684" t="s">
        <v>126</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8913900</v>
      </c>
      <c r="CS26" s="679"/>
      <c r="CT26" s="679"/>
      <c r="CU26" s="679"/>
      <c r="CV26" s="679"/>
      <c r="CW26" s="679"/>
      <c r="CX26" s="679"/>
      <c r="CY26" s="680"/>
      <c r="CZ26" s="681">
        <v>9.6999999999999993</v>
      </c>
      <c r="DA26" s="699"/>
      <c r="DB26" s="699"/>
      <c r="DC26" s="700"/>
      <c r="DD26" s="684">
        <v>8159931</v>
      </c>
      <c r="DE26" s="679"/>
      <c r="DF26" s="679"/>
      <c r="DG26" s="679"/>
      <c r="DH26" s="679"/>
      <c r="DI26" s="679"/>
      <c r="DJ26" s="679"/>
      <c r="DK26" s="680"/>
      <c r="DL26" s="684" t="s">
        <v>174</v>
      </c>
      <c r="DM26" s="679"/>
      <c r="DN26" s="679"/>
      <c r="DO26" s="679"/>
      <c r="DP26" s="679"/>
      <c r="DQ26" s="679"/>
      <c r="DR26" s="679"/>
      <c r="DS26" s="679"/>
      <c r="DT26" s="679"/>
      <c r="DU26" s="679"/>
      <c r="DV26" s="680"/>
      <c r="DW26" s="681" t="s">
        <v>238</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v>46188</v>
      </c>
      <c r="S27" s="679"/>
      <c r="T27" s="679"/>
      <c r="U27" s="679"/>
      <c r="V27" s="679"/>
      <c r="W27" s="679"/>
      <c r="X27" s="679"/>
      <c r="Y27" s="680"/>
      <c r="Z27" s="715">
        <v>0</v>
      </c>
      <c r="AA27" s="715"/>
      <c r="AB27" s="715"/>
      <c r="AC27" s="715"/>
      <c r="AD27" s="716">
        <v>46188</v>
      </c>
      <c r="AE27" s="716"/>
      <c r="AF27" s="716"/>
      <c r="AG27" s="716"/>
      <c r="AH27" s="716"/>
      <c r="AI27" s="716"/>
      <c r="AJ27" s="716"/>
      <c r="AK27" s="716"/>
      <c r="AL27" s="681">
        <v>0.1</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37323830</v>
      </c>
      <c r="BH27" s="679"/>
      <c r="BI27" s="679"/>
      <c r="BJ27" s="679"/>
      <c r="BK27" s="679"/>
      <c r="BL27" s="679"/>
      <c r="BM27" s="679"/>
      <c r="BN27" s="680"/>
      <c r="BO27" s="715">
        <v>100</v>
      </c>
      <c r="BP27" s="715"/>
      <c r="BQ27" s="715"/>
      <c r="BR27" s="715"/>
      <c r="BS27" s="684">
        <v>549926</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17785683</v>
      </c>
      <c r="CS27" s="697"/>
      <c r="CT27" s="697"/>
      <c r="CU27" s="697"/>
      <c r="CV27" s="697"/>
      <c r="CW27" s="697"/>
      <c r="CX27" s="697"/>
      <c r="CY27" s="698"/>
      <c r="CZ27" s="681">
        <v>19.3</v>
      </c>
      <c r="DA27" s="699"/>
      <c r="DB27" s="699"/>
      <c r="DC27" s="700"/>
      <c r="DD27" s="684">
        <v>5712572</v>
      </c>
      <c r="DE27" s="697"/>
      <c r="DF27" s="697"/>
      <c r="DG27" s="697"/>
      <c r="DH27" s="697"/>
      <c r="DI27" s="697"/>
      <c r="DJ27" s="697"/>
      <c r="DK27" s="698"/>
      <c r="DL27" s="684">
        <v>5710554</v>
      </c>
      <c r="DM27" s="697"/>
      <c r="DN27" s="697"/>
      <c r="DO27" s="697"/>
      <c r="DP27" s="697"/>
      <c r="DQ27" s="697"/>
      <c r="DR27" s="697"/>
      <c r="DS27" s="697"/>
      <c r="DT27" s="697"/>
      <c r="DU27" s="697"/>
      <c r="DV27" s="698"/>
      <c r="DW27" s="681">
        <v>9.6999999999999993</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281019</v>
      </c>
      <c r="S28" s="679"/>
      <c r="T28" s="679"/>
      <c r="U28" s="679"/>
      <c r="V28" s="679"/>
      <c r="W28" s="679"/>
      <c r="X28" s="679"/>
      <c r="Y28" s="680"/>
      <c r="Z28" s="715">
        <v>0.3</v>
      </c>
      <c r="AA28" s="715"/>
      <c r="AB28" s="715"/>
      <c r="AC28" s="715"/>
      <c r="AD28" s="716" t="s">
        <v>238</v>
      </c>
      <c r="AE28" s="716"/>
      <c r="AF28" s="716"/>
      <c r="AG28" s="716"/>
      <c r="AH28" s="716"/>
      <c r="AI28" s="716"/>
      <c r="AJ28" s="716"/>
      <c r="AK28" s="716"/>
      <c r="AL28" s="681" t="s">
        <v>174</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9322931</v>
      </c>
      <c r="CS28" s="679"/>
      <c r="CT28" s="679"/>
      <c r="CU28" s="679"/>
      <c r="CV28" s="679"/>
      <c r="CW28" s="679"/>
      <c r="CX28" s="679"/>
      <c r="CY28" s="680"/>
      <c r="CZ28" s="681">
        <v>10.1</v>
      </c>
      <c r="DA28" s="699"/>
      <c r="DB28" s="699"/>
      <c r="DC28" s="700"/>
      <c r="DD28" s="684">
        <v>9181580</v>
      </c>
      <c r="DE28" s="679"/>
      <c r="DF28" s="679"/>
      <c r="DG28" s="679"/>
      <c r="DH28" s="679"/>
      <c r="DI28" s="679"/>
      <c r="DJ28" s="679"/>
      <c r="DK28" s="680"/>
      <c r="DL28" s="684">
        <v>9181580</v>
      </c>
      <c r="DM28" s="679"/>
      <c r="DN28" s="679"/>
      <c r="DO28" s="679"/>
      <c r="DP28" s="679"/>
      <c r="DQ28" s="679"/>
      <c r="DR28" s="679"/>
      <c r="DS28" s="679"/>
      <c r="DT28" s="679"/>
      <c r="DU28" s="679"/>
      <c r="DV28" s="680"/>
      <c r="DW28" s="681">
        <v>15.5</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2114446</v>
      </c>
      <c r="S29" s="679"/>
      <c r="T29" s="679"/>
      <c r="U29" s="679"/>
      <c r="V29" s="679"/>
      <c r="W29" s="679"/>
      <c r="X29" s="679"/>
      <c r="Y29" s="680"/>
      <c r="Z29" s="715">
        <v>2.2000000000000002</v>
      </c>
      <c r="AA29" s="715"/>
      <c r="AB29" s="715"/>
      <c r="AC29" s="715"/>
      <c r="AD29" s="716">
        <v>355868</v>
      </c>
      <c r="AE29" s="716"/>
      <c r="AF29" s="716"/>
      <c r="AG29" s="716"/>
      <c r="AH29" s="716"/>
      <c r="AI29" s="716"/>
      <c r="AJ29" s="716"/>
      <c r="AK29" s="716"/>
      <c r="AL29" s="681">
        <v>0.6</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304</v>
      </c>
      <c r="CE29" s="767"/>
      <c r="CF29" s="711" t="s">
        <v>305</v>
      </c>
      <c r="CG29" s="712"/>
      <c r="CH29" s="712"/>
      <c r="CI29" s="712"/>
      <c r="CJ29" s="712"/>
      <c r="CK29" s="712"/>
      <c r="CL29" s="712"/>
      <c r="CM29" s="712"/>
      <c r="CN29" s="712"/>
      <c r="CO29" s="712"/>
      <c r="CP29" s="712"/>
      <c r="CQ29" s="713"/>
      <c r="CR29" s="678">
        <v>9322931</v>
      </c>
      <c r="CS29" s="697"/>
      <c r="CT29" s="697"/>
      <c r="CU29" s="697"/>
      <c r="CV29" s="697"/>
      <c r="CW29" s="697"/>
      <c r="CX29" s="697"/>
      <c r="CY29" s="698"/>
      <c r="CZ29" s="681">
        <v>10.1</v>
      </c>
      <c r="DA29" s="699"/>
      <c r="DB29" s="699"/>
      <c r="DC29" s="700"/>
      <c r="DD29" s="684">
        <v>9181580</v>
      </c>
      <c r="DE29" s="697"/>
      <c r="DF29" s="697"/>
      <c r="DG29" s="697"/>
      <c r="DH29" s="697"/>
      <c r="DI29" s="697"/>
      <c r="DJ29" s="697"/>
      <c r="DK29" s="698"/>
      <c r="DL29" s="684">
        <v>9181580</v>
      </c>
      <c r="DM29" s="697"/>
      <c r="DN29" s="697"/>
      <c r="DO29" s="697"/>
      <c r="DP29" s="697"/>
      <c r="DQ29" s="697"/>
      <c r="DR29" s="697"/>
      <c r="DS29" s="697"/>
      <c r="DT29" s="697"/>
      <c r="DU29" s="697"/>
      <c r="DV29" s="698"/>
      <c r="DW29" s="681">
        <v>15.5</v>
      </c>
      <c r="DX29" s="699"/>
      <c r="DY29" s="699"/>
      <c r="DZ29" s="699"/>
      <c r="EA29" s="699"/>
      <c r="EB29" s="699"/>
      <c r="EC29" s="714"/>
    </row>
    <row r="30" spans="2:133" ht="11.25" customHeight="1" x14ac:dyDescent="0.15">
      <c r="B30" s="675" t="s">
        <v>306</v>
      </c>
      <c r="C30" s="676"/>
      <c r="D30" s="676"/>
      <c r="E30" s="676"/>
      <c r="F30" s="676"/>
      <c r="G30" s="676"/>
      <c r="H30" s="676"/>
      <c r="I30" s="676"/>
      <c r="J30" s="676"/>
      <c r="K30" s="676"/>
      <c r="L30" s="676"/>
      <c r="M30" s="676"/>
      <c r="N30" s="676"/>
      <c r="O30" s="676"/>
      <c r="P30" s="676"/>
      <c r="Q30" s="677"/>
      <c r="R30" s="678">
        <v>216908</v>
      </c>
      <c r="S30" s="679"/>
      <c r="T30" s="679"/>
      <c r="U30" s="679"/>
      <c r="V30" s="679"/>
      <c r="W30" s="679"/>
      <c r="X30" s="679"/>
      <c r="Y30" s="680"/>
      <c r="Z30" s="715">
        <v>0.2</v>
      </c>
      <c r="AA30" s="715"/>
      <c r="AB30" s="715"/>
      <c r="AC30" s="715"/>
      <c r="AD30" s="716" t="s">
        <v>174</v>
      </c>
      <c r="AE30" s="716"/>
      <c r="AF30" s="716"/>
      <c r="AG30" s="716"/>
      <c r="AH30" s="716"/>
      <c r="AI30" s="716"/>
      <c r="AJ30" s="716"/>
      <c r="AK30" s="716"/>
      <c r="AL30" s="681" t="s">
        <v>126</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307</v>
      </c>
      <c r="BH30" s="764"/>
      <c r="BI30" s="764"/>
      <c r="BJ30" s="764"/>
      <c r="BK30" s="764"/>
      <c r="BL30" s="764"/>
      <c r="BM30" s="764"/>
      <c r="BN30" s="764"/>
      <c r="BO30" s="764"/>
      <c r="BP30" s="764"/>
      <c r="BQ30" s="765"/>
      <c r="BR30" s="739" t="s">
        <v>308</v>
      </c>
      <c r="BS30" s="764"/>
      <c r="BT30" s="764"/>
      <c r="BU30" s="764"/>
      <c r="BV30" s="764"/>
      <c r="BW30" s="764"/>
      <c r="BX30" s="764"/>
      <c r="BY30" s="764"/>
      <c r="BZ30" s="764"/>
      <c r="CA30" s="764"/>
      <c r="CB30" s="765"/>
      <c r="CD30" s="768"/>
      <c r="CE30" s="769"/>
      <c r="CF30" s="711" t="s">
        <v>309</v>
      </c>
      <c r="CG30" s="712"/>
      <c r="CH30" s="712"/>
      <c r="CI30" s="712"/>
      <c r="CJ30" s="712"/>
      <c r="CK30" s="712"/>
      <c r="CL30" s="712"/>
      <c r="CM30" s="712"/>
      <c r="CN30" s="712"/>
      <c r="CO30" s="712"/>
      <c r="CP30" s="712"/>
      <c r="CQ30" s="713"/>
      <c r="CR30" s="678">
        <v>9006468</v>
      </c>
      <c r="CS30" s="679"/>
      <c r="CT30" s="679"/>
      <c r="CU30" s="679"/>
      <c r="CV30" s="679"/>
      <c r="CW30" s="679"/>
      <c r="CX30" s="679"/>
      <c r="CY30" s="680"/>
      <c r="CZ30" s="681">
        <v>9.8000000000000007</v>
      </c>
      <c r="DA30" s="699"/>
      <c r="DB30" s="699"/>
      <c r="DC30" s="700"/>
      <c r="DD30" s="684">
        <v>8873903</v>
      </c>
      <c r="DE30" s="679"/>
      <c r="DF30" s="679"/>
      <c r="DG30" s="679"/>
      <c r="DH30" s="679"/>
      <c r="DI30" s="679"/>
      <c r="DJ30" s="679"/>
      <c r="DK30" s="680"/>
      <c r="DL30" s="684">
        <v>8873903</v>
      </c>
      <c r="DM30" s="679"/>
      <c r="DN30" s="679"/>
      <c r="DO30" s="679"/>
      <c r="DP30" s="679"/>
      <c r="DQ30" s="679"/>
      <c r="DR30" s="679"/>
      <c r="DS30" s="679"/>
      <c r="DT30" s="679"/>
      <c r="DU30" s="679"/>
      <c r="DV30" s="680"/>
      <c r="DW30" s="681">
        <v>15</v>
      </c>
      <c r="DX30" s="699"/>
      <c r="DY30" s="699"/>
      <c r="DZ30" s="699"/>
      <c r="EA30" s="699"/>
      <c r="EB30" s="699"/>
      <c r="EC30" s="714"/>
    </row>
    <row r="31" spans="2:133" ht="11.25" customHeight="1" x14ac:dyDescent="0.15">
      <c r="B31" s="675" t="s">
        <v>310</v>
      </c>
      <c r="C31" s="676"/>
      <c r="D31" s="676"/>
      <c r="E31" s="676"/>
      <c r="F31" s="676"/>
      <c r="G31" s="676"/>
      <c r="H31" s="676"/>
      <c r="I31" s="676"/>
      <c r="J31" s="676"/>
      <c r="K31" s="676"/>
      <c r="L31" s="676"/>
      <c r="M31" s="676"/>
      <c r="N31" s="676"/>
      <c r="O31" s="676"/>
      <c r="P31" s="676"/>
      <c r="Q31" s="677"/>
      <c r="R31" s="678">
        <v>11919114</v>
      </c>
      <c r="S31" s="679"/>
      <c r="T31" s="679"/>
      <c r="U31" s="679"/>
      <c r="V31" s="679"/>
      <c r="W31" s="679"/>
      <c r="X31" s="679"/>
      <c r="Y31" s="680"/>
      <c r="Z31" s="715">
        <v>12.5</v>
      </c>
      <c r="AA31" s="715"/>
      <c r="AB31" s="715"/>
      <c r="AC31" s="715"/>
      <c r="AD31" s="716" t="s">
        <v>126</v>
      </c>
      <c r="AE31" s="716"/>
      <c r="AF31" s="716"/>
      <c r="AG31" s="716"/>
      <c r="AH31" s="716"/>
      <c r="AI31" s="716"/>
      <c r="AJ31" s="716"/>
      <c r="AK31" s="716"/>
      <c r="AL31" s="681" t="s">
        <v>126</v>
      </c>
      <c r="AM31" s="682"/>
      <c r="AN31" s="682"/>
      <c r="AO31" s="717"/>
      <c r="AP31" s="752" t="s">
        <v>311</v>
      </c>
      <c r="AQ31" s="753"/>
      <c r="AR31" s="753"/>
      <c r="AS31" s="753"/>
      <c r="AT31" s="758" t="s">
        <v>312</v>
      </c>
      <c r="AU31" s="231"/>
      <c r="AV31" s="231"/>
      <c r="AW31" s="231"/>
      <c r="AX31" s="744" t="s">
        <v>186</v>
      </c>
      <c r="AY31" s="745"/>
      <c r="AZ31" s="745"/>
      <c r="BA31" s="745"/>
      <c r="BB31" s="745"/>
      <c r="BC31" s="745"/>
      <c r="BD31" s="745"/>
      <c r="BE31" s="745"/>
      <c r="BF31" s="746"/>
      <c r="BG31" s="747">
        <v>99.3</v>
      </c>
      <c r="BH31" s="748"/>
      <c r="BI31" s="748"/>
      <c r="BJ31" s="748"/>
      <c r="BK31" s="748"/>
      <c r="BL31" s="748"/>
      <c r="BM31" s="749">
        <v>97.8</v>
      </c>
      <c r="BN31" s="748"/>
      <c r="BO31" s="748"/>
      <c r="BP31" s="748"/>
      <c r="BQ31" s="750"/>
      <c r="BR31" s="747">
        <v>99.3</v>
      </c>
      <c r="BS31" s="748"/>
      <c r="BT31" s="748"/>
      <c r="BU31" s="748"/>
      <c r="BV31" s="748"/>
      <c r="BW31" s="748"/>
      <c r="BX31" s="749">
        <v>97.4</v>
      </c>
      <c r="BY31" s="748"/>
      <c r="BZ31" s="748"/>
      <c r="CA31" s="748"/>
      <c r="CB31" s="750"/>
      <c r="CD31" s="768"/>
      <c r="CE31" s="769"/>
      <c r="CF31" s="711" t="s">
        <v>313</v>
      </c>
      <c r="CG31" s="712"/>
      <c r="CH31" s="712"/>
      <c r="CI31" s="712"/>
      <c r="CJ31" s="712"/>
      <c r="CK31" s="712"/>
      <c r="CL31" s="712"/>
      <c r="CM31" s="712"/>
      <c r="CN31" s="712"/>
      <c r="CO31" s="712"/>
      <c r="CP31" s="712"/>
      <c r="CQ31" s="713"/>
      <c r="CR31" s="678">
        <v>316463</v>
      </c>
      <c r="CS31" s="697"/>
      <c r="CT31" s="697"/>
      <c r="CU31" s="697"/>
      <c r="CV31" s="697"/>
      <c r="CW31" s="697"/>
      <c r="CX31" s="697"/>
      <c r="CY31" s="698"/>
      <c r="CZ31" s="681">
        <v>0.3</v>
      </c>
      <c r="DA31" s="699"/>
      <c r="DB31" s="699"/>
      <c r="DC31" s="700"/>
      <c r="DD31" s="684">
        <v>307677</v>
      </c>
      <c r="DE31" s="697"/>
      <c r="DF31" s="697"/>
      <c r="DG31" s="697"/>
      <c r="DH31" s="697"/>
      <c r="DI31" s="697"/>
      <c r="DJ31" s="697"/>
      <c r="DK31" s="698"/>
      <c r="DL31" s="684">
        <v>307677</v>
      </c>
      <c r="DM31" s="697"/>
      <c r="DN31" s="697"/>
      <c r="DO31" s="697"/>
      <c r="DP31" s="697"/>
      <c r="DQ31" s="697"/>
      <c r="DR31" s="697"/>
      <c r="DS31" s="697"/>
      <c r="DT31" s="697"/>
      <c r="DU31" s="697"/>
      <c r="DV31" s="698"/>
      <c r="DW31" s="681">
        <v>0.5</v>
      </c>
      <c r="DX31" s="699"/>
      <c r="DY31" s="699"/>
      <c r="DZ31" s="699"/>
      <c r="EA31" s="699"/>
      <c r="EB31" s="699"/>
      <c r="EC31" s="714"/>
    </row>
    <row r="32" spans="2:133" ht="11.25" customHeight="1" x14ac:dyDescent="0.15">
      <c r="B32" s="761" t="s">
        <v>314</v>
      </c>
      <c r="C32" s="762"/>
      <c r="D32" s="762"/>
      <c r="E32" s="762"/>
      <c r="F32" s="762"/>
      <c r="G32" s="762"/>
      <c r="H32" s="762"/>
      <c r="I32" s="762"/>
      <c r="J32" s="762"/>
      <c r="K32" s="762"/>
      <c r="L32" s="762"/>
      <c r="M32" s="762"/>
      <c r="N32" s="762"/>
      <c r="O32" s="762"/>
      <c r="P32" s="762"/>
      <c r="Q32" s="763"/>
      <c r="R32" s="678">
        <v>35087</v>
      </c>
      <c r="S32" s="679"/>
      <c r="T32" s="679"/>
      <c r="U32" s="679"/>
      <c r="V32" s="679"/>
      <c r="W32" s="679"/>
      <c r="X32" s="679"/>
      <c r="Y32" s="680"/>
      <c r="Z32" s="715">
        <v>0</v>
      </c>
      <c r="AA32" s="715"/>
      <c r="AB32" s="715"/>
      <c r="AC32" s="715"/>
      <c r="AD32" s="716">
        <v>35087</v>
      </c>
      <c r="AE32" s="716"/>
      <c r="AF32" s="716"/>
      <c r="AG32" s="716"/>
      <c r="AH32" s="716"/>
      <c r="AI32" s="716"/>
      <c r="AJ32" s="716"/>
      <c r="AK32" s="716"/>
      <c r="AL32" s="681">
        <v>0.1</v>
      </c>
      <c r="AM32" s="682"/>
      <c r="AN32" s="682"/>
      <c r="AO32" s="717"/>
      <c r="AP32" s="754"/>
      <c r="AQ32" s="755"/>
      <c r="AR32" s="755"/>
      <c r="AS32" s="755"/>
      <c r="AT32" s="759"/>
      <c r="AU32" s="230" t="s">
        <v>315</v>
      </c>
      <c r="AV32" s="230"/>
      <c r="AW32" s="230"/>
      <c r="AX32" s="675" t="s">
        <v>316</v>
      </c>
      <c r="AY32" s="676"/>
      <c r="AZ32" s="676"/>
      <c r="BA32" s="676"/>
      <c r="BB32" s="676"/>
      <c r="BC32" s="676"/>
      <c r="BD32" s="676"/>
      <c r="BE32" s="676"/>
      <c r="BF32" s="677"/>
      <c r="BG32" s="751">
        <v>99.3</v>
      </c>
      <c r="BH32" s="697"/>
      <c r="BI32" s="697"/>
      <c r="BJ32" s="697"/>
      <c r="BK32" s="697"/>
      <c r="BL32" s="697"/>
      <c r="BM32" s="682">
        <v>97.7</v>
      </c>
      <c r="BN32" s="743"/>
      <c r="BO32" s="743"/>
      <c r="BP32" s="743"/>
      <c r="BQ32" s="721"/>
      <c r="BR32" s="751">
        <v>99.2</v>
      </c>
      <c r="BS32" s="697"/>
      <c r="BT32" s="697"/>
      <c r="BU32" s="697"/>
      <c r="BV32" s="697"/>
      <c r="BW32" s="697"/>
      <c r="BX32" s="682">
        <v>97.3</v>
      </c>
      <c r="BY32" s="743"/>
      <c r="BZ32" s="743"/>
      <c r="CA32" s="743"/>
      <c r="CB32" s="721"/>
      <c r="CD32" s="770"/>
      <c r="CE32" s="771"/>
      <c r="CF32" s="711" t="s">
        <v>317</v>
      </c>
      <c r="CG32" s="712"/>
      <c r="CH32" s="712"/>
      <c r="CI32" s="712"/>
      <c r="CJ32" s="712"/>
      <c r="CK32" s="712"/>
      <c r="CL32" s="712"/>
      <c r="CM32" s="712"/>
      <c r="CN32" s="712"/>
      <c r="CO32" s="712"/>
      <c r="CP32" s="712"/>
      <c r="CQ32" s="713"/>
      <c r="CR32" s="678" t="s">
        <v>126</v>
      </c>
      <c r="CS32" s="679"/>
      <c r="CT32" s="679"/>
      <c r="CU32" s="679"/>
      <c r="CV32" s="679"/>
      <c r="CW32" s="679"/>
      <c r="CX32" s="679"/>
      <c r="CY32" s="680"/>
      <c r="CZ32" s="681" t="s">
        <v>238</v>
      </c>
      <c r="DA32" s="699"/>
      <c r="DB32" s="699"/>
      <c r="DC32" s="700"/>
      <c r="DD32" s="684" t="s">
        <v>126</v>
      </c>
      <c r="DE32" s="679"/>
      <c r="DF32" s="679"/>
      <c r="DG32" s="679"/>
      <c r="DH32" s="679"/>
      <c r="DI32" s="679"/>
      <c r="DJ32" s="679"/>
      <c r="DK32" s="680"/>
      <c r="DL32" s="684" t="s">
        <v>238</v>
      </c>
      <c r="DM32" s="679"/>
      <c r="DN32" s="679"/>
      <c r="DO32" s="679"/>
      <c r="DP32" s="679"/>
      <c r="DQ32" s="679"/>
      <c r="DR32" s="679"/>
      <c r="DS32" s="679"/>
      <c r="DT32" s="679"/>
      <c r="DU32" s="679"/>
      <c r="DV32" s="680"/>
      <c r="DW32" s="681" t="s">
        <v>174</v>
      </c>
      <c r="DX32" s="699"/>
      <c r="DY32" s="699"/>
      <c r="DZ32" s="699"/>
      <c r="EA32" s="699"/>
      <c r="EB32" s="699"/>
      <c r="EC32" s="714"/>
    </row>
    <row r="33" spans="2:133" ht="11.25" customHeight="1" x14ac:dyDescent="0.15">
      <c r="B33" s="675" t="s">
        <v>318</v>
      </c>
      <c r="C33" s="676"/>
      <c r="D33" s="676"/>
      <c r="E33" s="676"/>
      <c r="F33" s="676"/>
      <c r="G33" s="676"/>
      <c r="H33" s="676"/>
      <c r="I33" s="676"/>
      <c r="J33" s="676"/>
      <c r="K33" s="676"/>
      <c r="L33" s="676"/>
      <c r="M33" s="676"/>
      <c r="N33" s="676"/>
      <c r="O33" s="676"/>
      <c r="P33" s="676"/>
      <c r="Q33" s="677"/>
      <c r="R33" s="678">
        <v>5390740</v>
      </c>
      <c r="S33" s="679"/>
      <c r="T33" s="679"/>
      <c r="U33" s="679"/>
      <c r="V33" s="679"/>
      <c r="W33" s="679"/>
      <c r="X33" s="679"/>
      <c r="Y33" s="680"/>
      <c r="Z33" s="715">
        <v>5.6</v>
      </c>
      <c r="AA33" s="715"/>
      <c r="AB33" s="715"/>
      <c r="AC33" s="715"/>
      <c r="AD33" s="716" t="s">
        <v>238</v>
      </c>
      <c r="AE33" s="716"/>
      <c r="AF33" s="716"/>
      <c r="AG33" s="716"/>
      <c r="AH33" s="716"/>
      <c r="AI33" s="716"/>
      <c r="AJ33" s="716"/>
      <c r="AK33" s="716"/>
      <c r="AL33" s="681" t="s">
        <v>126</v>
      </c>
      <c r="AM33" s="682"/>
      <c r="AN33" s="682"/>
      <c r="AO33" s="717"/>
      <c r="AP33" s="756"/>
      <c r="AQ33" s="757"/>
      <c r="AR33" s="757"/>
      <c r="AS33" s="757"/>
      <c r="AT33" s="760"/>
      <c r="AU33" s="232"/>
      <c r="AV33" s="232"/>
      <c r="AW33" s="232"/>
      <c r="AX33" s="659" t="s">
        <v>319</v>
      </c>
      <c r="AY33" s="660"/>
      <c r="AZ33" s="660"/>
      <c r="BA33" s="660"/>
      <c r="BB33" s="660"/>
      <c r="BC33" s="660"/>
      <c r="BD33" s="660"/>
      <c r="BE33" s="660"/>
      <c r="BF33" s="661"/>
      <c r="BG33" s="742">
        <v>99.4</v>
      </c>
      <c r="BH33" s="663"/>
      <c r="BI33" s="663"/>
      <c r="BJ33" s="663"/>
      <c r="BK33" s="663"/>
      <c r="BL33" s="663"/>
      <c r="BM33" s="706">
        <v>97.7</v>
      </c>
      <c r="BN33" s="663"/>
      <c r="BO33" s="663"/>
      <c r="BP33" s="663"/>
      <c r="BQ33" s="727"/>
      <c r="BR33" s="742">
        <v>99.3</v>
      </c>
      <c r="BS33" s="663"/>
      <c r="BT33" s="663"/>
      <c r="BU33" s="663"/>
      <c r="BV33" s="663"/>
      <c r="BW33" s="663"/>
      <c r="BX33" s="706">
        <v>97.3</v>
      </c>
      <c r="BY33" s="663"/>
      <c r="BZ33" s="663"/>
      <c r="CA33" s="663"/>
      <c r="CB33" s="727"/>
      <c r="CD33" s="711" t="s">
        <v>320</v>
      </c>
      <c r="CE33" s="712"/>
      <c r="CF33" s="712"/>
      <c r="CG33" s="712"/>
      <c r="CH33" s="712"/>
      <c r="CI33" s="712"/>
      <c r="CJ33" s="712"/>
      <c r="CK33" s="712"/>
      <c r="CL33" s="712"/>
      <c r="CM33" s="712"/>
      <c r="CN33" s="712"/>
      <c r="CO33" s="712"/>
      <c r="CP33" s="712"/>
      <c r="CQ33" s="713"/>
      <c r="CR33" s="678">
        <v>37097115</v>
      </c>
      <c r="CS33" s="697"/>
      <c r="CT33" s="697"/>
      <c r="CU33" s="697"/>
      <c r="CV33" s="697"/>
      <c r="CW33" s="697"/>
      <c r="CX33" s="697"/>
      <c r="CY33" s="698"/>
      <c r="CZ33" s="681">
        <v>40.200000000000003</v>
      </c>
      <c r="DA33" s="699"/>
      <c r="DB33" s="699"/>
      <c r="DC33" s="700"/>
      <c r="DD33" s="684">
        <v>29963265</v>
      </c>
      <c r="DE33" s="697"/>
      <c r="DF33" s="697"/>
      <c r="DG33" s="697"/>
      <c r="DH33" s="697"/>
      <c r="DI33" s="697"/>
      <c r="DJ33" s="697"/>
      <c r="DK33" s="698"/>
      <c r="DL33" s="684">
        <v>21112902</v>
      </c>
      <c r="DM33" s="697"/>
      <c r="DN33" s="697"/>
      <c r="DO33" s="697"/>
      <c r="DP33" s="697"/>
      <c r="DQ33" s="697"/>
      <c r="DR33" s="697"/>
      <c r="DS33" s="697"/>
      <c r="DT33" s="697"/>
      <c r="DU33" s="697"/>
      <c r="DV33" s="698"/>
      <c r="DW33" s="681">
        <v>35.700000000000003</v>
      </c>
      <c r="DX33" s="699"/>
      <c r="DY33" s="699"/>
      <c r="DZ33" s="699"/>
      <c r="EA33" s="699"/>
      <c r="EB33" s="699"/>
      <c r="EC33" s="714"/>
    </row>
    <row r="34" spans="2:133" ht="11.25" customHeight="1" x14ac:dyDescent="0.15">
      <c r="B34" s="675" t="s">
        <v>321</v>
      </c>
      <c r="C34" s="676"/>
      <c r="D34" s="676"/>
      <c r="E34" s="676"/>
      <c r="F34" s="676"/>
      <c r="G34" s="676"/>
      <c r="H34" s="676"/>
      <c r="I34" s="676"/>
      <c r="J34" s="676"/>
      <c r="K34" s="676"/>
      <c r="L34" s="676"/>
      <c r="M34" s="676"/>
      <c r="N34" s="676"/>
      <c r="O34" s="676"/>
      <c r="P34" s="676"/>
      <c r="Q34" s="677"/>
      <c r="R34" s="678">
        <v>440193</v>
      </c>
      <c r="S34" s="679"/>
      <c r="T34" s="679"/>
      <c r="U34" s="679"/>
      <c r="V34" s="679"/>
      <c r="W34" s="679"/>
      <c r="X34" s="679"/>
      <c r="Y34" s="680"/>
      <c r="Z34" s="715">
        <v>0.5</v>
      </c>
      <c r="AA34" s="715"/>
      <c r="AB34" s="715"/>
      <c r="AC34" s="715"/>
      <c r="AD34" s="716">
        <v>105748</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12908195</v>
      </c>
      <c r="CS34" s="679"/>
      <c r="CT34" s="679"/>
      <c r="CU34" s="679"/>
      <c r="CV34" s="679"/>
      <c r="CW34" s="679"/>
      <c r="CX34" s="679"/>
      <c r="CY34" s="680"/>
      <c r="CZ34" s="681">
        <v>14</v>
      </c>
      <c r="DA34" s="699"/>
      <c r="DB34" s="699"/>
      <c r="DC34" s="700"/>
      <c r="DD34" s="684">
        <v>10311180</v>
      </c>
      <c r="DE34" s="679"/>
      <c r="DF34" s="679"/>
      <c r="DG34" s="679"/>
      <c r="DH34" s="679"/>
      <c r="DI34" s="679"/>
      <c r="DJ34" s="679"/>
      <c r="DK34" s="680"/>
      <c r="DL34" s="684">
        <v>7708559</v>
      </c>
      <c r="DM34" s="679"/>
      <c r="DN34" s="679"/>
      <c r="DO34" s="679"/>
      <c r="DP34" s="679"/>
      <c r="DQ34" s="679"/>
      <c r="DR34" s="679"/>
      <c r="DS34" s="679"/>
      <c r="DT34" s="679"/>
      <c r="DU34" s="679"/>
      <c r="DV34" s="680"/>
      <c r="DW34" s="681">
        <v>13</v>
      </c>
      <c r="DX34" s="699"/>
      <c r="DY34" s="699"/>
      <c r="DZ34" s="699"/>
      <c r="EA34" s="699"/>
      <c r="EB34" s="699"/>
      <c r="EC34" s="714"/>
    </row>
    <row r="35" spans="2:133" ht="11.25" customHeight="1" x14ac:dyDescent="0.15">
      <c r="B35" s="675" t="s">
        <v>323</v>
      </c>
      <c r="C35" s="676"/>
      <c r="D35" s="676"/>
      <c r="E35" s="676"/>
      <c r="F35" s="676"/>
      <c r="G35" s="676"/>
      <c r="H35" s="676"/>
      <c r="I35" s="676"/>
      <c r="J35" s="676"/>
      <c r="K35" s="676"/>
      <c r="L35" s="676"/>
      <c r="M35" s="676"/>
      <c r="N35" s="676"/>
      <c r="O35" s="676"/>
      <c r="P35" s="676"/>
      <c r="Q35" s="677"/>
      <c r="R35" s="678">
        <v>32957</v>
      </c>
      <c r="S35" s="679"/>
      <c r="T35" s="679"/>
      <c r="U35" s="679"/>
      <c r="V35" s="679"/>
      <c r="W35" s="679"/>
      <c r="X35" s="679"/>
      <c r="Y35" s="680"/>
      <c r="Z35" s="715">
        <v>0</v>
      </c>
      <c r="AA35" s="715"/>
      <c r="AB35" s="715"/>
      <c r="AC35" s="715"/>
      <c r="AD35" s="716" t="s">
        <v>126</v>
      </c>
      <c r="AE35" s="716"/>
      <c r="AF35" s="716"/>
      <c r="AG35" s="716"/>
      <c r="AH35" s="716"/>
      <c r="AI35" s="716"/>
      <c r="AJ35" s="716"/>
      <c r="AK35" s="716"/>
      <c r="AL35" s="681" t="s">
        <v>126</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1086765</v>
      </c>
      <c r="CS35" s="697"/>
      <c r="CT35" s="697"/>
      <c r="CU35" s="697"/>
      <c r="CV35" s="697"/>
      <c r="CW35" s="697"/>
      <c r="CX35" s="697"/>
      <c r="CY35" s="698"/>
      <c r="CZ35" s="681">
        <v>1.2</v>
      </c>
      <c r="DA35" s="699"/>
      <c r="DB35" s="699"/>
      <c r="DC35" s="700"/>
      <c r="DD35" s="684">
        <v>1024403</v>
      </c>
      <c r="DE35" s="697"/>
      <c r="DF35" s="697"/>
      <c r="DG35" s="697"/>
      <c r="DH35" s="697"/>
      <c r="DI35" s="697"/>
      <c r="DJ35" s="697"/>
      <c r="DK35" s="698"/>
      <c r="DL35" s="684">
        <v>764920</v>
      </c>
      <c r="DM35" s="697"/>
      <c r="DN35" s="697"/>
      <c r="DO35" s="697"/>
      <c r="DP35" s="697"/>
      <c r="DQ35" s="697"/>
      <c r="DR35" s="697"/>
      <c r="DS35" s="697"/>
      <c r="DT35" s="697"/>
      <c r="DU35" s="697"/>
      <c r="DV35" s="698"/>
      <c r="DW35" s="681">
        <v>1.3</v>
      </c>
      <c r="DX35" s="699"/>
      <c r="DY35" s="699"/>
      <c r="DZ35" s="699"/>
      <c r="EA35" s="699"/>
      <c r="EB35" s="699"/>
      <c r="EC35" s="714"/>
    </row>
    <row r="36" spans="2:133" ht="11.25" customHeight="1" x14ac:dyDescent="0.15">
      <c r="B36" s="675" t="s">
        <v>327</v>
      </c>
      <c r="C36" s="676"/>
      <c r="D36" s="676"/>
      <c r="E36" s="676"/>
      <c r="F36" s="676"/>
      <c r="G36" s="676"/>
      <c r="H36" s="676"/>
      <c r="I36" s="676"/>
      <c r="J36" s="676"/>
      <c r="K36" s="676"/>
      <c r="L36" s="676"/>
      <c r="M36" s="676"/>
      <c r="N36" s="676"/>
      <c r="O36" s="676"/>
      <c r="P36" s="676"/>
      <c r="Q36" s="677"/>
      <c r="R36" s="678">
        <v>4551747</v>
      </c>
      <c r="S36" s="679"/>
      <c r="T36" s="679"/>
      <c r="U36" s="679"/>
      <c r="V36" s="679"/>
      <c r="W36" s="679"/>
      <c r="X36" s="679"/>
      <c r="Y36" s="680"/>
      <c r="Z36" s="715">
        <v>4.8</v>
      </c>
      <c r="AA36" s="715"/>
      <c r="AB36" s="715"/>
      <c r="AC36" s="715"/>
      <c r="AD36" s="716" t="s">
        <v>238</v>
      </c>
      <c r="AE36" s="716"/>
      <c r="AF36" s="716"/>
      <c r="AG36" s="716"/>
      <c r="AH36" s="716"/>
      <c r="AI36" s="716"/>
      <c r="AJ36" s="716"/>
      <c r="AK36" s="716"/>
      <c r="AL36" s="681" t="s">
        <v>238</v>
      </c>
      <c r="AM36" s="682"/>
      <c r="AN36" s="682"/>
      <c r="AO36" s="717"/>
      <c r="AP36" s="235"/>
      <c r="AQ36" s="730" t="s">
        <v>328</v>
      </c>
      <c r="AR36" s="731"/>
      <c r="AS36" s="731"/>
      <c r="AT36" s="731"/>
      <c r="AU36" s="731"/>
      <c r="AV36" s="731"/>
      <c r="AW36" s="731"/>
      <c r="AX36" s="731"/>
      <c r="AY36" s="732"/>
      <c r="AZ36" s="733">
        <v>10712282</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268125</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10788468</v>
      </c>
      <c r="CS36" s="679"/>
      <c r="CT36" s="679"/>
      <c r="CU36" s="679"/>
      <c r="CV36" s="679"/>
      <c r="CW36" s="679"/>
      <c r="CX36" s="679"/>
      <c r="CY36" s="680"/>
      <c r="CZ36" s="681">
        <v>11.7</v>
      </c>
      <c r="DA36" s="699"/>
      <c r="DB36" s="699"/>
      <c r="DC36" s="700"/>
      <c r="DD36" s="684">
        <v>9249625</v>
      </c>
      <c r="DE36" s="679"/>
      <c r="DF36" s="679"/>
      <c r="DG36" s="679"/>
      <c r="DH36" s="679"/>
      <c r="DI36" s="679"/>
      <c r="DJ36" s="679"/>
      <c r="DK36" s="680"/>
      <c r="DL36" s="684">
        <v>6520713</v>
      </c>
      <c r="DM36" s="679"/>
      <c r="DN36" s="679"/>
      <c r="DO36" s="679"/>
      <c r="DP36" s="679"/>
      <c r="DQ36" s="679"/>
      <c r="DR36" s="679"/>
      <c r="DS36" s="679"/>
      <c r="DT36" s="679"/>
      <c r="DU36" s="679"/>
      <c r="DV36" s="680"/>
      <c r="DW36" s="681">
        <v>11</v>
      </c>
      <c r="DX36" s="699"/>
      <c r="DY36" s="699"/>
      <c r="DZ36" s="699"/>
      <c r="EA36" s="699"/>
      <c r="EB36" s="699"/>
      <c r="EC36" s="714"/>
    </row>
    <row r="37" spans="2:133" ht="11.25" customHeight="1" x14ac:dyDescent="0.15">
      <c r="B37" s="675" t="s">
        <v>331</v>
      </c>
      <c r="C37" s="676"/>
      <c r="D37" s="676"/>
      <c r="E37" s="676"/>
      <c r="F37" s="676"/>
      <c r="G37" s="676"/>
      <c r="H37" s="676"/>
      <c r="I37" s="676"/>
      <c r="J37" s="676"/>
      <c r="K37" s="676"/>
      <c r="L37" s="676"/>
      <c r="M37" s="676"/>
      <c r="N37" s="676"/>
      <c r="O37" s="676"/>
      <c r="P37" s="676"/>
      <c r="Q37" s="677"/>
      <c r="R37" s="678">
        <v>2404745</v>
      </c>
      <c r="S37" s="679"/>
      <c r="T37" s="679"/>
      <c r="U37" s="679"/>
      <c r="V37" s="679"/>
      <c r="W37" s="679"/>
      <c r="X37" s="679"/>
      <c r="Y37" s="680"/>
      <c r="Z37" s="715">
        <v>2.5</v>
      </c>
      <c r="AA37" s="715"/>
      <c r="AB37" s="715"/>
      <c r="AC37" s="715"/>
      <c r="AD37" s="716" t="s">
        <v>238</v>
      </c>
      <c r="AE37" s="716"/>
      <c r="AF37" s="716"/>
      <c r="AG37" s="716"/>
      <c r="AH37" s="716"/>
      <c r="AI37" s="716"/>
      <c r="AJ37" s="716"/>
      <c r="AK37" s="716"/>
      <c r="AL37" s="681" t="s">
        <v>238</v>
      </c>
      <c r="AM37" s="682"/>
      <c r="AN37" s="682"/>
      <c r="AO37" s="717"/>
      <c r="AQ37" s="718" t="s">
        <v>332</v>
      </c>
      <c r="AR37" s="719"/>
      <c r="AS37" s="719"/>
      <c r="AT37" s="719"/>
      <c r="AU37" s="719"/>
      <c r="AV37" s="719"/>
      <c r="AW37" s="719"/>
      <c r="AX37" s="719"/>
      <c r="AY37" s="720"/>
      <c r="AZ37" s="678">
        <v>1651396</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171996</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3392643</v>
      </c>
      <c r="CS37" s="697"/>
      <c r="CT37" s="697"/>
      <c r="CU37" s="697"/>
      <c r="CV37" s="697"/>
      <c r="CW37" s="697"/>
      <c r="CX37" s="697"/>
      <c r="CY37" s="698"/>
      <c r="CZ37" s="681">
        <v>3.7</v>
      </c>
      <c r="DA37" s="699"/>
      <c r="DB37" s="699"/>
      <c r="DC37" s="700"/>
      <c r="DD37" s="684">
        <v>3391080</v>
      </c>
      <c r="DE37" s="697"/>
      <c r="DF37" s="697"/>
      <c r="DG37" s="697"/>
      <c r="DH37" s="697"/>
      <c r="DI37" s="697"/>
      <c r="DJ37" s="697"/>
      <c r="DK37" s="698"/>
      <c r="DL37" s="684">
        <v>2979897</v>
      </c>
      <c r="DM37" s="697"/>
      <c r="DN37" s="697"/>
      <c r="DO37" s="697"/>
      <c r="DP37" s="697"/>
      <c r="DQ37" s="697"/>
      <c r="DR37" s="697"/>
      <c r="DS37" s="697"/>
      <c r="DT37" s="697"/>
      <c r="DU37" s="697"/>
      <c r="DV37" s="698"/>
      <c r="DW37" s="681">
        <v>5</v>
      </c>
      <c r="DX37" s="699"/>
      <c r="DY37" s="699"/>
      <c r="DZ37" s="699"/>
      <c r="EA37" s="699"/>
      <c r="EB37" s="699"/>
      <c r="EC37" s="714"/>
    </row>
    <row r="38" spans="2:133" ht="11.25" customHeight="1" x14ac:dyDescent="0.15">
      <c r="B38" s="675" t="s">
        <v>335</v>
      </c>
      <c r="C38" s="676"/>
      <c r="D38" s="676"/>
      <c r="E38" s="676"/>
      <c r="F38" s="676"/>
      <c r="G38" s="676"/>
      <c r="H38" s="676"/>
      <c r="I38" s="676"/>
      <c r="J38" s="676"/>
      <c r="K38" s="676"/>
      <c r="L38" s="676"/>
      <c r="M38" s="676"/>
      <c r="N38" s="676"/>
      <c r="O38" s="676"/>
      <c r="P38" s="676"/>
      <c r="Q38" s="677"/>
      <c r="R38" s="678">
        <v>2649628</v>
      </c>
      <c r="S38" s="679"/>
      <c r="T38" s="679"/>
      <c r="U38" s="679"/>
      <c r="V38" s="679"/>
      <c r="W38" s="679"/>
      <c r="X38" s="679"/>
      <c r="Y38" s="680"/>
      <c r="Z38" s="715">
        <v>2.8</v>
      </c>
      <c r="AA38" s="715"/>
      <c r="AB38" s="715"/>
      <c r="AC38" s="715"/>
      <c r="AD38" s="716">
        <v>146671</v>
      </c>
      <c r="AE38" s="716"/>
      <c r="AF38" s="716"/>
      <c r="AG38" s="716"/>
      <c r="AH38" s="716"/>
      <c r="AI38" s="716"/>
      <c r="AJ38" s="716"/>
      <c r="AK38" s="716"/>
      <c r="AL38" s="681">
        <v>0.3</v>
      </c>
      <c r="AM38" s="682"/>
      <c r="AN38" s="682"/>
      <c r="AO38" s="717"/>
      <c r="AQ38" s="718" t="s">
        <v>336</v>
      </c>
      <c r="AR38" s="719"/>
      <c r="AS38" s="719"/>
      <c r="AT38" s="719"/>
      <c r="AU38" s="719"/>
      <c r="AV38" s="719"/>
      <c r="AW38" s="719"/>
      <c r="AX38" s="719"/>
      <c r="AY38" s="720"/>
      <c r="AZ38" s="678">
        <v>612592</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30411</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8344700</v>
      </c>
      <c r="CS38" s="679"/>
      <c r="CT38" s="679"/>
      <c r="CU38" s="679"/>
      <c r="CV38" s="679"/>
      <c r="CW38" s="679"/>
      <c r="CX38" s="679"/>
      <c r="CY38" s="680"/>
      <c r="CZ38" s="681">
        <v>9</v>
      </c>
      <c r="DA38" s="699"/>
      <c r="DB38" s="699"/>
      <c r="DC38" s="700"/>
      <c r="DD38" s="684">
        <v>6828172</v>
      </c>
      <c r="DE38" s="679"/>
      <c r="DF38" s="679"/>
      <c r="DG38" s="679"/>
      <c r="DH38" s="679"/>
      <c r="DI38" s="679"/>
      <c r="DJ38" s="679"/>
      <c r="DK38" s="680"/>
      <c r="DL38" s="684">
        <v>6118710</v>
      </c>
      <c r="DM38" s="679"/>
      <c r="DN38" s="679"/>
      <c r="DO38" s="679"/>
      <c r="DP38" s="679"/>
      <c r="DQ38" s="679"/>
      <c r="DR38" s="679"/>
      <c r="DS38" s="679"/>
      <c r="DT38" s="679"/>
      <c r="DU38" s="679"/>
      <c r="DV38" s="680"/>
      <c r="DW38" s="681">
        <v>10.3</v>
      </c>
      <c r="DX38" s="699"/>
      <c r="DY38" s="699"/>
      <c r="DZ38" s="699"/>
      <c r="EA38" s="699"/>
      <c r="EB38" s="699"/>
      <c r="EC38" s="714"/>
    </row>
    <row r="39" spans="2:133" ht="11.25" customHeight="1" x14ac:dyDescent="0.15">
      <c r="B39" s="675" t="s">
        <v>339</v>
      </c>
      <c r="C39" s="676"/>
      <c r="D39" s="676"/>
      <c r="E39" s="676"/>
      <c r="F39" s="676"/>
      <c r="G39" s="676"/>
      <c r="H39" s="676"/>
      <c r="I39" s="676"/>
      <c r="J39" s="676"/>
      <c r="K39" s="676"/>
      <c r="L39" s="676"/>
      <c r="M39" s="676"/>
      <c r="N39" s="676"/>
      <c r="O39" s="676"/>
      <c r="P39" s="676"/>
      <c r="Q39" s="677"/>
      <c r="R39" s="678">
        <v>7631100</v>
      </c>
      <c r="S39" s="679"/>
      <c r="T39" s="679"/>
      <c r="U39" s="679"/>
      <c r="V39" s="679"/>
      <c r="W39" s="679"/>
      <c r="X39" s="679"/>
      <c r="Y39" s="680"/>
      <c r="Z39" s="715">
        <v>8</v>
      </c>
      <c r="AA39" s="715"/>
      <c r="AB39" s="715"/>
      <c r="AC39" s="715"/>
      <c r="AD39" s="716" t="s">
        <v>126</v>
      </c>
      <c r="AE39" s="716"/>
      <c r="AF39" s="716"/>
      <c r="AG39" s="716"/>
      <c r="AH39" s="716"/>
      <c r="AI39" s="716"/>
      <c r="AJ39" s="716"/>
      <c r="AK39" s="716"/>
      <c r="AL39" s="681" t="s">
        <v>126</v>
      </c>
      <c r="AM39" s="682"/>
      <c r="AN39" s="682"/>
      <c r="AO39" s="717"/>
      <c r="AQ39" s="718" t="s">
        <v>340</v>
      </c>
      <c r="AR39" s="719"/>
      <c r="AS39" s="719"/>
      <c r="AT39" s="719"/>
      <c r="AU39" s="719"/>
      <c r="AV39" s="719"/>
      <c r="AW39" s="719"/>
      <c r="AX39" s="719"/>
      <c r="AY39" s="720"/>
      <c r="AZ39" s="678">
        <v>228820</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47724</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2700645</v>
      </c>
      <c r="CS39" s="697"/>
      <c r="CT39" s="697"/>
      <c r="CU39" s="697"/>
      <c r="CV39" s="697"/>
      <c r="CW39" s="697"/>
      <c r="CX39" s="697"/>
      <c r="CY39" s="698"/>
      <c r="CZ39" s="681">
        <v>2.9</v>
      </c>
      <c r="DA39" s="699"/>
      <c r="DB39" s="699"/>
      <c r="DC39" s="700"/>
      <c r="DD39" s="684">
        <v>2549855</v>
      </c>
      <c r="DE39" s="697"/>
      <c r="DF39" s="697"/>
      <c r="DG39" s="697"/>
      <c r="DH39" s="697"/>
      <c r="DI39" s="697"/>
      <c r="DJ39" s="697"/>
      <c r="DK39" s="698"/>
      <c r="DL39" s="684" t="s">
        <v>238</v>
      </c>
      <c r="DM39" s="697"/>
      <c r="DN39" s="697"/>
      <c r="DO39" s="697"/>
      <c r="DP39" s="697"/>
      <c r="DQ39" s="697"/>
      <c r="DR39" s="697"/>
      <c r="DS39" s="697"/>
      <c r="DT39" s="697"/>
      <c r="DU39" s="697"/>
      <c r="DV39" s="698"/>
      <c r="DW39" s="681" t="s">
        <v>126</v>
      </c>
      <c r="DX39" s="699"/>
      <c r="DY39" s="699"/>
      <c r="DZ39" s="699"/>
      <c r="EA39" s="699"/>
      <c r="EB39" s="699"/>
      <c r="EC39" s="714"/>
    </row>
    <row r="40" spans="2:133" ht="11.25" customHeight="1" x14ac:dyDescent="0.15">
      <c r="B40" s="675" t="s">
        <v>343</v>
      </c>
      <c r="C40" s="676"/>
      <c r="D40" s="676"/>
      <c r="E40" s="676"/>
      <c r="F40" s="676"/>
      <c r="G40" s="676"/>
      <c r="H40" s="676"/>
      <c r="I40" s="676"/>
      <c r="J40" s="676"/>
      <c r="K40" s="676"/>
      <c r="L40" s="676"/>
      <c r="M40" s="676"/>
      <c r="N40" s="676"/>
      <c r="O40" s="676"/>
      <c r="P40" s="676"/>
      <c r="Q40" s="677"/>
      <c r="R40" s="678" t="s">
        <v>174</v>
      </c>
      <c r="S40" s="679"/>
      <c r="T40" s="679"/>
      <c r="U40" s="679"/>
      <c r="V40" s="679"/>
      <c r="W40" s="679"/>
      <c r="X40" s="679"/>
      <c r="Y40" s="680"/>
      <c r="Z40" s="715" t="s">
        <v>126</v>
      </c>
      <c r="AA40" s="715"/>
      <c r="AB40" s="715"/>
      <c r="AC40" s="715"/>
      <c r="AD40" s="716" t="s">
        <v>126</v>
      </c>
      <c r="AE40" s="716"/>
      <c r="AF40" s="716"/>
      <c r="AG40" s="716"/>
      <c r="AH40" s="716"/>
      <c r="AI40" s="716"/>
      <c r="AJ40" s="716"/>
      <c r="AK40" s="716"/>
      <c r="AL40" s="681" t="s">
        <v>238</v>
      </c>
      <c r="AM40" s="682"/>
      <c r="AN40" s="682"/>
      <c r="AO40" s="717"/>
      <c r="AQ40" s="718" t="s">
        <v>344</v>
      </c>
      <c r="AR40" s="719"/>
      <c r="AS40" s="719"/>
      <c r="AT40" s="719"/>
      <c r="AU40" s="719"/>
      <c r="AV40" s="719"/>
      <c r="AW40" s="719"/>
      <c r="AX40" s="719"/>
      <c r="AY40" s="720"/>
      <c r="AZ40" s="678">
        <v>175187</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108</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1268342</v>
      </c>
      <c r="CS40" s="679"/>
      <c r="CT40" s="679"/>
      <c r="CU40" s="679"/>
      <c r="CV40" s="679"/>
      <c r="CW40" s="679"/>
      <c r="CX40" s="679"/>
      <c r="CY40" s="680"/>
      <c r="CZ40" s="681">
        <v>1.4</v>
      </c>
      <c r="DA40" s="699"/>
      <c r="DB40" s="699"/>
      <c r="DC40" s="700"/>
      <c r="DD40" s="684">
        <v>30</v>
      </c>
      <c r="DE40" s="679"/>
      <c r="DF40" s="679"/>
      <c r="DG40" s="679"/>
      <c r="DH40" s="679"/>
      <c r="DI40" s="679"/>
      <c r="DJ40" s="679"/>
      <c r="DK40" s="680"/>
      <c r="DL40" s="684" t="s">
        <v>126</v>
      </c>
      <c r="DM40" s="679"/>
      <c r="DN40" s="679"/>
      <c r="DO40" s="679"/>
      <c r="DP40" s="679"/>
      <c r="DQ40" s="679"/>
      <c r="DR40" s="679"/>
      <c r="DS40" s="679"/>
      <c r="DT40" s="679"/>
      <c r="DU40" s="679"/>
      <c r="DV40" s="680"/>
      <c r="DW40" s="681" t="s">
        <v>238</v>
      </c>
      <c r="DX40" s="699"/>
      <c r="DY40" s="699"/>
      <c r="DZ40" s="699"/>
      <c r="EA40" s="699"/>
      <c r="EB40" s="699"/>
      <c r="EC40" s="714"/>
    </row>
    <row r="41" spans="2:133" ht="11.25" customHeight="1" x14ac:dyDescent="0.15">
      <c r="B41" s="675" t="s">
        <v>348</v>
      </c>
      <c r="C41" s="676"/>
      <c r="D41" s="676"/>
      <c r="E41" s="676"/>
      <c r="F41" s="676"/>
      <c r="G41" s="676"/>
      <c r="H41" s="676"/>
      <c r="I41" s="676"/>
      <c r="J41" s="676"/>
      <c r="K41" s="676"/>
      <c r="L41" s="676"/>
      <c r="M41" s="676"/>
      <c r="N41" s="676"/>
      <c r="O41" s="676"/>
      <c r="P41" s="676"/>
      <c r="Q41" s="677"/>
      <c r="R41" s="678">
        <v>3421700</v>
      </c>
      <c r="S41" s="679"/>
      <c r="T41" s="679"/>
      <c r="U41" s="679"/>
      <c r="V41" s="679"/>
      <c r="W41" s="679"/>
      <c r="X41" s="679"/>
      <c r="Y41" s="680"/>
      <c r="Z41" s="715">
        <v>3.6</v>
      </c>
      <c r="AA41" s="715"/>
      <c r="AB41" s="715"/>
      <c r="AC41" s="715"/>
      <c r="AD41" s="716" t="s">
        <v>238</v>
      </c>
      <c r="AE41" s="716"/>
      <c r="AF41" s="716"/>
      <c r="AG41" s="716"/>
      <c r="AH41" s="716"/>
      <c r="AI41" s="716"/>
      <c r="AJ41" s="716"/>
      <c r="AK41" s="716"/>
      <c r="AL41" s="681" t="s">
        <v>126</v>
      </c>
      <c r="AM41" s="682"/>
      <c r="AN41" s="682"/>
      <c r="AO41" s="717"/>
      <c r="AQ41" s="718" t="s">
        <v>349</v>
      </c>
      <c r="AR41" s="719"/>
      <c r="AS41" s="719"/>
      <c r="AT41" s="719"/>
      <c r="AU41" s="719"/>
      <c r="AV41" s="719"/>
      <c r="AW41" s="719"/>
      <c r="AX41" s="719"/>
      <c r="AY41" s="720"/>
      <c r="AZ41" s="678">
        <v>1683867</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238</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238</v>
      </c>
      <c r="CS41" s="697"/>
      <c r="CT41" s="697"/>
      <c r="CU41" s="697"/>
      <c r="CV41" s="697"/>
      <c r="CW41" s="697"/>
      <c r="CX41" s="697"/>
      <c r="CY41" s="698"/>
      <c r="CZ41" s="681" t="s">
        <v>238</v>
      </c>
      <c r="DA41" s="699"/>
      <c r="DB41" s="699"/>
      <c r="DC41" s="700"/>
      <c r="DD41" s="684" t="s">
        <v>259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352</v>
      </c>
      <c r="C42" s="660"/>
      <c r="D42" s="660"/>
      <c r="E42" s="660"/>
      <c r="F42" s="660"/>
      <c r="G42" s="660"/>
      <c r="H42" s="660"/>
      <c r="I42" s="660"/>
      <c r="J42" s="660"/>
      <c r="K42" s="660"/>
      <c r="L42" s="660"/>
      <c r="M42" s="660"/>
      <c r="N42" s="660"/>
      <c r="O42" s="660"/>
      <c r="P42" s="660"/>
      <c r="Q42" s="661"/>
      <c r="R42" s="662">
        <v>95645111</v>
      </c>
      <c r="S42" s="701"/>
      <c r="T42" s="701"/>
      <c r="U42" s="701"/>
      <c r="V42" s="701"/>
      <c r="W42" s="701"/>
      <c r="X42" s="701"/>
      <c r="Y42" s="703"/>
      <c r="Z42" s="704">
        <v>100</v>
      </c>
      <c r="AA42" s="704"/>
      <c r="AB42" s="704"/>
      <c r="AC42" s="704"/>
      <c r="AD42" s="705">
        <v>55705112</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6360420</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340</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12849721</v>
      </c>
      <c r="CS42" s="679"/>
      <c r="CT42" s="679"/>
      <c r="CU42" s="679"/>
      <c r="CV42" s="679"/>
      <c r="CW42" s="679"/>
      <c r="CX42" s="679"/>
      <c r="CY42" s="680"/>
      <c r="CZ42" s="681">
        <v>13.9</v>
      </c>
      <c r="DA42" s="682"/>
      <c r="DB42" s="682"/>
      <c r="DC42" s="683"/>
      <c r="DD42" s="684">
        <v>4476904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370071</v>
      </c>
      <c r="CS43" s="697"/>
      <c r="CT43" s="697"/>
      <c r="CU43" s="697"/>
      <c r="CV43" s="697"/>
      <c r="CW43" s="697"/>
      <c r="CX43" s="697"/>
      <c r="CY43" s="698"/>
      <c r="CZ43" s="681">
        <v>0.4</v>
      </c>
      <c r="DA43" s="699"/>
      <c r="DB43" s="699"/>
      <c r="DC43" s="700"/>
      <c r="DD43" s="684">
        <v>370071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357</v>
      </c>
      <c r="CG44" s="676"/>
      <c r="CH44" s="676"/>
      <c r="CI44" s="676"/>
      <c r="CJ44" s="676"/>
      <c r="CK44" s="676"/>
      <c r="CL44" s="676"/>
      <c r="CM44" s="676"/>
      <c r="CN44" s="676"/>
      <c r="CO44" s="676"/>
      <c r="CP44" s="676"/>
      <c r="CQ44" s="677"/>
      <c r="CR44" s="678">
        <v>12815819</v>
      </c>
      <c r="CS44" s="679"/>
      <c r="CT44" s="679"/>
      <c r="CU44" s="679"/>
      <c r="CV44" s="679"/>
      <c r="CW44" s="679"/>
      <c r="CX44" s="679"/>
      <c r="CY44" s="680"/>
      <c r="CZ44" s="681">
        <v>13.9</v>
      </c>
      <c r="DA44" s="682"/>
      <c r="DB44" s="682"/>
      <c r="DC44" s="683"/>
      <c r="DD44" s="684">
        <v>4472976</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358</v>
      </c>
      <c r="CG45" s="676"/>
      <c r="CH45" s="676"/>
      <c r="CI45" s="676"/>
      <c r="CJ45" s="676"/>
      <c r="CK45" s="676"/>
      <c r="CL45" s="676"/>
      <c r="CM45" s="676"/>
      <c r="CN45" s="676"/>
      <c r="CO45" s="676"/>
      <c r="CP45" s="676"/>
      <c r="CQ45" s="677"/>
      <c r="CR45" s="678">
        <v>4247896</v>
      </c>
      <c r="CS45" s="697"/>
      <c r="CT45" s="697"/>
      <c r="CU45" s="697"/>
      <c r="CV45" s="697"/>
      <c r="CW45" s="697"/>
      <c r="CX45" s="697"/>
      <c r="CY45" s="698"/>
      <c r="CZ45" s="681">
        <v>4.5999999999999996</v>
      </c>
      <c r="DA45" s="699"/>
      <c r="DB45" s="699"/>
      <c r="DC45" s="700"/>
      <c r="DD45" s="684">
        <v>607903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8228001</v>
      </c>
      <c r="CS46" s="679"/>
      <c r="CT46" s="679"/>
      <c r="CU46" s="679"/>
      <c r="CV46" s="679"/>
      <c r="CW46" s="679"/>
      <c r="CX46" s="679"/>
      <c r="CY46" s="680"/>
      <c r="CZ46" s="681">
        <v>8.9</v>
      </c>
      <c r="DA46" s="682"/>
      <c r="DB46" s="682"/>
      <c r="DC46" s="683"/>
      <c r="DD46" s="684">
        <v>3606311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33902</v>
      </c>
      <c r="CS47" s="697"/>
      <c r="CT47" s="697"/>
      <c r="CU47" s="697"/>
      <c r="CV47" s="697"/>
      <c r="CW47" s="697"/>
      <c r="CX47" s="697"/>
      <c r="CY47" s="698"/>
      <c r="CZ47" s="681">
        <v>0</v>
      </c>
      <c r="DA47" s="699"/>
      <c r="DB47" s="699"/>
      <c r="DC47" s="700"/>
      <c r="DD47" s="684">
        <v>3928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363</v>
      </c>
      <c r="CD48" s="695"/>
      <c r="CE48" s="696"/>
      <c r="CF48" s="675" t="s">
        <v>364</v>
      </c>
      <c r="CG48" s="676"/>
      <c r="CH48" s="676"/>
      <c r="CI48" s="676"/>
      <c r="CJ48" s="676"/>
      <c r="CK48" s="676"/>
      <c r="CL48" s="676"/>
      <c r="CM48" s="676"/>
      <c r="CN48" s="676"/>
      <c r="CO48" s="676"/>
      <c r="CP48" s="676"/>
      <c r="CQ48" s="677"/>
      <c r="CR48" s="678" t="s">
        <v>126</v>
      </c>
      <c r="CS48" s="679"/>
      <c r="CT48" s="679"/>
      <c r="CU48" s="679"/>
      <c r="CV48" s="679"/>
      <c r="CW48" s="679"/>
      <c r="CX48" s="679"/>
      <c r="CY48" s="680"/>
      <c r="CZ48" s="681" t="s">
        <v>126</v>
      </c>
      <c r="DA48" s="682"/>
      <c r="DB48" s="682"/>
      <c r="DC48" s="683"/>
      <c r="DD48" s="684" t="s">
        <v>174</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365</v>
      </c>
      <c r="CE49" s="660"/>
      <c r="CF49" s="660"/>
      <c r="CG49" s="660"/>
      <c r="CH49" s="660"/>
      <c r="CI49" s="660"/>
      <c r="CJ49" s="660"/>
      <c r="CK49" s="660"/>
      <c r="CL49" s="660"/>
      <c r="CM49" s="660"/>
      <c r="CN49" s="660"/>
      <c r="CO49" s="660"/>
      <c r="CP49" s="660"/>
      <c r="CQ49" s="661"/>
      <c r="CR49" s="662">
        <v>92315505</v>
      </c>
      <c r="CS49" s="663"/>
      <c r="CT49" s="663"/>
      <c r="CU49" s="663"/>
      <c r="CV49" s="663"/>
      <c r="CW49" s="663"/>
      <c r="CX49" s="663"/>
      <c r="CY49" s="664"/>
      <c r="CZ49" s="665">
        <v>100</v>
      </c>
      <c r="DA49" s="666"/>
      <c r="DB49" s="666"/>
      <c r="DC49" s="667"/>
      <c r="DD49" s="668">
        <v>63452124</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Xd6iICioGzZtivvRw6SqbZIqXgRQnT/SGHX5C99PERXGkvXp1QouykAjWmOgLtYANkm2JSeSEUNui6BeutJs1Q==" saltValue="V9iPGXxmr9qhKrJsFoLDc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367</v>
      </c>
      <c r="DK2" s="1204"/>
      <c r="DL2" s="1204"/>
      <c r="DM2" s="1204"/>
      <c r="DN2" s="1204"/>
      <c r="DO2" s="1205"/>
      <c r="DP2" s="250"/>
      <c r="DQ2" s="1203" t="s">
        <v>368</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6"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1" t="s">
        <v>385</v>
      </c>
      <c r="DH5" s="1192"/>
      <c r="DI5" s="1192"/>
      <c r="DJ5" s="1192"/>
      <c r="DK5" s="1193"/>
      <c r="DL5" s="1191" t="s">
        <v>386</v>
      </c>
      <c r="DM5" s="1192"/>
      <c r="DN5" s="1192"/>
      <c r="DO5" s="1192"/>
      <c r="DP5" s="1193"/>
      <c r="DQ5" s="1094" t="s">
        <v>387</v>
      </c>
      <c r="DR5" s="1095"/>
      <c r="DS5" s="1095"/>
      <c r="DT5" s="1095"/>
      <c r="DU5" s="1096"/>
      <c r="DV5" s="1094" t="s">
        <v>378</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388</v>
      </c>
      <c r="C7" s="1144"/>
      <c r="D7" s="1144"/>
      <c r="E7" s="1144"/>
      <c r="F7" s="1144"/>
      <c r="G7" s="1144"/>
      <c r="H7" s="1144"/>
      <c r="I7" s="1144"/>
      <c r="J7" s="1144"/>
      <c r="K7" s="1144"/>
      <c r="L7" s="1144"/>
      <c r="M7" s="1144"/>
      <c r="N7" s="1144"/>
      <c r="O7" s="1144"/>
      <c r="P7" s="1145"/>
      <c r="Q7" s="1197">
        <v>95495</v>
      </c>
      <c r="R7" s="1198"/>
      <c r="S7" s="1198"/>
      <c r="T7" s="1198"/>
      <c r="U7" s="1198"/>
      <c r="V7" s="1198">
        <v>92224</v>
      </c>
      <c r="W7" s="1198"/>
      <c r="X7" s="1198"/>
      <c r="Y7" s="1198"/>
      <c r="Z7" s="1198"/>
      <c r="AA7" s="1198">
        <v>3271</v>
      </c>
      <c r="AB7" s="1198"/>
      <c r="AC7" s="1198"/>
      <c r="AD7" s="1198"/>
      <c r="AE7" s="1199"/>
      <c r="AF7" s="1200">
        <v>1776</v>
      </c>
      <c r="AG7" s="1201"/>
      <c r="AH7" s="1201"/>
      <c r="AI7" s="1201"/>
      <c r="AJ7" s="1202"/>
      <c r="AK7" s="1184">
        <v>4552</v>
      </c>
      <c r="AL7" s="1185"/>
      <c r="AM7" s="1185"/>
      <c r="AN7" s="1185"/>
      <c r="AO7" s="1185"/>
      <c r="AP7" s="1185">
        <v>72206</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601</v>
      </c>
      <c r="BT7" s="1189"/>
      <c r="BU7" s="1189"/>
      <c r="BV7" s="1189"/>
      <c r="BW7" s="1189"/>
      <c r="BX7" s="1189"/>
      <c r="BY7" s="1189"/>
      <c r="BZ7" s="1189"/>
      <c r="CA7" s="1189"/>
      <c r="CB7" s="1189"/>
      <c r="CC7" s="1189"/>
      <c r="CD7" s="1189"/>
      <c r="CE7" s="1189"/>
      <c r="CF7" s="1189"/>
      <c r="CG7" s="1190"/>
      <c r="CH7" s="1181">
        <v>0</v>
      </c>
      <c r="CI7" s="1182"/>
      <c r="CJ7" s="1182"/>
      <c r="CK7" s="1182"/>
      <c r="CL7" s="1183"/>
      <c r="CM7" s="1181">
        <v>8</v>
      </c>
      <c r="CN7" s="1182"/>
      <c r="CO7" s="1182"/>
      <c r="CP7" s="1182"/>
      <c r="CQ7" s="1183"/>
      <c r="CR7" s="1181">
        <v>3</v>
      </c>
      <c r="CS7" s="1182"/>
      <c r="CT7" s="1182"/>
      <c r="CU7" s="1182"/>
      <c r="CV7" s="1183"/>
      <c r="CW7" s="1181" t="s">
        <v>536</v>
      </c>
      <c r="CX7" s="1182"/>
      <c r="CY7" s="1182"/>
      <c r="CZ7" s="1182"/>
      <c r="DA7" s="1183"/>
      <c r="DB7" s="1181" t="s">
        <v>536</v>
      </c>
      <c r="DC7" s="1182"/>
      <c r="DD7" s="1182"/>
      <c r="DE7" s="1182"/>
      <c r="DF7" s="1183"/>
      <c r="DG7" s="1181" t="s">
        <v>536</v>
      </c>
      <c r="DH7" s="1182"/>
      <c r="DI7" s="1182"/>
      <c r="DJ7" s="1182"/>
      <c r="DK7" s="1183"/>
      <c r="DL7" s="1181" t="s">
        <v>536</v>
      </c>
      <c r="DM7" s="1182"/>
      <c r="DN7" s="1182"/>
      <c r="DO7" s="1182"/>
      <c r="DP7" s="1183"/>
      <c r="DQ7" s="1181" t="s">
        <v>536</v>
      </c>
      <c r="DR7" s="1182"/>
      <c r="DS7" s="1182"/>
      <c r="DT7" s="1182"/>
      <c r="DU7" s="1183"/>
      <c r="DV7" s="1208"/>
      <c r="DW7" s="1209"/>
      <c r="DX7" s="1209"/>
      <c r="DY7" s="1209"/>
      <c r="DZ7" s="1210"/>
      <c r="EA7" s="255"/>
    </row>
    <row r="8" spans="1:131" s="256" customFormat="1" ht="26.25" customHeight="1" x14ac:dyDescent="0.15">
      <c r="A8" s="262">
        <v>2</v>
      </c>
      <c r="B8" s="1130" t="s">
        <v>389</v>
      </c>
      <c r="C8" s="1131"/>
      <c r="D8" s="1131"/>
      <c r="E8" s="1131"/>
      <c r="F8" s="1131"/>
      <c r="G8" s="1131"/>
      <c r="H8" s="1131"/>
      <c r="I8" s="1131"/>
      <c r="J8" s="1131"/>
      <c r="K8" s="1131"/>
      <c r="L8" s="1131"/>
      <c r="M8" s="1131"/>
      <c r="N8" s="1131"/>
      <c r="O8" s="1131"/>
      <c r="P8" s="1132"/>
      <c r="Q8" s="1136">
        <v>152</v>
      </c>
      <c r="R8" s="1137"/>
      <c r="S8" s="1137"/>
      <c r="T8" s="1137"/>
      <c r="U8" s="1137"/>
      <c r="V8" s="1137">
        <v>94</v>
      </c>
      <c r="W8" s="1137"/>
      <c r="X8" s="1137"/>
      <c r="Y8" s="1137"/>
      <c r="Z8" s="1137"/>
      <c r="AA8" s="1137">
        <v>58</v>
      </c>
      <c r="AB8" s="1137"/>
      <c r="AC8" s="1137"/>
      <c r="AD8" s="1137"/>
      <c r="AE8" s="1138"/>
      <c r="AF8" s="1112">
        <v>58</v>
      </c>
      <c r="AG8" s="1113"/>
      <c r="AH8" s="1113"/>
      <c r="AI8" s="1113"/>
      <c r="AJ8" s="1114"/>
      <c r="AK8" s="1179">
        <v>2</v>
      </c>
      <c r="AL8" s="1180"/>
      <c r="AM8" s="1180"/>
      <c r="AN8" s="1180"/>
      <c r="AO8" s="1180"/>
      <c r="AP8" s="1180">
        <v>13</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602</v>
      </c>
      <c r="BT8" s="1108"/>
      <c r="BU8" s="1108"/>
      <c r="BV8" s="1108"/>
      <c r="BW8" s="1108"/>
      <c r="BX8" s="1108"/>
      <c r="BY8" s="1108"/>
      <c r="BZ8" s="1108"/>
      <c r="CA8" s="1108"/>
      <c r="CB8" s="1108"/>
      <c r="CC8" s="1108"/>
      <c r="CD8" s="1108"/>
      <c r="CE8" s="1108"/>
      <c r="CF8" s="1108"/>
      <c r="CG8" s="1109"/>
      <c r="CH8" s="1082">
        <v>191</v>
      </c>
      <c r="CI8" s="1083"/>
      <c r="CJ8" s="1083"/>
      <c r="CK8" s="1083"/>
      <c r="CL8" s="1084"/>
      <c r="CM8" s="1082">
        <v>442</v>
      </c>
      <c r="CN8" s="1083"/>
      <c r="CO8" s="1083"/>
      <c r="CP8" s="1083"/>
      <c r="CQ8" s="1084"/>
      <c r="CR8" s="1082">
        <v>22</v>
      </c>
      <c r="CS8" s="1083"/>
      <c r="CT8" s="1083"/>
      <c r="CU8" s="1083"/>
      <c r="CV8" s="1084"/>
      <c r="CW8" s="1082">
        <v>35</v>
      </c>
      <c r="CX8" s="1083"/>
      <c r="CY8" s="1083"/>
      <c r="CZ8" s="1083"/>
      <c r="DA8" s="1084"/>
      <c r="DB8" s="1082" t="s">
        <v>536</v>
      </c>
      <c r="DC8" s="1083"/>
      <c r="DD8" s="1083"/>
      <c r="DE8" s="1083"/>
      <c r="DF8" s="1084"/>
      <c r="DG8" s="1082" t="s">
        <v>536</v>
      </c>
      <c r="DH8" s="1083"/>
      <c r="DI8" s="1083"/>
      <c r="DJ8" s="1083"/>
      <c r="DK8" s="1084"/>
      <c r="DL8" s="1082" t="s">
        <v>536</v>
      </c>
      <c r="DM8" s="1083"/>
      <c r="DN8" s="1083"/>
      <c r="DO8" s="1083"/>
      <c r="DP8" s="1084"/>
      <c r="DQ8" s="1082" t="s">
        <v>536</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603</v>
      </c>
      <c r="BT9" s="1108"/>
      <c r="BU9" s="1108"/>
      <c r="BV9" s="1108"/>
      <c r="BW9" s="1108"/>
      <c r="BX9" s="1108"/>
      <c r="BY9" s="1108"/>
      <c r="BZ9" s="1108"/>
      <c r="CA9" s="1108"/>
      <c r="CB9" s="1108"/>
      <c r="CC9" s="1108"/>
      <c r="CD9" s="1108"/>
      <c r="CE9" s="1108"/>
      <c r="CF9" s="1108"/>
      <c r="CG9" s="1109"/>
      <c r="CH9" s="1082">
        <v>32</v>
      </c>
      <c r="CI9" s="1083"/>
      <c r="CJ9" s="1083"/>
      <c r="CK9" s="1083"/>
      <c r="CL9" s="1084"/>
      <c r="CM9" s="1082">
        <v>251</v>
      </c>
      <c r="CN9" s="1083"/>
      <c r="CO9" s="1083"/>
      <c r="CP9" s="1083"/>
      <c r="CQ9" s="1084"/>
      <c r="CR9" s="1082">
        <v>30</v>
      </c>
      <c r="CS9" s="1083"/>
      <c r="CT9" s="1083"/>
      <c r="CU9" s="1083"/>
      <c r="CV9" s="1084"/>
      <c r="CW9" s="1082">
        <v>100</v>
      </c>
      <c r="CX9" s="1083"/>
      <c r="CY9" s="1083"/>
      <c r="CZ9" s="1083"/>
      <c r="DA9" s="1084"/>
      <c r="DB9" s="1082" t="s">
        <v>536</v>
      </c>
      <c r="DC9" s="1083"/>
      <c r="DD9" s="1083"/>
      <c r="DE9" s="1083"/>
      <c r="DF9" s="1084"/>
      <c r="DG9" s="1082" t="s">
        <v>536</v>
      </c>
      <c r="DH9" s="1083"/>
      <c r="DI9" s="1083"/>
      <c r="DJ9" s="1083"/>
      <c r="DK9" s="1084"/>
      <c r="DL9" s="1082" t="s">
        <v>536</v>
      </c>
      <c r="DM9" s="1083"/>
      <c r="DN9" s="1083"/>
      <c r="DO9" s="1083"/>
      <c r="DP9" s="1084"/>
      <c r="DQ9" s="1082" t="s">
        <v>536</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604</v>
      </c>
      <c r="BT10" s="1108"/>
      <c r="BU10" s="1108"/>
      <c r="BV10" s="1108"/>
      <c r="BW10" s="1108"/>
      <c r="BX10" s="1108"/>
      <c r="BY10" s="1108"/>
      <c r="BZ10" s="1108"/>
      <c r="CA10" s="1108"/>
      <c r="CB10" s="1108"/>
      <c r="CC10" s="1108"/>
      <c r="CD10" s="1108"/>
      <c r="CE10" s="1108"/>
      <c r="CF10" s="1108"/>
      <c r="CG10" s="1109"/>
      <c r="CH10" s="1082">
        <v>2</v>
      </c>
      <c r="CI10" s="1083"/>
      <c r="CJ10" s="1083"/>
      <c r="CK10" s="1083"/>
      <c r="CL10" s="1084"/>
      <c r="CM10" s="1082">
        <v>52</v>
      </c>
      <c r="CN10" s="1083"/>
      <c r="CO10" s="1083"/>
      <c r="CP10" s="1083"/>
      <c r="CQ10" s="1084"/>
      <c r="CR10" s="1082">
        <v>5</v>
      </c>
      <c r="CS10" s="1083"/>
      <c r="CT10" s="1083"/>
      <c r="CU10" s="1083"/>
      <c r="CV10" s="1084"/>
      <c r="CW10" s="1082">
        <v>22</v>
      </c>
      <c r="CX10" s="1083"/>
      <c r="CY10" s="1083"/>
      <c r="CZ10" s="1083"/>
      <c r="DA10" s="1084"/>
      <c r="DB10" s="1082" t="s">
        <v>536</v>
      </c>
      <c r="DC10" s="1083"/>
      <c r="DD10" s="1083"/>
      <c r="DE10" s="1083"/>
      <c r="DF10" s="1084"/>
      <c r="DG10" s="1082" t="s">
        <v>536</v>
      </c>
      <c r="DH10" s="1083"/>
      <c r="DI10" s="1083"/>
      <c r="DJ10" s="1083"/>
      <c r="DK10" s="1084"/>
      <c r="DL10" s="1082" t="s">
        <v>536</v>
      </c>
      <c r="DM10" s="1083"/>
      <c r="DN10" s="1083"/>
      <c r="DO10" s="1083"/>
      <c r="DP10" s="1084"/>
      <c r="DQ10" s="1082" t="s">
        <v>536</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605</v>
      </c>
      <c r="BT11" s="1108"/>
      <c r="BU11" s="1108"/>
      <c r="BV11" s="1108"/>
      <c r="BW11" s="1108"/>
      <c r="BX11" s="1108"/>
      <c r="BY11" s="1108"/>
      <c r="BZ11" s="1108"/>
      <c r="CA11" s="1108"/>
      <c r="CB11" s="1108"/>
      <c r="CC11" s="1108"/>
      <c r="CD11" s="1108"/>
      <c r="CE11" s="1108"/>
      <c r="CF11" s="1108"/>
      <c r="CG11" s="1109"/>
      <c r="CH11" s="1082">
        <v>40</v>
      </c>
      <c r="CI11" s="1083"/>
      <c r="CJ11" s="1083"/>
      <c r="CK11" s="1083"/>
      <c r="CL11" s="1084"/>
      <c r="CM11" s="1082">
        <v>120</v>
      </c>
      <c r="CN11" s="1083"/>
      <c r="CO11" s="1083"/>
      <c r="CP11" s="1083"/>
      <c r="CQ11" s="1084"/>
      <c r="CR11" s="1082">
        <v>7</v>
      </c>
      <c r="CS11" s="1083"/>
      <c r="CT11" s="1083"/>
      <c r="CU11" s="1083"/>
      <c r="CV11" s="1084"/>
      <c r="CW11" s="1082">
        <v>4</v>
      </c>
      <c r="CX11" s="1083"/>
      <c r="CY11" s="1083"/>
      <c r="CZ11" s="1083"/>
      <c r="DA11" s="1084"/>
      <c r="DB11" s="1082">
        <v>145</v>
      </c>
      <c r="DC11" s="1083"/>
      <c r="DD11" s="1083"/>
      <c r="DE11" s="1083"/>
      <c r="DF11" s="1084"/>
      <c r="DG11" s="1082" t="s">
        <v>536</v>
      </c>
      <c r="DH11" s="1083"/>
      <c r="DI11" s="1083"/>
      <c r="DJ11" s="1083"/>
      <c r="DK11" s="1084"/>
      <c r="DL11" s="1082" t="s">
        <v>536</v>
      </c>
      <c r="DM11" s="1083"/>
      <c r="DN11" s="1083"/>
      <c r="DO11" s="1083"/>
      <c r="DP11" s="1084"/>
      <c r="DQ11" s="1082" t="s">
        <v>536</v>
      </c>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t="s">
        <v>606</v>
      </c>
      <c r="BT12" s="1108"/>
      <c r="BU12" s="1108"/>
      <c r="BV12" s="1108"/>
      <c r="BW12" s="1108"/>
      <c r="BX12" s="1108"/>
      <c r="BY12" s="1108"/>
      <c r="BZ12" s="1108"/>
      <c r="CA12" s="1108"/>
      <c r="CB12" s="1108"/>
      <c r="CC12" s="1108"/>
      <c r="CD12" s="1108"/>
      <c r="CE12" s="1108"/>
      <c r="CF12" s="1108"/>
      <c r="CG12" s="1109"/>
      <c r="CH12" s="1082">
        <v>0</v>
      </c>
      <c r="CI12" s="1083"/>
      <c r="CJ12" s="1083"/>
      <c r="CK12" s="1083"/>
      <c r="CL12" s="1084"/>
      <c r="CM12" s="1082">
        <v>25</v>
      </c>
      <c r="CN12" s="1083"/>
      <c r="CO12" s="1083"/>
      <c r="CP12" s="1083"/>
      <c r="CQ12" s="1084"/>
      <c r="CR12" s="1082">
        <v>17</v>
      </c>
      <c r="CS12" s="1083"/>
      <c r="CT12" s="1083"/>
      <c r="CU12" s="1083"/>
      <c r="CV12" s="1084"/>
      <c r="CW12" s="1082" t="s">
        <v>536</v>
      </c>
      <c r="CX12" s="1083"/>
      <c r="CY12" s="1083"/>
      <c r="CZ12" s="1083"/>
      <c r="DA12" s="1084"/>
      <c r="DB12" s="1082" t="s">
        <v>536</v>
      </c>
      <c r="DC12" s="1083"/>
      <c r="DD12" s="1083"/>
      <c r="DE12" s="1083"/>
      <c r="DF12" s="1084"/>
      <c r="DG12" s="1082" t="s">
        <v>536</v>
      </c>
      <c r="DH12" s="1083"/>
      <c r="DI12" s="1083"/>
      <c r="DJ12" s="1083"/>
      <c r="DK12" s="1084"/>
      <c r="DL12" s="1082" t="s">
        <v>536</v>
      </c>
      <c r="DM12" s="1083"/>
      <c r="DN12" s="1083"/>
      <c r="DO12" s="1083"/>
      <c r="DP12" s="1084"/>
      <c r="DQ12" s="1082" t="s">
        <v>536</v>
      </c>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t="s">
        <v>607</v>
      </c>
      <c r="BT13" s="1108"/>
      <c r="BU13" s="1108"/>
      <c r="BV13" s="1108"/>
      <c r="BW13" s="1108"/>
      <c r="BX13" s="1108"/>
      <c r="BY13" s="1108"/>
      <c r="BZ13" s="1108"/>
      <c r="CA13" s="1108"/>
      <c r="CB13" s="1108"/>
      <c r="CC13" s="1108"/>
      <c r="CD13" s="1108"/>
      <c r="CE13" s="1108"/>
      <c r="CF13" s="1108"/>
      <c r="CG13" s="1109"/>
      <c r="CH13" s="1082">
        <v>-3</v>
      </c>
      <c r="CI13" s="1083"/>
      <c r="CJ13" s="1083"/>
      <c r="CK13" s="1083"/>
      <c r="CL13" s="1084"/>
      <c r="CM13" s="1082">
        <v>17</v>
      </c>
      <c r="CN13" s="1083"/>
      <c r="CO13" s="1083"/>
      <c r="CP13" s="1083"/>
      <c r="CQ13" s="1084"/>
      <c r="CR13" s="1082">
        <v>3</v>
      </c>
      <c r="CS13" s="1083"/>
      <c r="CT13" s="1083"/>
      <c r="CU13" s="1083"/>
      <c r="CV13" s="1084"/>
      <c r="CW13" s="1082" t="s">
        <v>536</v>
      </c>
      <c r="CX13" s="1083"/>
      <c r="CY13" s="1083"/>
      <c r="CZ13" s="1083"/>
      <c r="DA13" s="1084"/>
      <c r="DB13" s="1082" t="s">
        <v>536</v>
      </c>
      <c r="DC13" s="1083"/>
      <c r="DD13" s="1083"/>
      <c r="DE13" s="1083"/>
      <c r="DF13" s="1084"/>
      <c r="DG13" s="1082" t="s">
        <v>536</v>
      </c>
      <c r="DH13" s="1083"/>
      <c r="DI13" s="1083"/>
      <c r="DJ13" s="1083"/>
      <c r="DK13" s="1084"/>
      <c r="DL13" s="1082" t="s">
        <v>536</v>
      </c>
      <c r="DM13" s="1083"/>
      <c r="DN13" s="1083"/>
      <c r="DO13" s="1083"/>
      <c r="DP13" s="1084"/>
      <c r="DQ13" s="1082" t="s">
        <v>536</v>
      </c>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t="s">
        <v>608</v>
      </c>
      <c r="BT14" s="1108"/>
      <c r="BU14" s="1108"/>
      <c r="BV14" s="1108"/>
      <c r="BW14" s="1108"/>
      <c r="BX14" s="1108"/>
      <c r="BY14" s="1108"/>
      <c r="BZ14" s="1108"/>
      <c r="CA14" s="1108"/>
      <c r="CB14" s="1108"/>
      <c r="CC14" s="1108"/>
      <c r="CD14" s="1108"/>
      <c r="CE14" s="1108"/>
      <c r="CF14" s="1108"/>
      <c r="CG14" s="1109"/>
      <c r="CH14" s="1082">
        <v>-25</v>
      </c>
      <c r="CI14" s="1083"/>
      <c r="CJ14" s="1083"/>
      <c r="CK14" s="1083"/>
      <c r="CL14" s="1084"/>
      <c r="CM14" s="1082">
        <v>367</v>
      </c>
      <c r="CN14" s="1083"/>
      <c r="CO14" s="1083"/>
      <c r="CP14" s="1083"/>
      <c r="CQ14" s="1084"/>
      <c r="CR14" s="1082">
        <v>3</v>
      </c>
      <c r="CS14" s="1083"/>
      <c r="CT14" s="1083"/>
      <c r="CU14" s="1083"/>
      <c r="CV14" s="1084"/>
      <c r="CW14" s="1082" t="s">
        <v>536</v>
      </c>
      <c r="CX14" s="1083"/>
      <c r="CY14" s="1083"/>
      <c r="CZ14" s="1083"/>
      <c r="DA14" s="1084"/>
      <c r="DB14" s="1082" t="s">
        <v>536</v>
      </c>
      <c r="DC14" s="1083"/>
      <c r="DD14" s="1083"/>
      <c r="DE14" s="1083"/>
      <c r="DF14" s="1084"/>
      <c r="DG14" s="1082" t="s">
        <v>536</v>
      </c>
      <c r="DH14" s="1083"/>
      <c r="DI14" s="1083"/>
      <c r="DJ14" s="1083"/>
      <c r="DK14" s="1084"/>
      <c r="DL14" s="1082" t="s">
        <v>536</v>
      </c>
      <c r="DM14" s="1083"/>
      <c r="DN14" s="1083"/>
      <c r="DO14" s="1083"/>
      <c r="DP14" s="1084"/>
      <c r="DQ14" s="1082" t="s">
        <v>536</v>
      </c>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t="s">
        <v>609</v>
      </c>
      <c r="BT15" s="1108"/>
      <c r="BU15" s="1108"/>
      <c r="BV15" s="1108"/>
      <c r="BW15" s="1108"/>
      <c r="BX15" s="1108"/>
      <c r="BY15" s="1108"/>
      <c r="BZ15" s="1108"/>
      <c r="CA15" s="1108"/>
      <c r="CB15" s="1108"/>
      <c r="CC15" s="1108"/>
      <c r="CD15" s="1108"/>
      <c r="CE15" s="1108"/>
      <c r="CF15" s="1108"/>
      <c r="CG15" s="1109"/>
      <c r="CH15" s="1082">
        <v>22</v>
      </c>
      <c r="CI15" s="1083"/>
      <c r="CJ15" s="1083"/>
      <c r="CK15" s="1083"/>
      <c r="CL15" s="1084"/>
      <c r="CM15" s="1082">
        <v>434</v>
      </c>
      <c r="CN15" s="1083"/>
      <c r="CO15" s="1083"/>
      <c r="CP15" s="1083"/>
      <c r="CQ15" s="1084"/>
      <c r="CR15" s="1082">
        <v>5</v>
      </c>
      <c r="CS15" s="1083"/>
      <c r="CT15" s="1083"/>
      <c r="CU15" s="1083"/>
      <c r="CV15" s="1084"/>
      <c r="CW15" s="1082" t="s">
        <v>536</v>
      </c>
      <c r="CX15" s="1083"/>
      <c r="CY15" s="1083"/>
      <c r="CZ15" s="1083"/>
      <c r="DA15" s="1084"/>
      <c r="DB15" s="1082" t="s">
        <v>536</v>
      </c>
      <c r="DC15" s="1083"/>
      <c r="DD15" s="1083"/>
      <c r="DE15" s="1083"/>
      <c r="DF15" s="1084"/>
      <c r="DG15" s="1082" t="s">
        <v>536</v>
      </c>
      <c r="DH15" s="1083"/>
      <c r="DI15" s="1083"/>
      <c r="DJ15" s="1083"/>
      <c r="DK15" s="1084"/>
      <c r="DL15" s="1082" t="s">
        <v>536</v>
      </c>
      <c r="DM15" s="1083"/>
      <c r="DN15" s="1083"/>
      <c r="DO15" s="1083"/>
      <c r="DP15" s="1084"/>
      <c r="DQ15" s="1082" t="s">
        <v>536</v>
      </c>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t="s">
        <v>610</v>
      </c>
      <c r="BT16" s="1108"/>
      <c r="BU16" s="1108"/>
      <c r="BV16" s="1108"/>
      <c r="BW16" s="1108"/>
      <c r="BX16" s="1108"/>
      <c r="BY16" s="1108"/>
      <c r="BZ16" s="1108"/>
      <c r="CA16" s="1108"/>
      <c r="CB16" s="1108"/>
      <c r="CC16" s="1108"/>
      <c r="CD16" s="1108"/>
      <c r="CE16" s="1108"/>
      <c r="CF16" s="1108"/>
      <c r="CG16" s="1109"/>
      <c r="CH16" s="1082">
        <v>1</v>
      </c>
      <c r="CI16" s="1083"/>
      <c r="CJ16" s="1083"/>
      <c r="CK16" s="1083"/>
      <c r="CL16" s="1084"/>
      <c r="CM16" s="1082">
        <v>146</v>
      </c>
      <c r="CN16" s="1083"/>
      <c r="CO16" s="1083"/>
      <c r="CP16" s="1083"/>
      <c r="CQ16" s="1084"/>
      <c r="CR16" s="1082">
        <v>40</v>
      </c>
      <c r="CS16" s="1083"/>
      <c r="CT16" s="1083"/>
      <c r="CU16" s="1083"/>
      <c r="CV16" s="1084"/>
      <c r="CW16" s="1082">
        <v>5</v>
      </c>
      <c r="CX16" s="1083"/>
      <c r="CY16" s="1083"/>
      <c r="CZ16" s="1083"/>
      <c r="DA16" s="1084"/>
      <c r="DB16" s="1082" t="s">
        <v>536</v>
      </c>
      <c r="DC16" s="1083"/>
      <c r="DD16" s="1083"/>
      <c r="DE16" s="1083"/>
      <c r="DF16" s="1084"/>
      <c r="DG16" s="1082" t="s">
        <v>536</v>
      </c>
      <c r="DH16" s="1083"/>
      <c r="DI16" s="1083"/>
      <c r="DJ16" s="1083"/>
      <c r="DK16" s="1084"/>
      <c r="DL16" s="1082" t="s">
        <v>536</v>
      </c>
      <c r="DM16" s="1083"/>
      <c r="DN16" s="1083"/>
      <c r="DO16" s="1083"/>
      <c r="DP16" s="1084"/>
      <c r="DQ16" s="1082" t="s">
        <v>536</v>
      </c>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t="s">
        <v>611</v>
      </c>
      <c r="BT17" s="1108"/>
      <c r="BU17" s="1108"/>
      <c r="BV17" s="1108"/>
      <c r="BW17" s="1108"/>
      <c r="BX17" s="1108"/>
      <c r="BY17" s="1108"/>
      <c r="BZ17" s="1108"/>
      <c r="CA17" s="1108"/>
      <c r="CB17" s="1108"/>
      <c r="CC17" s="1108"/>
      <c r="CD17" s="1108"/>
      <c r="CE17" s="1108"/>
      <c r="CF17" s="1108"/>
      <c r="CG17" s="1109"/>
      <c r="CH17" s="1082">
        <v>14</v>
      </c>
      <c r="CI17" s="1083"/>
      <c r="CJ17" s="1083"/>
      <c r="CK17" s="1083"/>
      <c r="CL17" s="1084"/>
      <c r="CM17" s="1082">
        <v>73</v>
      </c>
      <c r="CN17" s="1083"/>
      <c r="CO17" s="1083"/>
      <c r="CP17" s="1083"/>
      <c r="CQ17" s="1084"/>
      <c r="CR17" s="1082">
        <v>30</v>
      </c>
      <c r="CS17" s="1083"/>
      <c r="CT17" s="1083"/>
      <c r="CU17" s="1083"/>
      <c r="CV17" s="1084"/>
      <c r="CW17" s="1082">
        <v>28</v>
      </c>
      <c r="CX17" s="1083"/>
      <c r="CY17" s="1083"/>
      <c r="CZ17" s="1083"/>
      <c r="DA17" s="1084"/>
      <c r="DB17" s="1082" t="s">
        <v>536</v>
      </c>
      <c r="DC17" s="1083"/>
      <c r="DD17" s="1083"/>
      <c r="DE17" s="1083"/>
      <c r="DF17" s="1084"/>
      <c r="DG17" s="1082" t="s">
        <v>536</v>
      </c>
      <c r="DH17" s="1083"/>
      <c r="DI17" s="1083"/>
      <c r="DJ17" s="1083"/>
      <c r="DK17" s="1084"/>
      <c r="DL17" s="1082" t="s">
        <v>536</v>
      </c>
      <c r="DM17" s="1083"/>
      <c r="DN17" s="1083"/>
      <c r="DO17" s="1083"/>
      <c r="DP17" s="1084"/>
      <c r="DQ17" s="1082" t="s">
        <v>536</v>
      </c>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390</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391</v>
      </c>
      <c r="B23" s="1037" t="s">
        <v>392</v>
      </c>
      <c r="C23" s="1038"/>
      <c r="D23" s="1038"/>
      <c r="E23" s="1038"/>
      <c r="F23" s="1038"/>
      <c r="G23" s="1038"/>
      <c r="H23" s="1038"/>
      <c r="I23" s="1038"/>
      <c r="J23" s="1038"/>
      <c r="K23" s="1038"/>
      <c r="L23" s="1038"/>
      <c r="M23" s="1038"/>
      <c r="N23" s="1038"/>
      <c r="O23" s="1038"/>
      <c r="P23" s="1039"/>
      <c r="Q23" s="1161"/>
      <c r="R23" s="1162"/>
      <c r="S23" s="1162"/>
      <c r="T23" s="1162"/>
      <c r="U23" s="1162"/>
      <c r="V23" s="1162"/>
      <c r="W23" s="1162"/>
      <c r="X23" s="1162"/>
      <c r="Y23" s="1162"/>
      <c r="Z23" s="1162"/>
      <c r="AA23" s="1162"/>
      <c r="AB23" s="1162"/>
      <c r="AC23" s="1162"/>
      <c r="AD23" s="1162"/>
      <c r="AE23" s="1163"/>
      <c r="AF23" s="1164">
        <v>1834</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393</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394</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395</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371</v>
      </c>
      <c r="B26" s="1089"/>
      <c r="C26" s="1089"/>
      <c r="D26" s="1089"/>
      <c r="E26" s="1089"/>
      <c r="F26" s="1089"/>
      <c r="G26" s="1089"/>
      <c r="H26" s="1089"/>
      <c r="I26" s="1089"/>
      <c r="J26" s="1089"/>
      <c r="K26" s="1089"/>
      <c r="L26" s="1089"/>
      <c r="M26" s="1089"/>
      <c r="N26" s="1089"/>
      <c r="O26" s="1089"/>
      <c r="P26" s="1090"/>
      <c r="Q26" s="1094" t="s">
        <v>396</v>
      </c>
      <c r="R26" s="1095"/>
      <c r="S26" s="1095"/>
      <c r="T26" s="1095"/>
      <c r="U26" s="1096"/>
      <c r="V26" s="1094" t="s">
        <v>397</v>
      </c>
      <c r="W26" s="1095"/>
      <c r="X26" s="1095"/>
      <c r="Y26" s="1095"/>
      <c r="Z26" s="1096"/>
      <c r="AA26" s="1094" t="s">
        <v>398</v>
      </c>
      <c r="AB26" s="1095"/>
      <c r="AC26" s="1095"/>
      <c r="AD26" s="1095"/>
      <c r="AE26" s="1095"/>
      <c r="AF26" s="1152" t="s">
        <v>399</v>
      </c>
      <c r="AG26" s="1101"/>
      <c r="AH26" s="1101"/>
      <c r="AI26" s="1101"/>
      <c r="AJ26" s="1153"/>
      <c r="AK26" s="1095" t="s">
        <v>400</v>
      </c>
      <c r="AL26" s="1095"/>
      <c r="AM26" s="1095"/>
      <c r="AN26" s="1095"/>
      <c r="AO26" s="1096"/>
      <c r="AP26" s="1094" t="s">
        <v>401</v>
      </c>
      <c r="AQ26" s="1095"/>
      <c r="AR26" s="1095"/>
      <c r="AS26" s="1095"/>
      <c r="AT26" s="1096"/>
      <c r="AU26" s="1094" t="s">
        <v>402</v>
      </c>
      <c r="AV26" s="1095"/>
      <c r="AW26" s="1095"/>
      <c r="AX26" s="1095"/>
      <c r="AY26" s="1096"/>
      <c r="AZ26" s="1094" t="s">
        <v>403</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404</v>
      </c>
      <c r="C28" s="1144"/>
      <c r="D28" s="1144"/>
      <c r="E28" s="1144"/>
      <c r="F28" s="1144"/>
      <c r="G28" s="1144"/>
      <c r="H28" s="1144"/>
      <c r="I28" s="1144"/>
      <c r="J28" s="1144"/>
      <c r="K28" s="1144"/>
      <c r="L28" s="1144"/>
      <c r="M28" s="1144"/>
      <c r="N28" s="1144"/>
      <c r="O28" s="1144"/>
      <c r="P28" s="1145"/>
      <c r="Q28" s="1146">
        <v>23920</v>
      </c>
      <c r="R28" s="1147"/>
      <c r="S28" s="1147"/>
      <c r="T28" s="1147"/>
      <c r="U28" s="1147"/>
      <c r="V28" s="1147">
        <v>23652</v>
      </c>
      <c r="W28" s="1147"/>
      <c r="X28" s="1147"/>
      <c r="Y28" s="1147"/>
      <c r="Z28" s="1147"/>
      <c r="AA28" s="1147">
        <v>268</v>
      </c>
      <c r="AB28" s="1147"/>
      <c r="AC28" s="1147"/>
      <c r="AD28" s="1147"/>
      <c r="AE28" s="1148"/>
      <c r="AF28" s="1149">
        <v>268</v>
      </c>
      <c r="AG28" s="1147"/>
      <c r="AH28" s="1147"/>
      <c r="AI28" s="1147"/>
      <c r="AJ28" s="1150"/>
      <c r="AK28" s="1151">
        <v>1433</v>
      </c>
      <c r="AL28" s="1139"/>
      <c r="AM28" s="1139"/>
      <c r="AN28" s="1139"/>
      <c r="AO28" s="1139"/>
      <c r="AP28" s="1139" t="s">
        <v>536</v>
      </c>
      <c r="AQ28" s="1139"/>
      <c r="AR28" s="1139"/>
      <c r="AS28" s="1139"/>
      <c r="AT28" s="1139"/>
      <c r="AU28" s="1139" t="s">
        <v>536</v>
      </c>
      <c r="AV28" s="1139"/>
      <c r="AW28" s="1139"/>
      <c r="AX28" s="1139"/>
      <c r="AY28" s="1139"/>
      <c r="AZ28" s="1140" t="s">
        <v>536</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405</v>
      </c>
      <c r="C29" s="1131"/>
      <c r="D29" s="1131"/>
      <c r="E29" s="1131"/>
      <c r="F29" s="1131"/>
      <c r="G29" s="1131"/>
      <c r="H29" s="1131"/>
      <c r="I29" s="1131"/>
      <c r="J29" s="1131"/>
      <c r="K29" s="1131"/>
      <c r="L29" s="1131"/>
      <c r="M29" s="1131"/>
      <c r="N29" s="1131"/>
      <c r="O29" s="1131"/>
      <c r="P29" s="1132"/>
      <c r="Q29" s="1136">
        <v>22124</v>
      </c>
      <c r="R29" s="1137"/>
      <c r="S29" s="1137"/>
      <c r="T29" s="1137"/>
      <c r="U29" s="1137"/>
      <c r="V29" s="1137">
        <v>21868</v>
      </c>
      <c r="W29" s="1137"/>
      <c r="X29" s="1137"/>
      <c r="Y29" s="1137"/>
      <c r="Z29" s="1137"/>
      <c r="AA29" s="1137">
        <v>256</v>
      </c>
      <c r="AB29" s="1137"/>
      <c r="AC29" s="1137"/>
      <c r="AD29" s="1137"/>
      <c r="AE29" s="1138"/>
      <c r="AF29" s="1112">
        <v>256</v>
      </c>
      <c r="AG29" s="1113"/>
      <c r="AH29" s="1113"/>
      <c r="AI29" s="1113"/>
      <c r="AJ29" s="1114"/>
      <c r="AK29" s="1073">
        <v>3031</v>
      </c>
      <c r="AL29" s="1064"/>
      <c r="AM29" s="1064"/>
      <c r="AN29" s="1064"/>
      <c r="AO29" s="1064"/>
      <c r="AP29" s="1064" t="s">
        <v>536</v>
      </c>
      <c r="AQ29" s="1064"/>
      <c r="AR29" s="1064"/>
      <c r="AS29" s="1064"/>
      <c r="AT29" s="1064"/>
      <c r="AU29" s="1064" t="s">
        <v>536</v>
      </c>
      <c r="AV29" s="1064"/>
      <c r="AW29" s="1064"/>
      <c r="AX29" s="1064"/>
      <c r="AY29" s="1064"/>
      <c r="AZ29" s="1135" t="s">
        <v>536</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406</v>
      </c>
      <c r="C30" s="1131"/>
      <c r="D30" s="1131"/>
      <c r="E30" s="1131"/>
      <c r="F30" s="1131"/>
      <c r="G30" s="1131"/>
      <c r="H30" s="1131"/>
      <c r="I30" s="1131"/>
      <c r="J30" s="1131"/>
      <c r="K30" s="1131"/>
      <c r="L30" s="1131"/>
      <c r="M30" s="1131"/>
      <c r="N30" s="1131"/>
      <c r="O30" s="1131"/>
      <c r="P30" s="1132"/>
      <c r="Q30" s="1136">
        <v>3078</v>
      </c>
      <c r="R30" s="1137"/>
      <c r="S30" s="1137"/>
      <c r="T30" s="1137"/>
      <c r="U30" s="1137"/>
      <c r="V30" s="1137">
        <v>2997</v>
      </c>
      <c r="W30" s="1137"/>
      <c r="X30" s="1137"/>
      <c r="Y30" s="1137"/>
      <c r="Z30" s="1137"/>
      <c r="AA30" s="1137">
        <v>80</v>
      </c>
      <c r="AB30" s="1137"/>
      <c r="AC30" s="1137"/>
      <c r="AD30" s="1137"/>
      <c r="AE30" s="1138"/>
      <c r="AF30" s="1112">
        <v>80</v>
      </c>
      <c r="AG30" s="1113"/>
      <c r="AH30" s="1113"/>
      <c r="AI30" s="1113"/>
      <c r="AJ30" s="1114"/>
      <c r="AK30" s="1073">
        <v>529</v>
      </c>
      <c r="AL30" s="1064"/>
      <c r="AM30" s="1064"/>
      <c r="AN30" s="1064"/>
      <c r="AO30" s="1064"/>
      <c r="AP30" s="1064" t="s">
        <v>536</v>
      </c>
      <c r="AQ30" s="1064"/>
      <c r="AR30" s="1064"/>
      <c r="AS30" s="1064"/>
      <c r="AT30" s="1064"/>
      <c r="AU30" s="1064" t="s">
        <v>536</v>
      </c>
      <c r="AV30" s="1064"/>
      <c r="AW30" s="1064"/>
      <c r="AX30" s="1064"/>
      <c r="AY30" s="1064"/>
      <c r="AZ30" s="1135" t="s">
        <v>536</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407</v>
      </c>
      <c r="C31" s="1131"/>
      <c r="D31" s="1131"/>
      <c r="E31" s="1131"/>
      <c r="F31" s="1131"/>
      <c r="G31" s="1131"/>
      <c r="H31" s="1131"/>
      <c r="I31" s="1131"/>
      <c r="J31" s="1131"/>
      <c r="K31" s="1131"/>
      <c r="L31" s="1131"/>
      <c r="M31" s="1131"/>
      <c r="N31" s="1131"/>
      <c r="O31" s="1131"/>
      <c r="P31" s="1132"/>
      <c r="Q31" s="1136">
        <v>273</v>
      </c>
      <c r="R31" s="1137"/>
      <c r="S31" s="1137"/>
      <c r="T31" s="1137"/>
      <c r="U31" s="1137"/>
      <c r="V31" s="1137">
        <v>273</v>
      </c>
      <c r="W31" s="1137"/>
      <c r="X31" s="1137"/>
      <c r="Y31" s="1137"/>
      <c r="Z31" s="1137"/>
      <c r="AA31" s="1137" t="s">
        <v>536</v>
      </c>
      <c r="AB31" s="1137"/>
      <c r="AC31" s="1137"/>
      <c r="AD31" s="1137"/>
      <c r="AE31" s="1138"/>
      <c r="AF31" s="1112" t="s">
        <v>408</v>
      </c>
      <c r="AG31" s="1113"/>
      <c r="AH31" s="1113"/>
      <c r="AI31" s="1113"/>
      <c r="AJ31" s="1114"/>
      <c r="AK31" s="1073" t="s">
        <v>536</v>
      </c>
      <c r="AL31" s="1064"/>
      <c r="AM31" s="1064"/>
      <c r="AN31" s="1064"/>
      <c r="AO31" s="1064"/>
      <c r="AP31" s="1064">
        <v>629</v>
      </c>
      <c r="AQ31" s="1064"/>
      <c r="AR31" s="1064"/>
      <c r="AS31" s="1064"/>
      <c r="AT31" s="1064"/>
      <c r="AU31" s="1064">
        <v>147</v>
      </c>
      <c r="AV31" s="1064"/>
      <c r="AW31" s="1064"/>
      <c r="AX31" s="1064"/>
      <c r="AY31" s="1064"/>
      <c r="AZ31" s="1135" t="s">
        <v>536</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409</v>
      </c>
      <c r="C32" s="1131"/>
      <c r="D32" s="1131"/>
      <c r="E32" s="1131"/>
      <c r="F32" s="1131"/>
      <c r="G32" s="1131"/>
      <c r="H32" s="1131"/>
      <c r="I32" s="1131"/>
      <c r="J32" s="1131"/>
      <c r="K32" s="1131"/>
      <c r="L32" s="1131"/>
      <c r="M32" s="1131"/>
      <c r="N32" s="1131"/>
      <c r="O32" s="1131"/>
      <c r="P32" s="1132"/>
      <c r="Q32" s="1136">
        <v>5072</v>
      </c>
      <c r="R32" s="1137"/>
      <c r="S32" s="1137"/>
      <c r="T32" s="1137"/>
      <c r="U32" s="1137"/>
      <c r="V32" s="1137">
        <v>4813</v>
      </c>
      <c r="W32" s="1137"/>
      <c r="X32" s="1137"/>
      <c r="Y32" s="1137"/>
      <c r="Z32" s="1137"/>
      <c r="AA32" s="1137">
        <v>259</v>
      </c>
      <c r="AB32" s="1137"/>
      <c r="AC32" s="1137"/>
      <c r="AD32" s="1137"/>
      <c r="AE32" s="1138"/>
      <c r="AF32" s="1112">
        <v>4018</v>
      </c>
      <c r="AG32" s="1113"/>
      <c r="AH32" s="1113"/>
      <c r="AI32" s="1113"/>
      <c r="AJ32" s="1114"/>
      <c r="AK32" s="1073">
        <v>49</v>
      </c>
      <c r="AL32" s="1064"/>
      <c r="AM32" s="1064"/>
      <c r="AN32" s="1064"/>
      <c r="AO32" s="1064"/>
      <c r="AP32" s="1064">
        <v>10032</v>
      </c>
      <c r="AQ32" s="1064"/>
      <c r="AR32" s="1064"/>
      <c r="AS32" s="1064"/>
      <c r="AT32" s="1064"/>
      <c r="AU32" s="1064">
        <v>2247</v>
      </c>
      <c r="AV32" s="1064"/>
      <c r="AW32" s="1064"/>
      <c r="AX32" s="1064"/>
      <c r="AY32" s="1064"/>
      <c r="AZ32" s="1135" t="s">
        <v>536</v>
      </c>
      <c r="BA32" s="1135"/>
      <c r="BB32" s="1135"/>
      <c r="BC32" s="1135"/>
      <c r="BD32" s="1135"/>
      <c r="BE32" s="1125" t="s">
        <v>410</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411</v>
      </c>
      <c r="C33" s="1131"/>
      <c r="D33" s="1131"/>
      <c r="E33" s="1131"/>
      <c r="F33" s="1131"/>
      <c r="G33" s="1131"/>
      <c r="H33" s="1131"/>
      <c r="I33" s="1131"/>
      <c r="J33" s="1131"/>
      <c r="K33" s="1131"/>
      <c r="L33" s="1131"/>
      <c r="M33" s="1131"/>
      <c r="N33" s="1131"/>
      <c r="O33" s="1131"/>
      <c r="P33" s="1132"/>
      <c r="Q33" s="1136">
        <v>6871</v>
      </c>
      <c r="R33" s="1137"/>
      <c r="S33" s="1137"/>
      <c r="T33" s="1137"/>
      <c r="U33" s="1137"/>
      <c r="V33" s="1137">
        <v>6010</v>
      </c>
      <c r="W33" s="1137"/>
      <c r="X33" s="1137"/>
      <c r="Y33" s="1137"/>
      <c r="Z33" s="1137"/>
      <c r="AA33" s="1137">
        <v>861</v>
      </c>
      <c r="AB33" s="1137"/>
      <c r="AC33" s="1137"/>
      <c r="AD33" s="1137"/>
      <c r="AE33" s="1138"/>
      <c r="AF33" s="1112">
        <v>5225</v>
      </c>
      <c r="AG33" s="1113"/>
      <c r="AH33" s="1113"/>
      <c r="AI33" s="1113"/>
      <c r="AJ33" s="1114"/>
      <c r="AK33" s="1073">
        <v>431</v>
      </c>
      <c r="AL33" s="1064"/>
      <c r="AM33" s="1064"/>
      <c r="AN33" s="1064"/>
      <c r="AO33" s="1064"/>
      <c r="AP33" s="1064">
        <v>26041</v>
      </c>
      <c r="AQ33" s="1064"/>
      <c r="AR33" s="1064"/>
      <c r="AS33" s="1064"/>
      <c r="AT33" s="1064"/>
      <c r="AU33" s="1064">
        <v>9791</v>
      </c>
      <c r="AV33" s="1064"/>
      <c r="AW33" s="1064"/>
      <c r="AX33" s="1064"/>
      <c r="AY33" s="1064"/>
      <c r="AZ33" s="1135" t="s">
        <v>536</v>
      </c>
      <c r="BA33" s="1135"/>
      <c r="BB33" s="1135"/>
      <c r="BC33" s="1135"/>
      <c r="BD33" s="1135"/>
      <c r="BE33" s="1125" t="s">
        <v>412</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413</v>
      </c>
      <c r="C34" s="1131"/>
      <c r="D34" s="1131"/>
      <c r="E34" s="1131"/>
      <c r="F34" s="1131"/>
      <c r="G34" s="1131"/>
      <c r="H34" s="1131"/>
      <c r="I34" s="1131"/>
      <c r="J34" s="1131"/>
      <c r="K34" s="1131"/>
      <c r="L34" s="1131"/>
      <c r="M34" s="1131"/>
      <c r="N34" s="1131"/>
      <c r="O34" s="1131"/>
      <c r="P34" s="1132"/>
      <c r="Q34" s="1136">
        <v>5245</v>
      </c>
      <c r="R34" s="1137"/>
      <c r="S34" s="1137"/>
      <c r="T34" s="1137"/>
      <c r="U34" s="1137"/>
      <c r="V34" s="1137">
        <v>5215</v>
      </c>
      <c r="W34" s="1137"/>
      <c r="X34" s="1137"/>
      <c r="Y34" s="1137"/>
      <c r="Z34" s="1137"/>
      <c r="AA34" s="1137">
        <v>30</v>
      </c>
      <c r="AB34" s="1137"/>
      <c r="AC34" s="1137"/>
      <c r="AD34" s="1137"/>
      <c r="AE34" s="1138"/>
      <c r="AF34" s="1112">
        <v>1228</v>
      </c>
      <c r="AG34" s="1113"/>
      <c r="AH34" s="1113"/>
      <c r="AI34" s="1113"/>
      <c r="AJ34" s="1114"/>
      <c r="AK34" s="1073">
        <v>438</v>
      </c>
      <c r="AL34" s="1064"/>
      <c r="AM34" s="1064"/>
      <c r="AN34" s="1064"/>
      <c r="AO34" s="1064"/>
      <c r="AP34" s="1064">
        <v>2179</v>
      </c>
      <c r="AQ34" s="1064"/>
      <c r="AR34" s="1064"/>
      <c r="AS34" s="1064"/>
      <c r="AT34" s="1064"/>
      <c r="AU34" s="1064">
        <v>1334</v>
      </c>
      <c r="AV34" s="1064"/>
      <c r="AW34" s="1064"/>
      <c r="AX34" s="1064"/>
      <c r="AY34" s="1064"/>
      <c r="AZ34" s="1135" t="s">
        <v>536</v>
      </c>
      <c r="BA34" s="1135"/>
      <c r="BB34" s="1135"/>
      <c r="BC34" s="1135"/>
      <c r="BD34" s="1135"/>
      <c r="BE34" s="1125" t="s">
        <v>410</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414</v>
      </c>
      <c r="C35" s="1131"/>
      <c r="D35" s="1131"/>
      <c r="E35" s="1131"/>
      <c r="F35" s="1131"/>
      <c r="G35" s="1131"/>
      <c r="H35" s="1131"/>
      <c r="I35" s="1131"/>
      <c r="J35" s="1131"/>
      <c r="K35" s="1131"/>
      <c r="L35" s="1131"/>
      <c r="M35" s="1131"/>
      <c r="N35" s="1131"/>
      <c r="O35" s="1131"/>
      <c r="P35" s="1132"/>
      <c r="Q35" s="1136">
        <v>356</v>
      </c>
      <c r="R35" s="1137"/>
      <c r="S35" s="1137"/>
      <c r="T35" s="1137"/>
      <c r="U35" s="1137"/>
      <c r="V35" s="1137">
        <v>362</v>
      </c>
      <c r="W35" s="1137"/>
      <c r="X35" s="1137"/>
      <c r="Y35" s="1137"/>
      <c r="Z35" s="1137"/>
      <c r="AA35" s="1137">
        <v>-6</v>
      </c>
      <c r="AB35" s="1137"/>
      <c r="AC35" s="1137"/>
      <c r="AD35" s="1137"/>
      <c r="AE35" s="1138"/>
      <c r="AF35" s="1112">
        <v>103</v>
      </c>
      <c r="AG35" s="1113"/>
      <c r="AH35" s="1113"/>
      <c r="AI35" s="1113"/>
      <c r="AJ35" s="1114"/>
      <c r="AK35" s="1073" t="s">
        <v>536</v>
      </c>
      <c r="AL35" s="1064"/>
      <c r="AM35" s="1064"/>
      <c r="AN35" s="1064"/>
      <c r="AO35" s="1064"/>
      <c r="AP35" s="1064">
        <v>507</v>
      </c>
      <c r="AQ35" s="1064"/>
      <c r="AR35" s="1064"/>
      <c r="AS35" s="1064"/>
      <c r="AT35" s="1064"/>
      <c r="AU35" s="1064" t="s">
        <v>536</v>
      </c>
      <c r="AV35" s="1064"/>
      <c r="AW35" s="1064"/>
      <c r="AX35" s="1064"/>
      <c r="AY35" s="1064"/>
      <c r="AZ35" s="1135" t="s">
        <v>536</v>
      </c>
      <c r="BA35" s="1135"/>
      <c r="BB35" s="1135"/>
      <c r="BC35" s="1135"/>
      <c r="BD35" s="1135"/>
      <c r="BE35" s="1125" t="s">
        <v>415</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416</v>
      </c>
      <c r="C36" s="1131"/>
      <c r="D36" s="1131"/>
      <c r="E36" s="1131"/>
      <c r="F36" s="1131"/>
      <c r="G36" s="1131"/>
      <c r="H36" s="1131"/>
      <c r="I36" s="1131"/>
      <c r="J36" s="1131"/>
      <c r="K36" s="1131"/>
      <c r="L36" s="1131"/>
      <c r="M36" s="1131"/>
      <c r="N36" s="1131"/>
      <c r="O36" s="1131"/>
      <c r="P36" s="1132"/>
      <c r="Q36" s="1136">
        <v>460</v>
      </c>
      <c r="R36" s="1137"/>
      <c r="S36" s="1137"/>
      <c r="T36" s="1137"/>
      <c r="U36" s="1137"/>
      <c r="V36" s="1137">
        <v>460</v>
      </c>
      <c r="W36" s="1137"/>
      <c r="X36" s="1137"/>
      <c r="Y36" s="1137"/>
      <c r="Z36" s="1137"/>
      <c r="AA36" s="1137" t="s">
        <v>536</v>
      </c>
      <c r="AB36" s="1137"/>
      <c r="AC36" s="1137"/>
      <c r="AD36" s="1137"/>
      <c r="AE36" s="1138"/>
      <c r="AF36" s="1112" t="s">
        <v>417</v>
      </c>
      <c r="AG36" s="1113"/>
      <c r="AH36" s="1113"/>
      <c r="AI36" s="1113"/>
      <c r="AJ36" s="1114"/>
      <c r="AK36" s="1073">
        <v>88</v>
      </c>
      <c r="AL36" s="1064"/>
      <c r="AM36" s="1064"/>
      <c r="AN36" s="1064"/>
      <c r="AO36" s="1064"/>
      <c r="AP36" s="1064">
        <v>28</v>
      </c>
      <c r="AQ36" s="1064"/>
      <c r="AR36" s="1064"/>
      <c r="AS36" s="1064"/>
      <c r="AT36" s="1064"/>
      <c r="AU36" s="1064">
        <v>17</v>
      </c>
      <c r="AV36" s="1064"/>
      <c r="AW36" s="1064"/>
      <c r="AX36" s="1064"/>
      <c r="AY36" s="1064"/>
      <c r="AZ36" s="1135" t="s">
        <v>536</v>
      </c>
      <c r="BA36" s="1135"/>
      <c r="BB36" s="1135"/>
      <c r="BC36" s="1135"/>
      <c r="BD36" s="1135"/>
      <c r="BE36" s="1125" t="s">
        <v>418</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t="s">
        <v>419</v>
      </c>
      <c r="C37" s="1131"/>
      <c r="D37" s="1131"/>
      <c r="E37" s="1131"/>
      <c r="F37" s="1131"/>
      <c r="G37" s="1131"/>
      <c r="H37" s="1131"/>
      <c r="I37" s="1131"/>
      <c r="J37" s="1131"/>
      <c r="K37" s="1131"/>
      <c r="L37" s="1131"/>
      <c r="M37" s="1131"/>
      <c r="N37" s="1131"/>
      <c r="O37" s="1131"/>
      <c r="P37" s="1132"/>
      <c r="Q37" s="1136">
        <v>92</v>
      </c>
      <c r="R37" s="1137"/>
      <c r="S37" s="1137"/>
      <c r="T37" s="1137"/>
      <c r="U37" s="1137"/>
      <c r="V37" s="1137">
        <v>92</v>
      </c>
      <c r="W37" s="1137"/>
      <c r="X37" s="1137"/>
      <c r="Y37" s="1137"/>
      <c r="Z37" s="1137"/>
      <c r="AA37" s="1137" t="s">
        <v>536</v>
      </c>
      <c r="AB37" s="1137"/>
      <c r="AC37" s="1137"/>
      <c r="AD37" s="1137"/>
      <c r="AE37" s="1138"/>
      <c r="AF37" s="1112" t="s">
        <v>417</v>
      </c>
      <c r="AG37" s="1113"/>
      <c r="AH37" s="1113"/>
      <c r="AI37" s="1113"/>
      <c r="AJ37" s="1114"/>
      <c r="AK37" s="1073">
        <v>48</v>
      </c>
      <c r="AL37" s="1064"/>
      <c r="AM37" s="1064"/>
      <c r="AN37" s="1064"/>
      <c r="AO37" s="1064"/>
      <c r="AP37" s="1064">
        <v>362</v>
      </c>
      <c r="AQ37" s="1064"/>
      <c r="AR37" s="1064"/>
      <c r="AS37" s="1064"/>
      <c r="AT37" s="1064"/>
      <c r="AU37" s="1064">
        <v>362</v>
      </c>
      <c r="AV37" s="1064"/>
      <c r="AW37" s="1064"/>
      <c r="AX37" s="1064"/>
      <c r="AY37" s="1064"/>
      <c r="AZ37" s="1135" t="s">
        <v>536</v>
      </c>
      <c r="BA37" s="1135"/>
      <c r="BB37" s="1135"/>
      <c r="BC37" s="1135"/>
      <c r="BD37" s="1135"/>
      <c r="BE37" s="1125" t="s">
        <v>420</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t="s">
        <v>421</v>
      </c>
      <c r="C38" s="1131"/>
      <c r="D38" s="1131"/>
      <c r="E38" s="1131"/>
      <c r="F38" s="1131"/>
      <c r="G38" s="1131"/>
      <c r="H38" s="1131"/>
      <c r="I38" s="1131"/>
      <c r="J38" s="1131"/>
      <c r="K38" s="1131"/>
      <c r="L38" s="1131"/>
      <c r="M38" s="1131"/>
      <c r="N38" s="1131"/>
      <c r="O38" s="1131"/>
      <c r="P38" s="1132"/>
      <c r="Q38" s="1136">
        <v>96</v>
      </c>
      <c r="R38" s="1137"/>
      <c r="S38" s="1137"/>
      <c r="T38" s="1137"/>
      <c r="U38" s="1137"/>
      <c r="V38" s="1137">
        <v>96</v>
      </c>
      <c r="W38" s="1137"/>
      <c r="X38" s="1137"/>
      <c r="Y38" s="1137"/>
      <c r="Z38" s="1137"/>
      <c r="AA38" s="1137" t="s">
        <v>536</v>
      </c>
      <c r="AB38" s="1137"/>
      <c r="AC38" s="1137"/>
      <c r="AD38" s="1137"/>
      <c r="AE38" s="1138"/>
      <c r="AF38" s="1112" t="s">
        <v>422</v>
      </c>
      <c r="AG38" s="1113"/>
      <c r="AH38" s="1113"/>
      <c r="AI38" s="1113"/>
      <c r="AJ38" s="1114"/>
      <c r="AK38" s="1073">
        <v>78</v>
      </c>
      <c r="AL38" s="1064"/>
      <c r="AM38" s="1064"/>
      <c r="AN38" s="1064"/>
      <c r="AO38" s="1064"/>
      <c r="AP38" s="1064">
        <v>187</v>
      </c>
      <c r="AQ38" s="1064"/>
      <c r="AR38" s="1064"/>
      <c r="AS38" s="1064"/>
      <c r="AT38" s="1064"/>
      <c r="AU38" s="1064">
        <v>184</v>
      </c>
      <c r="AV38" s="1064"/>
      <c r="AW38" s="1064"/>
      <c r="AX38" s="1064"/>
      <c r="AY38" s="1064"/>
      <c r="AZ38" s="1135" t="s">
        <v>536</v>
      </c>
      <c r="BA38" s="1135"/>
      <c r="BB38" s="1135"/>
      <c r="BC38" s="1135"/>
      <c r="BD38" s="1135"/>
      <c r="BE38" s="1125" t="s">
        <v>423</v>
      </c>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t="s">
        <v>424</v>
      </c>
      <c r="C39" s="1131"/>
      <c r="D39" s="1131"/>
      <c r="E39" s="1131"/>
      <c r="F39" s="1131"/>
      <c r="G39" s="1131"/>
      <c r="H39" s="1131"/>
      <c r="I39" s="1131"/>
      <c r="J39" s="1131"/>
      <c r="K39" s="1131"/>
      <c r="L39" s="1131"/>
      <c r="M39" s="1131"/>
      <c r="N39" s="1131"/>
      <c r="O39" s="1131"/>
      <c r="P39" s="1132"/>
      <c r="Q39" s="1136">
        <v>665</v>
      </c>
      <c r="R39" s="1137"/>
      <c r="S39" s="1137"/>
      <c r="T39" s="1137"/>
      <c r="U39" s="1137"/>
      <c r="V39" s="1137">
        <v>599</v>
      </c>
      <c r="W39" s="1137"/>
      <c r="X39" s="1137"/>
      <c r="Y39" s="1137"/>
      <c r="Z39" s="1137"/>
      <c r="AA39" s="1137">
        <v>66</v>
      </c>
      <c r="AB39" s="1137"/>
      <c r="AC39" s="1137"/>
      <c r="AD39" s="1137"/>
      <c r="AE39" s="1138"/>
      <c r="AF39" s="1112">
        <v>67</v>
      </c>
      <c r="AG39" s="1113"/>
      <c r="AH39" s="1113"/>
      <c r="AI39" s="1113"/>
      <c r="AJ39" s="1114"/>
      <c r="AK39" s="1073">
        <v>72</v>
      </c>
      <c r="AL39" s="1064"/>
      <c r="AM39" s="1064"/>
      <c r="AN39" s="1064"/>
      <c r="AO39" s="1064"/>
      <c r="AP39" s="1064" t="s">
        <v>536</v>
      </c>
      <c r="AQ39" s="1064"/>
      <c r="AR39" s="1064"/>
      <c r="AS39" s="1064"/>
      <c r="AT39" s="1064"/>
      <c r="AU39" s="1064" t="s">
        <v>536</v>
      </c>
      <c r="AV39" s="1064"/>
      <c r="AW39" s="1064"/>
      <c r="AX39" s="1064"/>
      <c r="AY39" s="1064"/>
      <c r="AZ39" s="1135" t="s">
        <v>536</v>
      </c>
      <c r="BA39" s="1135"/>
      <c r="BB39" s="1135"/>
      <c r="BC39" s="1135"/>
      <c r="BD39" s="1135"/>
      <c r="BE39" s="1125" t="s">
        <v>425</v>
      </c>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t="s">
        <v>426</v>
      </c>
      <c r="C40" s="1131"/>
      <c r="D40" s="1131"/>
      <c r="E40" s="1131"/>
      <c r="F40" s="1131"/>
      <c r="G40" s="1131"/>
      <c r="H40" s="1131"/>
      <c r="I40" s="1131"/>
      <c r="J40" s="1131"/>
      <c r="K40" s="1131"/>
      <c r="L40" s="1131"/>
      <c r="M40" s="1131"/>
      <c r="N40" s="1131"/>
      <c r="O40" s="1131"/>
      <c r="P40" s="1132"/>
      <c r="Q40" s="1136">
        <v>118</v>
      </c>
      <c r="R40" s="1137"/>
      <c r="S40" s="1137"/>
      <c r="T40" s="1137"/>
      <c r="U40" s="1137"/>
      <c r="V40" s="1137">
        <v>118</v>
      </c>
      <c r="W40" s="1137"/>
      <c r="X40" s="1137"/>
      <c r="Y40" s="1137"/>
      <c r="Z40" s="1137"/>
      <c r="AA40" s="1137" t="s">
        <v>536</v>
      </c>
      <c r="AB40" s="1137"/>
      <c r="AC40" s="1137"/>
      <c r="AD40" s="1137"/>
      <c r="AE40" s="1138"/>
      <c r="AF40" s="1112" t="s">
        <v>427</v>
      </c>
      <c r="AG40" s="1113"/>
      <c r="AH40" s="1113"/>
      <c r="AI40" s="1113"/>
      <c r="AJ40" s="1114"/>
      <c r="AK40" s="1073">
        <v>70</v>
      </c>
      <c r="AL40" s="1064"/>
      <c r="AM40" s="1064"/>
      <c r="AN40" s="1064"/>
      <c r="AO40" s="1064"/>
      <c r="AP40" s="1064">
        <v>359</v>
      </c>
      <c r="AQ40" s="1064"/>
      <c r="AR40" s="1064"/>
      <c r="AS40" s="1064"/>
      <c r="AT40" s="1064"/>
      <c r="AU40" s="1064">
        <v>359</v>
      </c>
      <c r="AV40" s="1064"/>
      <c r="AW40" s="1064"/>
      <c r="AX40" s="1064"/>
      <c r="AY40" s="1064"/>
      <c r="AZ40" s="1135" t="s">
        <v>536</v>
      </c>
      <c r="BA40" s="1135"/>
      <c r="BB40" s="1135"/>
      <c r="BC40" s="1135"/>
      <c r="BD40" s="1135"/>
      <c r="BE40" s="1125" t="s">
        <v>420</v>
      </c>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t="s">
        <v>428</v>
      </c>
      <c r="C41" s="1131"/>
      <c r="D41" s="1131"/>
      <c r="E41" s="1131"/>
      <c r="F41" s="1131"/>
      <c r="G41" s="1131"/>
      <c r="H41" s="1131"/>
      <c r="I41" s="1131"/>
      <c r="J41" s="1131"/>
      <c r="K41" s="1131"/>
      <c r="L41" s="1131"/>
      <c r="M41" s="1131"/>
      <c r="N41" s="1131"/>
      <c r="O41" s="1131"/>
      <c r="P41" s="1132"/>
      <c r="Q41" s="1136">
        <v>475</v>
      </c>
      <c r="R41" s="1137"/>
      <c r="S41" s="1137"/>
      <c r="T41" s="1137"/>
      <c r="U41" s="1137"/>
      <c r="V41" s="1137">
        <v>475</v>
      </c>
      <c r="W41" s="1137"/>
      <c r="X41" s="1137"/>
      <c r="Y41" s="1137"/>
      <c r="Z41" s="1137"/>
      <c r="AA41" s="1137" t="s">
        <v>536</v>
      </c>
      <c r="AB41" s="1137"/>
      <c r="AC41" s="1137"/>
      <c r="AD41" s="1137"/>
      <c r="AE41" s="1138"/>
      <c r="AF41" s="1112" t="s">
        <v>408</v>
      </c>
      <c r="AG41" s="1113"/>
      <c r="AH41" s="1113"/>
      <c r="AI41" s="1113"/>
      <c r="AJ41" s="1114"/>
      <c r="AK41" s="1073">
        <v>175</v>
      </c>
      <c r="AL41" s="1064"/>
      <c r="AM41" s="1064"/>
      <c r="AN41" s="1064"/>
      <c r="AO41" s="1064"/>
      <c r="AP41" s="1064" t="s">
        <v>536</v>
      </c>
      <c r="AQ41" s="1064"/>
      <c r="AR41" s="1064"/>
      <c r="AS41" s="1064"/>
      <c r="AT41" s="1064"/>
      <c r="AU41" s="1064" t="s">
        <v>536</v>
      </c>
      <c r="AV41" s="1064"/>
      <c r="AW41" s="1064"/>
      <c r="AX41" s="1064"/>
      <c r="AY41" s="1064"/>
      <c r="AZ41" s="1135" t="s">
        <v>536</v>
      </c>
      <c r="BA41" s="1135"/>
      <c r="BB41" s="1135"/>
      <c r="BC41" s="1135"/>
      <c r="BD41" s="1135"/>
      <c r="BE41" s="1125" t="s">
        <v>420</v>
      </c>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429</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391</v>
      </c>
      <c r="B63" s="1037" t="s">
        <v>430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11244</v>
      </c>
      <c r="AG63" s="1052"/>
      <c r="AH63" s="1052"/>
      <c r="AI63" s="1052"/>
      <c r="AJ63" s="1123"/>
      <c r="AK63" s="1124"/>
      <c r="AL63" s="1056"/>
      <c r="AM63" s="1056"/>
      <c r="AN63" s="1056"/>
      <c r="AO63" s="1056"/>
      <c r="AP63" s="1052">
        <v>40324</v>
      </c>
      <c r="AQ63" s="1052"/>
      <c r="AR63" s="1052"/>
      <c r="AS63" s="1052"/>
      <c r="AT63" s="1052"/>
      <c r="AU63" s="1052">
        <v>14440</v>
      </c>
      <c r="AV63" s="1052"/>
      <c r="AW63" s="1052"/>
      <c r="AX63" s="1052"/>
      <c r="AY63" s="1052"/>
      <c r="AZ63" s="1118"/>
      <c r="BA63" s="1118"/>
      <c r="BB63" s="1118"/>
      <c r="BC63" s="1118"/>
      <c r="BD63" s="1118"/>
      <c r="BE63" s="1053"/>
      <c r="BF63" s="1053"/>
      <c r="BG63" s="1053"/>
      <c r="BH63" s="1053"/>
      <c r="BI63" s="1054"/>
      <c r="BJ63" s="1119" t="s">
        <v>417</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431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432</v>
      </c>
      <c r="B66" s="1089"/>
      <c r="C66" s="1089"/>
      <c r="D66" s="1089"/>
      <c r="E66" s="1089"/>
      <c r="F66" s="1089"/>
      <c r="G66" s="1089"/>
      <c r="H66" s="1089"/>
      <c r="I66" s="1089"/>
      <c r="J66" s="1089"/>
      <c r="K66" s="1089"/>
      <c r="L66" s="1089"/>
      <c r="M66" s="1089"/>
      <c r="N66" s="1089"/>
      <c r="O66" s="1089"/>
      <c r="P66" s="1090"/>
      <c r="Q66" s="1094" t="s">
        <v>396</v>
      </c>
      <c r="R66" s="1095"/>
      <c r="S66" s="1095"/>
      <c r="T66" s="1095"/>
      <c r="U66" s="1096"/>
      <c r="V66" s="1094" t="s">
        <v>433</v>
      </c>
      <c r="W66" s="1095"/>
      <c r="X66" s="1095"/>
      <c r="Y66" s="1095"/>
      <c r="Z66" s="1096"/>
      <c r="AA66" s="1094" t="s">
        <v>434</v>
      </c>
      <c r="AB66" s="1095"/>
      <c r="AC66" s="1095"/>
      <c r="AD66" s="1095"/>
      <c r="AE66" s="1096"/>
      <c r="AF66" s="1100" t="s">
        <v>435</v>
      </c>
      <c r="AG66" s="1101"/>
      <c r="AH66" s="1101"/>
      <c r="AI66" s="1101"/>
      <c r="AJ66" s="1102"/>
      <c r="AK66" s="1094" t="s">
        <v>436</v>
      </c>
      <c r="AL66" s="1089"/>
      <c r="AM66" s="1089"/>
      <c r="AN66" s="1089"/>
      <c r="AO66" s="1090"/>
      <c r="AP66" s="1094" t="s">
        <v>437</v>
      </c>
      <c r="AQ66" s="1095"/>
      <c r="AR66" s="1095"/>
      <c r="AS66" s="1095"/>
      <c r="AT66" s="1096"/>
      <c r="AU66" s="1094" t="s">
        <v>438</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thickBot="1" x14ac:dyDescent="0.2">
      <c r="A68" s="259">
        <v>1</v>
      </c>
      <c r="B68" s="1075" t="s">
        <v>600</v>
      </c>
      <c r="C68" s="1076"/>
      <c r="D68" s="1076"/>
      <c r="E68" s="1076"/>
      <c r="F68" s="1076"/>
      <c r="G68" s="1076"/>
      <c r="H68" s="1076"/>
      <c r="I68" s="1076"/>
      <c r="J68" s="1076"/>
      <c r="K68" s="1076"/>
      <c r="L68" s="1076"/>
      <c r="M68" s="1076"/>
      <c r="N68" s="1076"/>
      <c r="O68" s="1076"/>
      <c r="P68" s="1077"/>
      <c r="Q68" s="1081">
        <v>4832</v>
      </c>
      <c r="R68" s="1078"/>
      <c r="S68" s="1078"/>
      <c r="T68" s="1078"/>
      <c r="U68" s="1078"/>
      <c r="V68" s="1078">
        <v>4566</v>
      </c>
      <c r="W68" s="1078"/>
      <c r="X68" s="1078"/>
      <c r="Y68" s="1078"/>
      <c r="Z68" s="1078"/>
      <c r="AA68" s="1078">
        <v>266</v>
      </c>
      <c r="AB68" s="1078"/>
      <c r="AC68" s="1078"/>
      <c r="AD68" s="1078"/>
      <c r="AE68" s="1078"/>
      <c r="AF68" s="1078">
        <v>266</v>
      </c>
      <c r="AG68" s="1078"/>
      <c r="AH68" s="1078"/>
      <c r="AI68" s="1078"/>
      <c r="AJ68" s="1078"/>
      <c r="AK68" s="1078">
        <v>100</v>
      </c>
      <c r="AL68" s="1078"/>
      <c r="AM68" s="1078"/>
      <c r="AN68" s="1078"/>
      <c r="AO68" s="1078"/>
      <c r="AP68" s="1078">
        <v>474</v>
      </c>
      <c r="AQ68" s="1078"/>
      <c r="AR68" s="1078"/>
      <c r="AS68" s="1078"/>
      <c r="AT68" s="1078"/>
      <c r="AU68" s="1078">
        <v>240</v>
      </c>
      <c r="AV68" s="1078"/>
      <c r="AW68" s="1078"/>
      <c r="AX68" s="1078"/>
      <c r="AY68" s="1078"/>
      <c r="AZ68" s="1079"/>
      <c r="BA68" s="1079"/>
      <c r="BB68" s="1079"/>
      <c r="BC68" s="1079"/>
      <c r="BD68" s="1080"/>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thickTop="1" x14ac:dyDescent="0.15">
      <c r="A69" s="262">
        <v>2</v>
      </c>
      <c r="B69" s="1075" t="s">
        <v>630</v>
      </c>
      <c r="C69" s="1076"/>
      <c r="D69" s="1076"/>
      <c r="E69" s="1076"/>
      <c r="F69" s="1076"/>
      <c r="G69" s="1076"/>
      <c r="H69" s="1076"/>
      <c r="I69" s="1076"/>
      <c r="J69" s="1076"/>
      <c r="K69" s="1076"/>
      <c r="L69" s="1076"/>
      <c r="M69" s="1076"/>
      <c r="N69" s="1076"/>
      <c r="O69" s="1076"/>
      <c r="P69" s="1077"/>
      <c r="Q69" s="1070">
        <v>29</v>
      </c>
      <c r="R69" s="1064"/>
      <c r="S69" s="1064"/>
      <c r="T69" s="1064"/>
      <c r="U69" s="1064"/>
      <c r="V69" s="1064">
        <v>14</v>
      </c>
      <c r="W69" s="1064"/>
      <c r="X69" s="1064"/>
      <c r="Y69" s="1064"/>
      <c r="Z69" s="1064"/>
      <c r="AA69" s="1064">
        <v>14</v>
      </c>
      <c r="AB69" s="1064"/>
      <c r="AC69" s="1064"/>
      <c r="AD69" s="1064"/>
      <c r="AE69" s="1064"/>
      <c r="AF69" s="1064">
        <v>14</v>
      </c>
      <c r="AG69" s="1064"/>
      <c r="AH69" s="1064"/>
      <c r="AI69" s="1064"/>
      <c r="AJ69" s="1064"/>
      <c r="AK69" s="1064" t="s">
        <v>631</v>
      </c>
      <c r="AL69" s="1064"/>
      <c r="AM69" s="1064"/>
      <c r="AN69" s="1064"/>
      <c r="AO69" s="1064"/>
      <c r="AP69" s="1064" t="s">
        <v>632</v>
      </c>
      <c r="AQ69" s="1064"/>
      <c r="AR69" s="1064"/>
      <c r="AS69" s="1064"/>
      <c r="AT69" s="1064"/>
      <c r="AU69" s="1064" t="s">
        <v>632</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629</v>
      </c>
      <c r="C70" s="1068"/>
      <c r="D70" s="1068"/>
      <c r="E70" s="1068"/>
      <c r="F70" s="1068"/>
      <c r="G70" s="1068"/>
      <c r="H70" s="1068"/>
      <c r="I70" s="1068"/>
      <c r="J70" s="1068"/>
      <c r="K70" s="1068"/>
      <c r="L70" s="1068"/>
      <c r="M70" s="1068"/>
      <c r="N70" s="1068"/>
      <c r="O70" s="1068"/>
      <c r="P70" s="1069"/>
      <c r="Q70" s="1070">
        <v>4742</v>
      </c>
      <c r="R70" s="1064"/>
      <c r="S70" s="1064"/>
      <c r="T70" s="1064"/>
      <c r="U70" s="1064"/>
      <c r="V70" s="1064">
        <v>4524</v>
      </c>
      <c r="W70" s="1064"/>
      <c r="X70" s="1064"/>
      <c r="Y70" s="1064"/>
      <c r="Z70" s="1064"/>
      <c r="AA70" s="1064">
        <v>218</v>
      </c>
      <c r="AB70" s="1064"/>
      <c r="AC70" s="1064"/>
      <c r="AD70" s="1064"/>
      <c r="AE70" s="1064"/>
      <c r="AF70" s="1064">
        <v>218</v>
      </c>
      <c r="AG70" s="1064"/>
      <c r="AH70" s="1064"/>
      <c r="AI70" s="1064"/>
      <c r="AJ70" s="1064"/>
      <c r="AK70" s="1064">
        <v>57</v>
      </c>
      <c r="AL70" s="1064"/>
      <c r="AM70" s="1064"/>
      <c r="AN70" s="1064"/>
      <c r="AO70" s="1064"/>
      <c r="AP70" s="1064">
        <v>118</v>
      </c>
      <c r="AQ70" s="1064"/>
      <c r="AR70" s="1064"/>
      <c r="AS70" s="1064"/>
      <c r="AT70" s="1064"/>
      <c r="AU70" s="1064">
        <v>118</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628</v>
      </c>
      <c r="C71" s="1068"/>
      <c r="D71" s="1068"/>
      <c r="E71" s="1068"/>
      <c r="F71" s="1068"/>
      <c r="G71" s="1068"/>
      <c r="H71" s="1068"/>
      <c r="I71" s="1068"/>
      <c r="J71" s="1068"/>
      <c r="K71" s="1068"/>
      <c r="L71" s="1068"/>
      <c r="M71" s="1068"/>
      <c r="N71" s="1068"/>
      <c r="O71" s="1068"/>
      <c r="P71" s="1069"/>
      <c r="Q71" s="1070">
        <v>136</v>
      </c>
      <c r="R71" s="1064"/>
      <c r="S71" s="1064"/>
      <c r="T71" s="1064"/>
      <c r="U71" s="1064"/>
      <c r="V71" s="1064">
        <v>129</v>
      </c>
      <c r="W71" s="1064"/>
      <c r="X71" s="1064"/>
      <c r="Y71" s="1064"/>
      <c r="Z71" s="1064"/>
      <c r="AA71" s="1064">
        <v>7</v>
      </c>
      <c r="AB71" s="1064"/>
      <c r="AC71" s="1064"/>
      <c r="AD71" s="1064"/>
      <c r="AE71" s="1064"/>
      <c r="AF71" s="1064">
        <v>7</v>
      </c>
      <c r="AG71" s="1064"/>
      <c r="AH71" s="1064"/>
      <c r="AI71" s="1064"/>
      <c r="AJ71" s="1064"/>
      <c r="AK71" s="1064" t="s">
        <v>536</v>
      </c>
      <c r="AL71" s="1064"/>
      <c r="AM71" s="1064"/>
      <c r="AN71" s="1064"/>
      <c r="AO71" s="1064"/>
      <c r="AP71" s="1064">
        <v>64</v>
      </c>
      <c r="AQ71" s="1064"/>
      <c r="AR71" s="1064"/>
      <c r="AS71" s="1064"/>
      <c r="AT71" s="1064"/>
      <c r="AU71" s="1064">
        <v>9</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627</v>
      </c>
      <c r="C72" s="1068"/>
      <c r="D72" s="1068"/>
      <c r="E72" s="1068"/>
      <c r="F72" s="1068"/>
      <c r="G72" s="1068"/>
      <c r="H72" s="1068"/>
      <c r="I72" s="1068"/>
      <c r="J72" s="1068"/>
      <c r="K72" s="1068"/>
      <c r="L72" s="1068"/>
      <c r="M72" s="1068"/>
      <c r="N72" s="1068"/>
      <c r="O72" s="1068"/>
      <c r="P72" s="1069"/>
      <c r="Q72" s="1070">
        <v>2905</v>
      </c>
      <c r="R72" s="1064"/>
      <c r="S72" s="1064"/>
      <c r="T72" s="1064"/>
      <c r="U72" s="1064"/>
      <c r="V72" s="1064">
        <v>2814</v>
      </c>
      <c r="W72" s="1064"/>
      <c r="X72" s="1064"/>
      <c r="Y72" s="1064"/>
      <c r="Z72" s="1064"/>
      <c r="AA72" s="1064">
        <v>91</v>
      </c>
      <c r="AB72" s="1064"/>
      <c r="AC72" s="1064"/>
      <c r="AD72" s="1064"/>
      <c r="AE72" s="1064"/>
      <c r="AF72" s="1064">
        <v>91</v>
      </c>
      <c r="AG72" s="1064"/>
      <c r="AH72" s="1064"/>
      <c r="AI72" s="1064"/>
      <c r="AJ72" s="1064"/>
      <c r="AK72" s="1064">
        <v>488</v>
      </c>
      <c r="AL72" s="1064"/>
      <c r="AM72" s="1064"/>
      <c r="AN72" s="1064"/>
      <c r="AO72" s="1064"/>
      <c r="AP72" s="1064">
        <v>3130</v>
      </c>
      <c r="AQ72" s="1064"/>
      <c r="AR72" s="1064"/>
      <c r="AS72" s="1064"/>
      <c r="AT72" s="1064"/>
      <c r="AU72" s="1064">
        <v>2852</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626</v>
      </c>
      <c r="C73" s="1068"/>
      <c r="D73" s="1068"/>
      <c r="E73" s="1068"/>
      <c r="F73" s="1068"/>
      <c r="G73" s="1068"/>
      <c r="H73" s="1068"/>
      <c r="I73" s="1068"/>
      <c r="J73" s="1068"/>
      <c r="K73" s="1068"/>
      <c r="L73" s="1068"/>
      <c r="M73" s="1068"/>
      <c r="N73" s="1068"/>
      <c r="O73" s="1068"/>
      <c r="P73" s="1069"/>
      <c r="Q73" s="1070">
        <v>260</v>
      </c>
      <c r="R73" s="1064"/>
      <c r="S73" s="1064"/>
      <c r="T73" s="1064"/>
      <c r="U73" s="1064"/>
      <c r="V73" s="1064">
        <v>252</v>
      </c>
      <c r="W73" s="1064"/>
      <c r="X73" s="1064"/>
      <c r="Y73" s="1064"/>
      <c r="Z73" s="1064"/>
      <c r="AA73" s="1064">
        <v>8</v>
      </c>
      <c r="AB73" s="1064"/>
      <c r="AC73" s="1064"/>
      <c r="AD73" s="1064"/>
      <c r="AE73" s="1064"/>
      <c r="AF73" s="1064">
        <v>8</v>
      </c>
      <c r="AG73" s="1064"/>
      <c r="AH73" s="1064"/>
      <c r="AI73" s="1064"/>
      <c r="AJ73" s="1064"/>
      <c r="AK73" s="1064" t="s">
        <v>536</v>
      </c>
      <c r="AL73" s="1064"/>
      <c r="AM73" s="1064"/>
      <c r="AN73" s="1064"/>
      <c r="AO73" s="1064"/>
      <c r="AP73" s="1064" t="s">
        <v>536</v>
      </c>
      <c r="AQ73" s="1064"/>
      <c r="AR73" s="1064"/>
      <c r="AS73" s="1064"/>
      <c r="AT73" s="1064"/>
      <c r="AU73" s="1064" t="s">
        <v>536</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625</v>
      </c>
      <c r="C74" s="1068"/>
      <c r="D74" s="1068"/>
      <c r="E74" s="1068"/>
      <c r="F74" s="1068"/>
      <c r="G74" s="1068"/>
      <c r="H74" s="1068"/>
      <c r="I74" s="1068"/>
      <c r="J74" s="1068"/>
      <c r="K74" s="1068"/>
      <c r="L74" s="1068"/>
      <c r="M74" s="1068"/>
      <c r="N74" s="1068"/>
      <c r="O74" s="1068"/>
      <c r="P74" s="1069"/>
      <c r="Q74" s="1070">
        <v>104</v>
      </c>
      <c r="R74" s="1064"/>
      <c r="S74" s="1064"/>
      <c r="T74" s="1064"/>
      <c r="U74" s="1064"/>
      <c r="V74" s="1064">
        <v>100</v>
      </c>
      <c r="W74" s="1064"/>
      <c r="X74" s="1064"/>
      <c r="Y74" s="1064"/>
      <c r="Z74" s="1064"/>
      <c r="AA74" s="1064">
        <v>5</v>
      </c>
      <c r="AB74" s="1064"/>
      <c r="AC74" s="1064"/>
      <c r="AD74" s="1064"/>
      <c r="AE74" s="1064"/>
      <c r="AF74" s="1064">
        <v>5</v>
      </c>
      <c r="AG74" s="1064"/>
      <c r="AH74" s="1064"/>
      <c r="AI74" s="1064"/>
      <c r="AJ74" s="1064"/>
      <c r="AK74" s="1064" t="s">
        <v>536</v>
      </c>
      <c r="AL74" s="1064"/>
      <c r="AM74" s="1064"/>
      <c r="AN74" s="1064"/>
      <c r="AO74" s="1064"/>
      <c r="AP74" s="1064" t="s">
        <v>536</v>
      </c>
      <c r="AQ74" s="1064"/>
      <c r="AR74" s="1064"/>
      <c r="AS74" s="1064"/>
      <c r="AT74" s="1064"/>
      <c r="AU74" s="1064" t="s">
        <v>536</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624</v>
      </c>
      <c r="C75" s="1068"/>
      <c r="D75" s="1068"/>
      <c r="E75" s="1068"/>
      <c r="F75" s="1068"/>
      <c r="G75" s="1068"/>
      <c r="H75" s="1068"/>
      <c r="I75" s="1068"/>
      <c r="J75" s="1068"/>
      <c r="K75" s="1068"/>
      <c r="L75" s="1068"/>
      <c r="M75" s="1068"/>
      <c r="N75" s="1068"/>
      <c r="O75" s="1068"/>
      <c r="P75" s="1069"/>
      <c r="Q75" s="1071">
        <v>388</v>
      </c>
      <c r="R75" s="1072"/>
      <c r="S75" s="1072"/>
      <c r="T75" s="1072"/>
      <c r="U75" s="1073"/>
      <c r="V75" s="1074">
        <v>361</v>
      </c>
      <c r="W75" s="1072"/>
      <c r="X75" s="1072"/>
      <c r="Y75" s="1072"/>
      <c r="Z75" s="1073"/>
      <c r="AA75" s="1074">
        <v>27</v>
      </c>
      <c r="AB75" s="1072"/>
      <c r="AC75" s="1072"/>
      <c r="AD75" s="1072"/>
      <c r="AE75" s="1073"/>
      <c r="AF75" s="1074">
        <v>27</v>
      </c>
      <c r="AG75" s="1072"/>
      <c r="AH75" s="1072"/>
      <c r="AI75" s="1072"/>
      <c r="AJ75" s="1073"/>
      <c r="AK75" s="1074" t="s">
        <v>536</v>
      </c>
      <c r="AL75" s="1072"/>
      <c r="AM75" s="1072"/>
      <c r="AN75" s="1072"/>
      <c r="AO75" s="1073"/>
      <c r="AP75" s="1074">
        <v>420</v>
      </c>
      <c r="AQ75" s="1072"/>
      <c r="AR75" s="1072"/>
      <c r="AS75" s="1072"/>
      <c r="AT75" s="1073"/>
      <c r="AU75" s="1074">
        <v>202</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623</v>
      </c>
      <c r="C76" s="1068"/>
      <c r="D76" s="1068"/>
      <c r="E76" s="1068"/>
      <c r="F76" s="1068"/>
      <c r="G76" s="1068"/>
      <c r="H76" s="1068"/>
      <c r="I76" s="1068"/>
      <c r="J76" s="1068"/>
      <c r="K76" s="1068"/>
      <c r="L76" s="1068"/>
      <c r="M76" s="1068"/>
      <c r="N76" s="1068"/>
      <c r="O76" s="1068"/>
      <c r="P76" s="1069"/>
      <c r="Q76" s="1071">
        <v>1069</v>
      </c>
      <c r="R76" s="1072"/>
      <c r="S76" s="1072"/>
      <c r="T76" s="1072"/>
      <c r="U76" s="1073"/>
      <c r="V76" s="1074">
        <v>1042</v>
      </c>
      <c r="W76" s="1072"/>
      <c r="X76" s="1072"/>
      <c r="Y76" s="1072"/>
      <c r="Z76" s="1073"/>
      <c r="AA76" s="1074">
        <v>28</v>
      </c>
      <c r="AB76" s="1072"/>
      <c r="AC76" s="1072"/>
      <c r="AD76" s="1072"/>
      <c r="AE76" s="1073"/>
      <c r="AF76" s="1074">
        <v>28</v>
      </c>
      <c r="AG76" s="1072"/>
      <c r="AH76" s="1072"/>
      <c r="AI76" s="1072"/>
      <c r="AJ76" s="1073"/>
      <c r="AK76" s="1074">
        <v>11</v>
      </c>
      <c r="AL76" s="1072"/>
      <c r="AM76" s="1072"/>
      <c r="AN76" s="1072"/>
      <c r="AO76" s="1073"/>
      <c r="AP76" s="1074" t="s">
        <v>536</v>
      </c>
      <c r="AQ76" s="1072"/>
      <c r="AR76" s="1072"/>
      <c r="AS76" s="1072"/>
      <c r="AT76" s="1073"/>
      <c r="AU76" s="1074" t="s">
        <v>536</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622</v>
      </c>
      <c r="C77" s="1068"/>
      <c r="D77" s="1068"/>
      <c r="E77" s="1068"/>
      <c r="F77" s="1068"/>
      <c r="G77" s="1068"/>
      <c r="H77" s="1068"/>
      <c r="I77" s="1068"/>
      <c r="J77" s="1068"/>
      <c r="K77" s="1068"/>
      <c r="L77" s="1068"/>
      <c r="M77" s="1068"/>
      <c r="N77" s="1068"/>
      <c r="O77" s="1068"/>
      <c r="P77" s="1069"/>
      <c r="Q77" s="1071">
        <v>1097</v>
      </c>
      <c r="R77" s="1072"/>
      <c r="S77" s="1072"/>
      <c r="T77" s="1072"/>
      <c r="U77" s="1073"/>
      <c r="V77" s="1074">
        <v>1024</v>
      </c>
      <c r="W77" s="1072"/>
      <c r="X77" s="1072"/>
      <c r="Y77" s="1072"/>
      <c r="Z77" s="1073"/>
      <c r="AA77" s="1074">
        <v>73</v>
      </c>
      <c r="AB77" s="1072"/>
      <c r="AC77" s="1072"/>
      <c r="AD77" s="1072"/>
      <c r="AE77" s="1073"/>
      <c r="AF77" s="1074">
        <v>73</v>
      </c>
      <c r="AG77" s="1072"/>
      <c r="AH77" s="1072"/>
      <c r="AI77" s="1072"/>
      <c r="AJ77" s="1073"/>
      <c r="AK77" s="1074" t="s">
        <v>536</v>
      </c>
      <c r="AL77" s="1072"/>
      <c r="AM77" s="1072"/>
      <c r="AN77" s="1072"/>
      <c r="AO77" s="1073"/>
      <c r="AP77" s="1074" t="s">
        <v>536</v>
      </c>
      <c r="AQ77" s="1072"/>
      <c r="AR77" s="1072"/>
      <c r="AS77" s="1072"/>
      <c r="AT77" s="1073"/>
      <c r="AU77" s="1074" t="s">
        <v>536</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621</v>
      </c>
      <c r="C78" s="1068"/>
      <c r="D78" s="1068"/>
      <c r="E78" s="1068"/>
      <c r="F78" s="1068"/>
      <c r="G78" s="1068"/>
      <c r="H78" s="1068"/>
      <c r="I78" s="1068"/>
      <c r="J78" s="1068"/>
      <c r="K78" s="1068"/>
      <c r="L78" s="1068"/>
      <c r="M78" s="1068"/>
      <c r="N78" s="1068"/>
      <c r="O78" s="1068"/>
      <c r="P78" s="1069"/>
      <c r="Q78" s="1070">
        <v>293449</v>
      </c>
      <c r="R78" s="1064"/>
      <c r="S78" s="1064"/>
      <c r="T78" s="1064"/>
      <c r="U78" s="1064"/>
      <c r="V78" s="1064">
        <v>280469</v>
      </c>
      <c r="W78" s="1064"/>
      <c r="X78" s="1064"/>
      <c r="Y78" s="1064"/>
      <c r="Z78" s="1064"/>
      <c r="AA78" s="1064">
        <v>12980</v>
      </c>
      <c r="AB78" s="1064"/>
      <c r="AC78" s="1064"/>
      <c r="AD78" s="1064"/>
      <c r="AE78" s="1064"/>
      <c r="AF78" s="1064">
        <v>12980</v>
      </c>
      <c r="AG78" s="1064"/>
      <c r="AH78" s="1064"/>
      <c r="AI78" s="1064"/>
      <c r="AJ78" s="1064"/>
      <c r="AK78" s="1064">
        <v>465</v>
      </c>
      <c r="AL78" s="1064"/>
      <c r="AM78" s="1064"/>
      <c r="AN78" s="1064"/>
      <c r="AO78" s="1064"/>
      <c r="AP78" s="1064" t="s">
        <v>536</v>
      </c>
      <c r="AQ78" s="1064"/>
      <c r="AR78" s="1064"/>
      <c r="AS78" s="1064"/>
      <c r="AT78" s="1064"/>
      <c r="AU78" s="1064" t="s">
        <v>536</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620</v>
      </c>
      <c r="C79" s="1068"/>
      <c r="D79" s="1068"/>
      <c r="E79" s="1068"/>
      <c r="F79" s="1068"/>
      <c r="G79" s="1068"/>
      <c r="H79" s="1068"/>
      <c r="I79" s="1068"/>
      <c r="J79" s="1068"/>
      <c r="K79" s="1068"/>
      <c r="L79" s="1068"/>
      <c r="M79" s="1068"/>
      <c r="N79" s="1068"/>
      <c r="O79" s="1068"/>
      <c r="P79" s="1069"/>
      <c r="Q79" s="1070">
        <v>30</v>
      </c>
      <c r="R79" s="1064"/>
      <c r="S79" s="1064"/>
      <c r="T79" s="1064"/>
      <c r="U79" s="1064"/>
      <c r="V79" s="1064">
        <v>27</v>
      </c>
      <c r="W79" s="1064"/>
      <c r="X79" s="1064"/>
      <c r="Y79" s="1064"/>
      <c r="Z79" s="1064"/>
      <c r="AA79" s="1064">
        <v>3</v>
      </c>
      <c r="AB79" s="1064"/>
      <c r="AC79" s="1064"/>
      <c r="AD79" s="1064"/>
      <c r="AE79" s="1064"/>
      <c r="AF79" s="1064">
        <v>3</v>
      </c>
      <c r="AG79" s="1064"/>
      <c r="AH79" s="1064"/>
      <c r="AI79" s="1064"/>
      <c r="AJ79" s="1064"/>
      <c r="AK79" s="1064" t="s">
        <v>536</v>
      </c>
      <c r="AL79" s="1064"/>
      <c r="AM79" s="1064"/>
      <c r="AN79" s="1064"/>
      <c r="AO79" s="1064"/>
      <c r="AP79" s="1064" t="s">
        <v>536</v>
      </c>
      <c r="AQ79" s="1064"/>
      <c r="AR79" s="1064"/>
      <c r="AS79" s="1064"/>
      <c r="AT79" s="1064"/>
      <c r="AU79" s="1064" t="s">
        <v>536</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619</v>
      </c>
      <c r="C80" s="1068"/>
      <c r="D80" s="1068"/>
      <c r="E80" s="1068"/>
      <c r="F80" s="1068"/>
      <c r="G80" s="1068"/>
      <c r="H80" s="1068"/>
      <c r="I80" s="1068"/>
      <c r="J80" s="1068"/>
      <c r="K80" s="1068"/>
      <c r="L80" s="1068"/>
      <c r="M80" s="1068"/>
      <c r="N80" s="1068"/>
      <c r="O80" s="1068"/>
      <c r="P80" s="1069"/>
      <c r="Q80" s="1070">
        <v>12</v>
      </c>
      <c r="R80" s="1064"/>
      <c r="S80" s="1064"/>
      <c r="T80" s="1064"/>
      <c r="U80" s="1064"/>
      <c r="V80" s="1064">
        <v>9</v>
      </c>
      <c r="W80" s="1064"/>
      <c r="X80" s="1064"/>
      <c r="Y80" s="1064"/>
      <c r="Z80" s="1064"/>
      <c r="AA80" s="1064">
        <v>3</v>
      </c>
      <c r="AB80" s="1064"/>
      <c r="AC80" s="1064"/>
      <c r="AD80" s="1064"/>
      <c r="AE80" s="1064"/>
      <c r="AF80" s="1064">
        <v>3</v>
      </c>
      <c r="AG80" s="1064"/>
      <c r="AH80" s="1064"/>
      <c r="AI80" s="1064"/>
      <c r="AJ80" s="1064"/>
      <c r="AK80" s="1064" t="s">
        <v>536</v>
      </c>
      <c r="AL80" s="1064"/>
      <c r="AM80" s="1064"/>
      <c r="AN80" s="1064"/>
      <c r="AO80" s="1064"/>
      <c r="AP80" s="1064" t="s">
        <v>536</v>
      </c>
      <c r="AQ80" s="1064"/>
      <c r="AR80" s="1064"/>
      <c r="AS80" s="1064"/>
      <c r="AT80" s="1064"/>
      <c r="AU80" s="1064" t="s">
        <v>536</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t="s">
        <v>618</v>
      </c>
      <c r="C81" s="1068"/>
      <c r="D81" s="1068"/>
      <c r="E81" s="1068"/>
      <c r="F81" s="1068"/>
      <c r="G81" s="1068"/>
      <c r="H81" s="1068"/>
      <c r="I81" s="1068"/>
      <c r="J81" s="1068"/>
      <c r="K81" s="1068"/>
      <c r="L81" s="1068"/>
      <c r="M81" s="1068"/>
      <c r="N81" s="1068"/>
      <c r="O81" s="1068"/>
      <c r="P81" s="1069"/>
      <c r="Q81" s="1070">
        <v>394</v>
      </c>
      <c r="R81" s="1064"/>
      <c r="S81" s="1064"/>
      <c r="T81" s="1064"/>
      <c r="U81" s="1064"/>
      <c r="V81" s="1064">
        <v>183</v>
      </c>
      <c r="W81" s="1064"/>
      <c r="X81" s="1064"/>
      <c r="Y81" s="1064"/>
      <c r="Z81" s="1064"/>
      <c r="AA81" s="1064">
        <v>211</v>
      </c>
      <c r="AB81" s="1064"/>
      <c r="AC81" s="1064"/>
      <c r="AD81" s="1064"/>
      <c r="AE81" s="1064"/>
      <c r="AF81" s="1064">
        <v>211</v>
      </c>
      <c r="AG81" s="1064"/>
      <c r="AH81" s="1064"/>
      <c r="AI81" s="1064"/>
      <c r="AJ81" s="1064"/>
      <c r="AK81" s="1064">
        <v>4</v>
      </c>
      <c r="AL81" s="1064"/>
      <c r="AM81" s="1064"/>
      <c r="AN81" s="1064"/>
      <c r="AO81" s="1064"/>
      <c r="AP81" s="1064" t="s">
        <v>536</v>
      </c>
      <c r="AQ81" s="1064"/>
      <c r="AR81" s="1064"/>
      <c r="AS81" s="1064"/>
      <c r="AT81" s="1064"/>
      <c r="AU81" s="1064" t="s">
        <v>536</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t="s">
        <v>617</v>
      </c>
      <c r="C82" s="1068"/>
      <c r="D82" s="1068"/>
      <c r="E82" s="1068"/>
      <c r="F82" s="1068"/>
      <c r="G82" s="1068"/>
      <c r="H82" s="1068"/>
      <c r="I82" s="1068"/>
      <c r="J82" s="1068"/>
      <c r="K82" s="1068"/>
      <c r="L82" s="1068"/>
      <c r="M82" s="1068"/>
      <c r="N82" s="1068"/>
      <c r="O82" s="1068"/>
      <c r="P82" s="1069"/>
      <c r="Q82" s="1070">
        <v>194</v>
      </c>
      <c r="R82" s="1064"/>
      <c r="S82" s="1064"/>
      <c r="T82" s="1064"/>
      <c r="U82" s="1064"/>
      <c r="V82" s="1064">
        <v>191</v>
      </c>
      <c r="W82" s="1064"/>
      <c r="X82" s="1064"/>
      <c r="Y82" s="1064"/>
      <c r="Z82" s="1064"/>
      <c r="AA82" s="1064">
        <v>3</v>
      </c>
      <c r="AB82" s="1064"/>
      <c r="AC82" s="1064"/>
      <c r="AD82" s="1064"/>
      <c r="AE82" s="1064"/>
      <c r="AF82" s="1064">
        <v>3</v>
      </c>
      <c r="AG82" s="1064"/>
      <c r="AH82" s="1064"/>
      <c r="AI82" s="1064"/>
      <c r="AJ82" s="1064"/>
      <c r="AK82" s="1064" t="s">
        <v>536</v>
      </c>
      <c r="AL82" s="1064"/>
      <c r="AM82" s="1064"/>
      <c r="AN82" s="1064"/>
      <c r="AO82" s="1064"/>
      <c r="AP82" s="1064" t="s">
        <v>536</v>
      </c>
      <c r="AQ82" s="1064"/>
      <c r="AR82" s="1064"/>
      <c r="AS82" s="1064"/>
      <c r="AT82" s="1064"/>
      <c r="AU82" s="1064" t="s">
        <v>536</v>
      </c>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391</v>
      </c>
      <c r="B88" s="1037" t="s">
        <v>439</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13921</v>
      </c>
      <c r="AG88" s="1052"/>
      <c r="AH88" s="1052"/>
      <c r="AI88" s="1052"/>
      <c r="AJ88" s="1052"/>
      <c r="AK88" s="1056"/>
      <c r="AL88" s="1056"/>
      <c r="AM88" s="1056"/>
      <c r="AN88" s="1056"/>
      <c r="AO88" s="1056"/>
      <c r="AP88" s="1052">
        <v>4205</v>
      </c>
      <c r="AQ88" s="1052"/>
      <c r="AR88" s="1052"/>
      <c r="AS88" s="1052"/>
      <c r="AT88" s="1052"/>
      <c r="AU88" s="1052">
        <v>3420</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440</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164</v>
      </c>
      <c r="CS102" s="1044"/>
      <c r="CT102" s="1044"/>
      <c r="CU102" s="1044"/>
      <c r="CV102" s="1045"/>
      <c r="CW102" s="1043">
        <v>193</v>
      </c>
      <c r="CX102" s="1044"/>
      <c r="CY102" s="1044"/>
      <c r="CZ102" s="1044"/>
      <c r="DA102" s="1045"/>
      <c r="DB102" s="1043">
        <v>145</v>
      </c>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441</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442</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443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444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445</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446</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447</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448</v>
      </c>
      <c r="AB109" s="987"/>
      <c r="AC109" s="987"/>
      <c r="AD109" s="987"/>
      <c r="AE109" s="988"/>
      <c r="AF109" s="989" t="s">
        <v>308</v>
      </c>
      <c r="AG109" s="987"/>
      <c r="AH109" s="987"/>
      <c r="AI109" s="987"/>
      <c r="AJ109" s="988"/>
      <c r="AK109" s="989" t="s">
        <v>307</v>
      </c>
      <c r="AL109" s="987"/>
      <c r="AM109" s="987"/>
      <c r="AN109" s="987"/>
      <c r="AO109" s="988"/>
      <c r="AP109" s="989" t="s">
        <v>449</v>
      </c>
      <c r="AQ109" s="987"/>
      <c r="AR109" s="987"/>
      <c r="AS109" s="987"/>
      <c r="AT109" s="1018"/>
      <c r="AU109" s="986" t="s">
        <v>447</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448</v>
      </c>
      <c r="BR109" s="987"/>
      <c r="BS109" s="987"/>
      <c r="BT109" s="987"/>
      <c r="BU109" s="988"/>
      <c r="BV109" s="989" t="s">
        <v>308</v>
      </c>
      <c r="BW109" s="987"/>
      <c r="BX109" s="987"/>
      <c r="BY109" s="987"/>
      <c r="BZ109" s="988"/>
      <c r="CA109" s="989" t="s">
        <v>307</v>
      </c>
      <c r="CB109" s="987"/>
      <c r="CC109" s="987"/>
      <c r="CD109" s="987"/>
      <c r="CE109" s="988"/>
      <c r="CF109" s="1025" t="s">
        <v>449</v>
      </c>
      <c r="CG109" s="1025"/>
      <c r="CH109" s="1025"/>
      <c r="CI109" s="1025"/>
      <c r="CJ109" s="1025"/>
      <c r="CK109" s="989" t="s">
        <v>450</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448</v>
      </c>
      <c r="DH109" s="987"/>
      <c r="DI109" s="987"/>
      <c r="DJ109" s="987"/>
      <c r="DK109" s="988"/>
      <c r="DL109" s="989" t="s">
        <v>308</v>
      </c>
      <c r="DM109" s="987"/>
      <c r="DN109" s="987"/>
      <c r="DO109" s="987"/>
      <c r="DP109" s="988"/>
      <c r="DQ109" s="989" t="s">
        <v>307</v>
      </c>
      <c r="DR109" s="987"/>
      <c r="DS109" s="987"/>
      <c r="DT109" s="987"/>
      <c r="DU109" s="988"/>
      <c r="DV109" s="989" t="s">
        <v>449</v>
      </c>
      <c r="DW109" s="987"/>
      <c r="DX109" s="987"/>
      <c r="DY109" s="987"/>
      <c r="DZ109" s="1018"/>
    </row>
    <row r="110" spans="1:131" s="247" customFormat="1" ht="26.25" customHeight="1" x14ac:dyDescent="0.15">
      <c r="A110" s="889" t="s">
        <v>451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10267464</v>
      </c>
      <c r="AB110" s="980"/>
      <c r="AC110" s="980"/>
      <c r="AD110" s="980"/>
      <c r="AE110" s="981"/>
      <c r="AF110" s="982">
        <v>9832645</v>
      </c>
      <c r="AG110" s="980"/>
      <c r="AH110" s="980"/>
      <c r="AI110" s="980"/>
      <c r="AJ110" s="981"/>
      <c r="AK110" s="982">
        <v>9322931</v>
      </c>
      <c r="AL110" s="980"/>
      <c r="AM110" s="980"/>
      <c r="AN110" s="980"/>
      <c r="AO110" s="981"/>
      <c r="AP110" s="983">
        <v>19.5</v>
      </c>
      <c r="AQ110" s="984"/>
      <c r="AR110" s="984"/>
      <c r="AS110" s="984"/>
      <c r="AT110" s="985"/>
      <c r="AU110" s="1019" t="s">
        <v>73</v>
      </c>
      <c r="AV110" s="1020"/>
      <c r="AW110" s="1020"/>
      <c r="AX110" s="1020"/>
      <c r="AY110" s="1020"/>
      <c r="AZ110" s="945" t="s">
        <v>452</v>
      </c>
      <c r="BA110" s="890"/>
      <c r="BB110" s="890"/>
      <c r="BC110" s="890"/>
      <c r="BD110" s="890"/>
      <c r="BE110" s="890"/>
      <c r="BF110" s="890"/>
      <c r="BG110" s="890"/>
      <c r="BH110" s="890"/>
      <c r="BI110" s="890"/>
      <c r="BJ110" s="890"/>
      <c r="BK110" s="890"/>
      <c r="BL110" s="890"/>
      <c r="BM110" s="890"/>
      <c r="BN110" s="890"/>
      <c r="BO110" s="890"/>
      <c r="BP110" s="891"/>
      <c r="BQ110" s="946">
        <v>75814205</v>
      </c>
      <c r="BR110" s="927"/>
      <c r="BS110" s="927"/>
      <c r="BT110" s="927"/>
      <c r="BU110" s="927"/>
      <c r="BV110" s="927">
        <v>73594284</v>
      </c>
      <c r="BW110" s="927"/>
      <c r="BX110" s="927"/>
      <c r="BY110" s="927"/>
      <c r="BZ110" s="927"/>
      <c r="CA110" s="927">
        <v>72218916</v>
      </c>
      <c r="CB110" s="927"/>
      <c r="CC110" s="927"/>
      <c r="CD110" s="927"/>
      <c r="CE110" s="927"/>
      <c r="CF110" s="951">
        <v>151</v>
      </c>
      <c r="CG110" s="952"/>
      <c r="CH110" s="952"/>
      <c r="CI110" s="952"/>
      <c r="CJ110" s="952"/>
      <c r="CK110" s="1015" t="s">
        <v>453</v>
      </c>
      <c r="CL110" s="901"/>
      <c r="CM110" s="976" t="s">
        <v>454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455</v>
      </c>
      <c r="DH110" s="927"/>
      <c r="DI110" s="927"/>
      <c r="DJ110" s="927"/>
      <c r="DK110" s="927"/>
      <c r="DL110" s="927" t="s">
        <v>455</v>
      </c>
      <c r="DM110" s="927"/>
      <c r="DN110" s="927"/>
      <c r="DO110" s="927"/>
      <c r="DP110" s="927"/>
      <c r="DQ110" s="927" t="s">
        <v>455</v>
      </c>
      <c r="DR110" s="927"/>
      <c r="DS110" s="927"/>
      <c r="DT110" s="927"/>
      <c r="DU110" s="927"/>
      <c r="DV110" s="928" t="s">
        <v>455</v>
      </c>
      <c r="DW110" s="928"/>
      <c r="DX110" s="928"/>
      <c r="DY110" s="928"/>
      <c r="DZ110" s="929"/>
    </row>
    <row r="111" spans="1:131" s="247" customFormat="1" ht="26.25" customHeight="1" x14ac:dyDescent="0.15">
      <c r="A111" s="856" t="s">
        <v>456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455</v>
      </c>
      <c r="AB111" s="1008"/>
      <c r="AC111" s="1008"/>
      <c r="AD111" s="1008"/>
      <c r="AE111" s="1009"/>
      <c r="AF111" s="1010" t="s">
        <v>455</v>
      </c>
      <c r="AG111" s="1008"/>
      <c r="AH111" s="1008"/>
      <c r="AI111" s="1008"/>
      <c r="AJ111" s="1009"/>
      <c r="AK111" s="1010" t="s">
        <v>455</v>
      </c>
      <c r="AL111" s="1008"/>
      <c r="AM111" s="1008"/>
      <c r="AN111" s="1008"/>
      <c r="AO111" s="1009"/>
      <c r="AP111" s="1011" t="s">
        <v>455</v>
      </c>
      <c r="AQ111" s="1012"/>
      <c r="AR111" s="1012"/>
      <c r="AS111" s="1012"/>
      <c r="AT111" s="1013"/>
      <c r="AU111" s="1021"/>
      <c r="AV111" s="1022"/>
      <c r="AW111" s="1022"/>
      <c r="AX111" s="1022"/>
      <c r="AY111" s="1022"/>
      <c r="AZ111" s="897" t="s">
        <v>457</v>
      </c>
      <c r="BA111" s="832"/>
      <c r="BB111" s="832"/>
      <c r="BC111" s="832"/>
      <c r="BD111" s="832"/>
      <c r="BE111" s="832"/>
      <c r="BF111" s="832"/>
      <c r="BG111" s="832"/>
      <c r="BH111" s="832"/>
      <c r="BI111" s="832"/>
      <c r="BJ111" s="832"/>
      <c r="BK111" s="832"/>
      <c r="BL111" s="832"/>
      <c r="BM111" s="832"/>
      <c r="BN111" s="832"/>
      <c r="BO111" s="832"/>
      <c r="BP111" s="833"/>
      <c r="BQ111" s="898">
        <v>80923</v>
      </c>
      <c r="BR111" s="899"/>
      <c r="BS111" s="899"/>
      <c r="BT111" s="899"/>
      <c r="BU111" s="899"/>
      <c r="BV111" s="899">
        <v>41680</v>
      </c>
      <c r="BW111" s="899"/>
      <c r="BX111" s="899"/>
      <c r="BY111" s="899"/>
      <c r="BZ111" s="899"/>
      <c r="CA111" s="899">
        <v>18796</v>
      </c>
      <c r="CB111" s="899"/>
      <c r="CC111" s="899"/>
      <c r="CD111" s="899"/>
      <c r="CE111" s="899"/>
      <c r="CF111" s="960">
        <v>0</v>
      </c>
      <c r="CG111" s="961"/>
      <c r="CH111" s="961"/>
      <c r="CI111" s="961"/>
      <c r="CJ111" s="961"/>
      <c r="CK111" s="1016"/>
      <c r="CL111" s="903"/>
      <c r="CM111" s="906" t="s">
        <v>458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455</v>
      </c>
      <c r="DH111" s="899"/>
      <c r="DI111" s="899"/>
      <c r="DJ111" s="899"/>
      <c r="DK111" s="899"/>
      <c r="DL111" s="899" t="s">
        <v>455</v>
      </c>
      <c r="DM111" s="899"/>
      <c r="DN111" s="899"/>
      <c r="DO111" s="899"/>
      <c r="DP111" s="899"/>
      <c r="DQ111" s="899" t="s">
        <v>455</v>
      </c>
      <c r="DR111" s="899"/>
      <c r="DS111" s="899"/>
      <c r="DT111" s="899"/>
      <c r="DU111" s="899"/>
      <c r="DV111" s="876" t="s">
        <v>455</v>
      </c>
      <c r="DW111" s="876"/>
      <c r="DX111" s="876"/>
      <c r="DY111" s="876"/>
      <c r="DZ111" s="877"/>
    </row>
    <row r="112" spans="1:131" s="247" customFormat="1" ht="26.25" customHeight="1" x14ac:dyDescent="0.15">
      <c r="A112" s="1001" t="s">
        <v>459</v>
      </c>
      <c r="B112" s="1002"/>
      <c r="C112" s="832" t="s">
        <v>460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461</v>
      </c>
      <c r="AB112" s="862"/>
      <c r="AC112" s="862"/>
      <c r="AD112" s="862"/>
      <c r="AE112" s="863"/>
      <c r="AF112" s="864" t="s">
        <v>461</v>
      </c>
      <c r="AG112" s="862"/>
      <c r="AH112" s="862"/>
      <c r="AI112" s="862"/>
      <c r="AJ112" s="863"/>
      <c r="AK112" s="864" t="s">
        <v>461</v>
      </c>
      <c r="AL112" s="862"/>
      <c r="AM112" s="862"/>
      <c r="AN112" s="862"/>
      <c r="AO112" s="863"/>
      <c r="AP112" s="909" t="s">
        <v>461</v>
      </c>
      <c r="AQ112" s="910"/>
      <c r="AR112" s="910"/>
      <c r="AS112" s="910"/>
      <c r="AT112" s="911"/>
      <c r="AU112" s="1021"/>
      <c r="AV112" s="1022"/>
      <c r="AW112" s="1022"/>
      <c r="AX112" s="1022"/>
      <c r="AY112" s="1022"/>
      <c r="AZ112" s="897" t="s">
        <v>462</v>
      </c>
      <c r="BA112" s="832"/>
      <c r="BB112" s="832"/>
      <c r="BC112" s="832"/>
      <c r="BD112" s="832"/>
      <c r="BE112" s="832"/>
      <c r="BF112" s="832"/>
      <c r="BG112" s="832"/>
      <c r="BH112" s="832"/>
      <c r="BI112" s="832"/>
      <c r="BJ112" s="832"/>
      <c r="BK112" s="832"/>
      <c r="BL112" s="832"/>
      <c r="BM112" s="832"/>
      <c r="BN112" s="832"/>
      <c r="BO112" s="832"/>
      <c r="BP112" s="833"/>
      <c r="BQ112" s="898">
        <v>17988816</v>
      </c>
      <c r="BR112" s="899"/>
      <c r="BS112" s="899"/>
      <c r="BT112" s="899"/>
      <c r="BU112" s="899"/>
      <c r="BV112" s="899">
        <v>16427940</v>
      </c>
      <c r="BW112" s="899"/>
      <c r="BX112" s="899"/>
      <c r="BY112" s="899"/>
      <c r="BZ112" s="899"/>
      <c r="CA112" s="899">
        <v>14440308</v>
      </c>
      <c r="CB112" s="899"/>
      <c r="CC112" s="899"/>
      <c r="CD112" s="899"/>
      <c r="CE112" s="899"/>
      <c r="CF112" s="960">
        <v>30.2</v>
      </c>
      <c r="CG112" s="961"/>
      <c r="CH112" s="961"/>
      <c r="CI112" s="961"/>
      <c r="CJ112" s="961"/>
      <c r="CK112" s="1016"/>
      <c r="CL112" s="903"/>
      <c r="CM112" s="906" t="s">
        <v>463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v>54955</v>
      </c>
      <c r="DH112" s="899"/>
      <c r="DI112" s="899"/>
      <c r="DJ112" s="899"/>
      <c r="DK112" s="899"/>
      <c r="DL112" s="899">
        <v>37591</v>
      </c>
      <c r="DM112" s="899"/>
      <c r="DN112" s="899"/>
      <c r="DO112" s="899"/>
      <c r="DP112" s="899"/>
      <c r="DQ112" s="899">
        <v>18796</v>
      </c>
      <c r="DR112" s="899"/>
      <c r="DS112" s="899"/>
      <c r="DT112" s="899"/>
      <c r="DU112" s="899"/>
      <c r="DV112" s="876">
        <v>0</v>
      </c>
      <c r="DW112" s="876"/>
      <c r="DX112" s="876"/>
      <c r="DY112" s="876"/>
      <c r="DZ112" s="877"/>
    </row>
    <row r="113" spans="1:130" s="247" customFormat="1" ht="26.25" customHeight="1" x14ac:dyDescent="0.15">
      <c r="A113" s="1003"/>
      <c r="B113" s="1004"/>
      <c r="C113" s="832" t="s">
        <v>464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2619743</v>
      </c>
      <c r="AB113" s="1008"/>
      <c r="AC113" s="1008"/>
      <c r="AD113" s="1008"/>
      <c r="AE113" s="1009"/>
      <c r="AF113" s="1010">
        <v>2194935</v>
      </c>
      <c r="AG113" s="1008"/>
      <c r="AH113" s="1008"/>
      <c r="AI113" s="1008"/>
      <c r="AJ113" s="1009"/>
      <c r="AK113" s="1010">
        <v>2025079</v>
      </c>
      <c r="AL113" s="1008"/>
      <c r="AM113" s="1008"/>
      <c r="AN113" s="1008"/>
      <c r="AO113" s="1009"/>
      <c r="AP113" s="1011">
        <v>4.2</v>
      </c>
      <c r="AQ113" s="1012"/>
      <c r="AR113" s="1012"/>
      <c r="AS113" s="1012"/>
      <c r="AT113" s="1013"/>
      <c r="AU113" s="1021"/>
      <c r="AV113" s="1022"/>
      <c r="AW113" s="1022"/>
      <c r="AX113" s="1022"/>
      <c r="AY113" s="1022"/>
      <c r="AZ113" s="897" t="s">
        <v>465</v>
      </c>
      <c r="BA113" s="832"/>
      <c r="BB113" s="832"/>
      <c r="BC113" s="832"/>
      <c r="BD113" s="832"/>
      <c r="BE113" s="832"/>
      <c r="BF113" s="832"/>
      <c r="BG113" s="832"/>
      <c r="BH113" s="832"/>
      <c r="BI113" s="832"/>
      <c r="BJ113" s="832"/>
      <c r="BK113" s="832"/>
      <c r="BL113" s="832"/>
      <c r="BM113" s="832"/>
      <c r="BN113" s="832"/>
      <c r="BO113" s="832"/>
      <c r="BP113" s="833"/>
      <c r="BQ113" s="898">
        <v>3902968</v>
      </c>
      <c r="BR113" s="899"/>
      <c r="BS113" s="899"/>
      <c r="BT113" s="899"/>
      <c r="BU113" s="899"/>
      <c r="BV113" s="899">
        <v>3723393</v>
      </c>
      <c r="BW113" s="899"/>
      <c r="BX113" s="899"/>
      <c r="BY113" s="899"/>
      <c r="BZ113" s="899"/>
      <c r="CA113" s="899">
        <v>3419625</v>
      </c>
      <c r="CB113" s="899"/>
      <c r="CC113" s="899"/>
      <c r="CD113" s="899"/>
      <c r="CE113" s="899"/>
      <c r="CF113" s="960">
        <v>7.1</v>
      </c>
      <c r="CG113" s="961"/>
      <c r="CH113" s="961"/>
      <c r="CI113" s="961"/>
      <c r="CJ113" s="961"/>
      <c r="CK113" s="1016"/>
      <c r="CL113" s="903"/>
      <c r="CM113" s="906" t="s">
        <v>466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461</v>
      </c>
      <c r="DH113" s="862"/>
      <c r="DI113" s="862"/>
      <c r="DJ113" s="862"/>
      <c r="DK113" s="863"/>
      <c r="DL113" s="864" t="s">
        <v>461</v>
      </c>
      <c r="DM113" s="862"/>
      <c r="DN113" s="862"/>
      <c r="DO113" s="862"/>
      <c r="DP113" s="863"/>
      <c r="DQ113" s="864" t="s">
        <v>461</v>
      </c>
      <c r="DR113" s="862"/>
      <c r="DS113" s="862"/>
      <c r="DT113" s="862"/>
      <c r="DU113" s="863"/>
      <c r="DV113" s="909" t="s">
        <v>461</v>
      </c>
      <c r="DW113" s="910"/>
      <c r="DX113" s="910"/>
      <c r="DY113" s="910"/>
      <c r="DZ113" s="911"/>
    </row>
    <row r="114" spans="1:130" s="247" customFormat="1" ht="26.25" customHeight="1" x14ac:dyDescent="0.15">
      <c r="A114" s="1003"/>
      <c r="B114" s="1004"/>
      <c r="C114" s="832" t="s">
        <v>467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309423</v>
      </c>
      <c r="AB114" s="862"/>
      <c r="AC114" s="862"/>
      <c r="AD114" s="862"/>
      <c r="AE114" s="863"/>
      <c r="AF114" s="864">
        <v>304239</v>
      </c>
      <c r="AG114" s="862"/>
      <c r="AH114" s="862"/>
      <c r="AI114" s="862"/>
      <c r="AJ114" s="863"/>
      <c r="AK114" s="864">
        <v>355921</v>
      </c>
      <c r="AL114" s="862"/>
      <c r="AM114" s="862"/>
      <c r="AN114" s="862"/>
      <c r="AO114" s="863"/>
      <c r="AP114" s="909">
        <v>0.7</v>
      </c>
      <c r="AQ114" s="910"/>
      <c r="AR114" s="910"/>
      <c r="AS114" s="910"/>
      <c r="AT114" s="911"/>
      <c r="AU114" s="1021"/>
      <c r="AV114" s="1022"/>
      <c r="AW114" s="1022"/>
      <c r="AX114" s="1022"/>
      <c r="AY114" s="1022"/>
      <c r="AZ114" s="897" t="s">
        <v>468</v>
      </c>
      <c r="BA114" s="832"/>
      <c r="BB114" s="832"/>
      <c r="BC114" s="832"/>
      <c r="BD114" s="832"/>
      <c r="BE114" s="832"/>
      <c r="BF114" s="832"/>
      <c r="BG114" s="832"/>
      <c r="BH114" s="832"/>
      <c r="BI114" s="832"/>
      <c r="BJ114" s="832"/>
      <c r="BK114" s="832"/>
      <c r="BL114" s="832"/>
      <c r="BM114" s="832"/>
      <c r="BN114" s="832"/>
      <c r="BO114" s="832"/>
      <c r="BP114" s="833"/>
      <c r="BQ114" s="898">
        <v>11906499</v>
      </c>
      <c r="BR114" s="899"/>
      <c r="BS114" s="899"/>
      <c r="BT114" s="899"/>
      <c r="BU114" s="899"/>
      <c r="BV114" s="899">
        <v>11378110</v>
      </c>
      <c r="BW114" s="899"/>
      <c r="BX114" s="899"/>
      <c r="BY114" s="899"/>
      <c r="BZ114" s="899"/>
      <c r="CA114" s="899">
        <v>11427301</v>
      </c>
      <c r="CB114" s="899"/>
      <c r="CC114" s="899"/>
      <c r="CD114" s="899"/>
      <c r="CE114" s="899"/>
      <c r="CF114" s="960">
        <v>23.9</v>
      </c>
      <c r="CG114" s="961"/>
      <c r="CH114" s="961"/>
      <c r="CI114" s="961"/>
      <c r="CJ114" s="961"/>
      <c r="CK114" s="1016"/>
      <c r="CL114" s="903"/>
      <c r="CM114" s="906" t="s">
        <v>469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461</v>
      </c>
      <c r="DH114" s="862"/>
      <c r="DI114" s="862"/>
      <c r="DJ114" s="862"/>
      <c r="DK114" s="863"/>
      <c r="DL114" s="864" t="s">
        <v>461</v>
      </c>
      <c r="DM114" s="862"/>
      <c r="DN114" s="862"/>
      <c r="DO114" s="862"/>
      <c r="DP114" s="863"/>
      <c r="DQ114" s="864" t="s">
        <v>461</v>
      </c>
      <c r="DR114" s="862"/>
      <c r="DS114" s="862"/>
      <c r="DT114" s="862"/>
      <c r="DU114" s="863"/>
      <c r="DV114" s="909" t="s">
        <v>461</v>
      </c>
      <c r="DW114" s="910"/>
      <c r="DX114" s="910"/>
      <c r="DY114" s="910"/>
      <c r="DZ114" s="911"/>
    </row>
    <row r="115" spans="1:130" s="247" customFormat="1" ht="26.25" customHeight="1" x14ac:dyDescent="0.15">
      <c r="A115" s="1003"/>
      <c r="B115" s="1004"/>
      <c r="C115" s="832" t="s">
        <v>470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64508</v>
      </c>
      <c r="AB115" s="1008"/>
      <c r="AC115" s="1008"/>
      <c r="AD115" s="1008"/>
      <c r="AE115" s="1009"/>
      <c r="AF115" s="1010">
        <v>44253</v>
      </c>
      <c r="AG115" s="1008"/>
      <c r="AH115" s="1008"/>
      <c r="AI115" s="1008"/>
      <c r="AJ115" s="1009"/>
      <c r="AK115" s="1010">
        <v>22885</v>
      </c>
      <c r="AL115" s="1008"/>
      <c r="AM115" s="1008"/>
      <c r="AN115" s="1008"/>
      <c r="AO115" s="1009"/>
      <c r="AP115" s="1011">
        <v>0</v>
      </c>
      <c r="AQ115" s="1012"/>
      <c r="AR115" s="1012"/>
      <c r="AS115" s="1012"/>
      <c r="AT115" s="1013"/>
      <c r="AU115" s="1021"/>
      <c r="AV115" s="1022"/>
      <c r="AW115" s="1022"/>
      <c r="AX115" s="1022"/>
      <c r="AY115" s="1022"/>
      <c r="AZ115" s="897" t="s">
        <v>471</v>
      </c>
      <c r="BA115" s="832"/>
      <c r="BB115" s="832"/>
      <c r="BC115" s="832"/>
      <c r="BD115" s="832"/>
      <c r="BE115" s="832"/>
      <c r="BF115" s="832"/>
      <c r="BG115" s="832"/>
      <c r="BH115" s="832"/>
      <c r="BI115" s="832"/>
      <c r="BJ115" s="832"/>
      <c r="BK115" s="832"/>
      <c r="BL115" s="832"/>
      <c r="BM115" s="832"/>
      <c r="BN115" s="832"/>
      <c r="BO115" s="832"/>
      <c r="BP115" s="833"/>
      <c r="BQ115" s="898">
        <v>65650</v>
      </c>
      <c r="BR115" s="899"/>
      <c r="BS115" s="899"/>
      <c r="BT115" s="899"/>
      <c r="BU115" s="899"/>
      <c r="BV115" s="899" t="s">
        <v>461</v>
      </c>
      <c r="BW115" s="899"/>
      <c r="BX115" s="899"/>
      <c r="BY115" s="899"/>
      <c r="BZ115" s="899"/>
      <c r="CA115" s="899" t="s">
        <v>461</v>
      </c>
      <c r="CB115" s="899"/>
      <c r="CC115" s="899"/>
      <c r="CD115" s="899"/>
      <c r="CE115" s="899"/>
      <c r="CF115" s="960" t="s">
        <v>461</v>
      </c>
      <c r="CG115" s="961"/>
      <c r="CH115" s="961"/>
      <c r="CI115" s="961"/>
      <c r="CJ115" s="961"/>
      <c r="CK115" s="1016"/>
      <c r="CL115" s="903"/>
      <c r="CM115" s="897" t="s">
        <v>472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461</v>
      </c>
      <c r="DH115" s="862"/>
      <c r="DI115" s="862"/>
      <c r="DJ115" s="862"/>
      <c r="DK115" s="863"/>
      <c r="DL115" s="864" t="s">
        <v>461</v>
      </c>
      <c r="DM115" s="862"/>
      <c r="DN115" s="862"/>
      <c r="DO115" s="862"/>
      <c r="DP115" s="863"/>
      <c r="DQ115" s="864" t="s">
        <v>461</v>
      </c>
      <c r="DR115" s="862"/>
      <c r="DS115" s="862"/>
      <c r="DT115" s="862"/>
      <c r="DU115" s="863"/>
      <c r="DV115" s="909" t="s">
        <v>461</v>
      </c>
      <c r="DW115" s="910"/>
      <c r="DX115" s="910"/>
      <c r="DY115" s="910"/>
      <c r="DZ115" s="911"/>
    </row>
    <row r="116" spans="1:130" s="247" customFormat="1" ht="26.25" customHeight="1" x14ac:dyDescent="0.15">
      <c r="A116" s="1005"/>
      <c r="B116" s="1006"/>
      <c r="C116" s="965" t="s">
        <v>473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461</v>
      </c>
      <c r="AB116" s="862"/>
      <c r="AC116" s="862"/>
      <c r="AD116" s="862"/>
      <c r="AE116" s="863"/>
      <c r="AF116" s="864" t="s">
        <v>461</v>
      </c>
      <c r="AG116" s="862"/>
      <c r="AH116" s="862"/>
      <c r="AI116" s="862"/>
      <c r="AJ116" s="863"/>
      <c r="AK116" s="864" t="s">
        <v>461</v>
      </c>
      <c r="AL116" s="862"/>
      <c r="AM116" s="862"/>
      <c r="AN116" s="862"/>
      <c r="AO116" s="863"/>
      <c r="AP116" s="909" t="s">
        <v>461</v>
      </c>
      <c r="AQ116" s="910"/>
      <c r="AR116" s="910"/>
      <c r="AS116" s="910"/>
      <c r="AT116" s="911"/>
      <c r="AU116" s="1021"/>
      <c r="AV116" s="1022"/>
      <c r="AW116" s="1022"/>
      <c r="AX116" s="1022"/>
      <c r="AY116" s="1022"/>
      <c r="AZ116" s="948" t="s">
        <v>474</v>
      </c>
      <c r="BA116" s="949"/>
      <c r="BB116" s="949"/>
      <c r="BC116" s="949"/>
      <c r="BD116" s="949"/>
      <c r="BE116" s="949"/>
      <c r="BF116" s="949"/>
      <c r="BG116" s="949"/>
      <c r="BH116" s="949"/>
      <c r="BI116" s="949"/>
      <c r="BJ116" s="949"/>
      <c r="BK116" s="949"/>
      <c r="BL116" s="949"/>
      <c r="BM116" s="949"/>
      <c r="BN116" s="949"/>
      <c r="BO116" s="949"/>
      <c r="BP116" s="950"/>
      <c r="BQ116" s="898" t="s">
        <v>461</v>
      </c>
      <c r="BR116" s="899"/>
      <c r="BS116" s="899"/>
      <c r="BT116" s="899"/>
      <c r="BU116" s="899"/>
      <c r="BV116" s="899" t="s">
        <v>461</v>
      </c>
      <c r="BW116" s="899"/>
      <c r="BX116" s="899"/>
      <c r="BY116" s="899"/>
      <c r="BZ116" s="899"/>
      <c r="CA116" s="899" t="s">
        <v>461</v>
      </c>
      <c r="CB116" s="899"/>
      <c r="CC116" s="899"/>
      <c r="CD116" s="899"/>
      <c r="CE116" s="899"/>
      <c r="CF116" s="960" t="s">
        <v>461</v>
      </c>
      <c r="CG116" s="961"/>
      <c r="CH116" s="961"/>
      <c r="CI116" s="961"/>
      <c r="CJ116" s="961"/>
      <c r="CK116" s="1016"/>
      <c r="CL116" s="903"/>
      <c r="CM116" s="906" t="s">
        <v>475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461</v>
      </c>
      <c r="DH116" s="862"/>
      <c r="DI116" s="862"/>
      <c r="DJ116" s="862"/>
      <c r="DK116" s="863"/>
      <c r="DL116" s="864" t="s">
        <v>461</v>
      </c>
      <c r="DM116" s="862"/>
      <c r="DN116" s="862"/>
      <c r="DO116" s="862"/>
      <c r="DP116" s="863"/>
      <c r="DQ116" s="864" t="s">
        <v>461</v>
      </c>
      <c r="DR116" s="862"/>
      <c r="DS116" s="862"/>
      <c r="DT116" s="862"/>
      <c r="DU116" s="863"/>
      <c r="DV116" s="909" t="s">
        <v>455</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476</v>
      </c>
      <c r="Z117" s="988"/>
      <c r="AA117" s="993">
        <v>13261138</v>
      </c>
      <c r="AB117" s="994"/>
      <c r="AC117" s="994"/>
      <c r="AD117" s="994"/>
      <c r="AE117" s="995"/>
      <c r="AF117" s="996">
        <v>12376072</v>
      </c>
      <c r="AG117" s="994"/>
      <c r="AH117" s="994"/>
      <c r="AI117" s="994"/>
      <c r="AJ117" s="995"/>
      <c r="AK117" s="996">
        <v>11726816</v>
      </c>
      <c r="AL117" s="994"/>
      <c r="AM117" s="994"/>
      <c r="AN117" s="994"/>
      <c r="AO117" s="995"/>
      <c r="AP117" s="997"/>
      <c r="AQ117" s="998"/>
      <c r="AR117" s="998"/>
      <c r="AS117" s="998"/>
      <c r="AT117" s="999"/>
      <c r="AU117" s="1021"/>
      <c r="AV117" s="1022"/>
      <c r="AW117" s="1022"/>
      <c r="AX117" s="1022"/>
      <c r="AY117" s="1022"/>
      <c r="AZ117" s="948" t="s">
        <v>477</v>
      </c>
      <c r="BA117" s="949"/>
      <c r="BB117" s="949"/>
      <c r="BC117" s="949"/>
      <c r="BD117" s="949"/>
      <c r="BE117" s="949"/>
      <c r="BF117" s="949"/>
      <c r="BG117" s="949"/>
      <c r="BH117" s="949"/>
      <c r="BI117" s="949"/>
      <c r="BJ117" s="949"/>
      <c r="BK117" s="949"/>
      <c r="BL117" s="949"/>
      <c r="BM117" s="949"/>
      <c r="BN117" s="949"/>
      <c r="BO117" s="949"/>
      <c r="BP117" s="950"/>
      <c r="BQ117" s="898" t="s">
        <v>478</v>
      </c>
      <c r="BR117" s="899"/>
      <c r="BS117" s="899"/>
      <c r="BT117" s="899"/>
      <c r="BU117" s="899"/>
      <c r="BV117" s="899" t="s">
        <v>408</v>
      </c>
      <c r="BW117" s="899"/>
      <c r="BX117" s="899"/>
      <c r="BY117" s="899"/>
      <c r="BZ117" s="899"/>
      <c r="CA117" s="899" t="s">
        <v>478</v>
      </c>
      <c r="CB117" s="899"/>
      <c r="CC117" s="899"/>
      <c r="CD117" s="899"/>
      <c r="CE117" s="899"/>
      <c r="CF117" s="960" t="s">
        <v>478</v>
      </c>
      <c r="CG117" s="961"/>
      <c r="CH117" s="961"/>
      <c r="CI117" s="961"/>
      <c r="CJ117" s="961"/>
      <c r="CK117" s="1016"/>
      <c r="CL117" s="903"/>
      <c r="CM117" s="906" t="s">
        <v>479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480</v>
      </c>
      <c r="DH117" s="862"/>
      <c r="DI117" s="862"/>
      <c r="DJ117" s="862"/>
      <c r="DK117" s="863"/>
      <c r="DL117" s="864" t="s">
        <v>408</v>
      </c>
      <c r="DM117" s="862"/>
      <c r="DN117" s="862"/>
      <c r="DO117" s="862"/>
      <c r="DP117" s="863"/>
      <c r="DQ117" s="864" t="s">
        <v>417</v>
      </c>
      <c r="DR117" s="862"/>
      <c r="DS117" s="862"/>
      <c r="DT117" s="862"/>
      <c r="DU117" s="863"/>
      <c r="DV117" s="909" t="s">
        <v>417</v>
      </c>
      <c r="DW117" s="910"/>
      <c r="DX117" s="910"/>
      <c r="DY117" s="910"/>
      <c r="DZ117" s="911"/>
    </row>
    <row r="118" spans="1:130" s="247" customFormat="1" ht="26.25" customHeight="1" x14ac:dyDescent="0.15">
      <c r="A118" s="986" t="s">
        <v>450</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448</v>
      </c>
      <c r="AB118" s="987"/>
      <c r="AC118" s="987"/>
      <c r="AD118" s="987"/>
      <c r="AE118" s="988"/>
      <c r="AF118" s="989" t="s">
        <v>308</v>
      </c>
      <c r="AG118" s="987"/>
      <c r="AH118" s="987"/>
      <c r="AI118" s="987"/>
      <c r="AJ118" s="988"/>
      <c r="AK118" s="989" t="s">
        <v>307</v>
      </c>
      <c r="AL118" s="987"/>
      <c r="AM118" s="987"/>
      <c r="AN118" s="987"/>
      <c r="AO118" s="988"/>
      <c r="AP118" s="990" t="s">
        <v>449</v>
      </c>
      <c r="AQ118" s="991"/>
      <c r="AR118" s="991"/>
      <c r="AS118" s="991"/>
      <c r="AT118" s="992"/>
      <c r="AU118" s="1021"/>
      <c r="AV118" s="1022"/>
      <c r="AW118" s="1022"/>
      <c r="AX118" s="1022"/>
      <c r="AY118" s="1022"/>
      <c r="AZ118" s="964" t="s">
        <v>481</v>
      </c>
      <c r="BA118" s="965"/>
      <c r="BB118" s="965"/>
      <c r="BC118" s="965"/>
      <c r="BD118" s="965"/>
      <c r="BE118" s="965"/>
      <c r="BF118" s="965"/>
      <c r="BG118" s="965"/>
      <c r="BH118" s="965"/>
      <c r="BI118" s="965"/>
      <c r="BJ118" s="965"/>
      <c r="BK118" s="965"/>
      <c r="BL118" s="965"/>
      <c r="BM118" s="965"/>
      <c r="BN118" s="965"/>
      <c r="BO118" s="965"/>
      <c r="BP118" s="966"/>
      <c r="BQ118" s="967" t="s">
        <v>408</v>
      </c>
      <c r="BR118" s="930"/>
      <c r="BS118" s="930"/>
      <c r="BT118" s="930"/>
      <c r="BU118" s="930"/>
      <c r="BV118" s="930" t="s">
        <v>480</v>
      </c>
      <c r="BW118" s="930"/>
      <c r="BX118" s="930"/>
      <c r="BY118" s="930"/>
      <c r="BZ118" s="930"/>
      <c r="CA118" s="930" t="s">
        <v>480</v>
      </c>
      <c r="CB118" s="930"/>
      <c r="CC118" s="930"/>
      <c r="CD118" s="930"/>
      <c r="CE118" s="930"/>
      <c r="CF118" s="960" t="s">
        <v>408</v>
      </c>
      <c r="CG118" s="961"/>
      <c r="CH118" s="961"/>
      <c r="CI118" s="961"/>
      <c r="CJ118" s="961"/>
      <c r="CK118" s="1016"/>
      <c r="CL118" s="903"/>
      <c r="CM118" s="906" t="s">
        <v>482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126</v>
      </c>
      <c r="DH118" s="862"/>
      <c r="DI118" s="862"/>
      <c r="DJ118" s="862"/>
      <c r="DK118" s="863"/>
      <c r="DL118" s="864" t="s">
        <v>126</v>
      </c>
      <c r="DM118" s="862"/>
      <c r="DN118" s="862"/>
      <c r="DO118" s="862"/>
      <c r="DP118" s="863"/>
      <c r="DQ118" s="864" t="s">
        <v>417</v>
      </c>
      <c r="DR118" s="862"/>
      <c r="DS118" s="862"/>
      <c r="DT118" s="862"/>
      <c r="DU118" s="863"/>
      <c r="DV118" s="909" t="s">
        <v>126</v>
      </c>
      <c r="DW118" s="910"/>
      <c r="DX118" s="910"/>
      <c r="DY118" s="910"/>
      <c r="DZ118" s="911"/>
    </row>
    <row r="119" spans="1:130" s="247" customFormat="1" ht="26.25" customHeight="1" x14ac:dyDescent="0.15">
      <c r="A119" s="900" t="s">
        <v>453</v>
      </c>
      <c r="B119" s="901"/>
      <c r="C119" s="976" t="s">
        <v>454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478</v>
      </c>
      <c r="AB119" s="980"/>
      <c r="AC119" s="980"/>
      <c r="AD119" s="980"/>
      <c r="AE119" s="981"/>
      <c r="AF119" s="982" t="s">
        <v>478</v>
      </c>
      <c r="AG119" s="980"/>
      <c r="AH119" s="980"/>
      <c r="AI119" s="980"/>
      <c r="AJ119" s="981"/>
      <c r="AK119" s="982" t="s">
        <v>483</v>
      </c>
      <c r="AL119" s="980"/>
      <c r="AM119" s="980"/>
      <c r="AN119" s="980"/>
      <c r="AO119" s="981"/>
      <c r="AP119" s="983" t="s">
        <v>478</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484</v>
      </c>
      <c r="BP119" s="963"/>
      <c r="BQ119" s="967">
        <v>109759061</v>
      </c>
      <c r="BR119" s="930"/>
      <c r="BS119" s="930"/>
      <c r="BT119" s="930"/>
      <c r="BU119" s="930"/>
      <c r="BV119" s="930">
        <v>105165407</v>
      </c>
      <c r="BW119" s="930"/>
      <c r="BX119" s="930"/>
      <c r="BY119" s="930"/>
      <c r="BZ119" s="930"/>
      <c r="CA119" s="930">
        <v>101524946</v>
      </c>
      <c r="CB119" s="930"/>
      <c r="CC119" s="930"/>
      <c r="CD119" s="930"/>
      <c r="CE119" s="930"/>
      <c r="CF119" s="828"/>
      <c r="CG119" s="829"/>
      <c r="CH119" s="829"/>
      <c r="CI119" s="829"/>
      <c r="CJ119" s="919"/>
      <c r="CK119" s="1017"/>
      <c r="CL119" s="905"/>
      <c r="CM119" s="923" t="s">
        <v>485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25968</v>
      </c>
      <c r="DH119" s="845"/>
      <c r="DI119" s="845"/>
      <c r="DJ119" s="845"/>
      <c r="DK119" s="846"/>
      <c r="DL119" s="847">
        <v>4089</v>
      </c>
      <c r="DM119" s="845"/>
      <c r="DN119" s="845"/>
      <c r="DO119" s="845"/>
      <c r="DP119" s="846"/>
      <c r="DQ119" s="847" t="s">
        <v>393</v>
      </c>
      <c r="DR119" s="845"/>
      <c r="DS119" s="845"/>
      <c r="DT119" s="845"/>
      <c r="DU119" s="846"/>
      <c r="DV119" s="933" t="s">
        <v>478</v>
      </c>
      <c r="DW119" s="934"/>
      <c r="DX119" s="934"/>
      <c r="DY119" s="934"/>
      <c r="DZ119" s="935"/>
    </row>
    <row r="120" spans="1:130" s="247" customFormat="1" ht="26.25" customHeight="1" x14ac:dyDescent="0.15">
      <c r="A120" s="902"/>
      <c r="B120" s="903"/>
      <c r="C120" s="906" t="s">
        <v>458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408</v>
      </c>
      <c r="AB120" s="862"/>
      <c r="AC120" s="862"/>
      <c r="AD120" s="862"/>
      <c r="AE120" s="863"/>
      <c r="AF120" s="864" t="s">
        <v>478</v>
      </c>
      <c r="AG120" s="862"/>
      <c r="AH120" s="862"/>
      <c r="AI120" s="862"/>
      <c r="AJ120" s="863"/>
      <c r="AK120" s="864" t="s">
        <v>408</v>
      </c>
      <c r="AL120" s="862"/>
      <c r="AM120" s="862"/>
      <c r="AN120" s="862"/>
      <c r="AO120" s="863"/>
      <c r="AP120" s="909" t="s">
        <v>393</v>
      </c>
      <c r="AQ120" s="910"/>
      <c r="AR120" s="910"/>
      <c r="AS120" s="910"/>
      <c r="AT120" s="911"/>
      <c r="AU120" s="968" t="s">
        <v>486</v>
      </c>
      <c r="AV120" s="969"/>
      <c r="AW120" s="969"/>
      <c r="AX120" s="969"/>
      <c r="AY120" s="970"/>
      <c r="AZ120" s="945" t="s">
        <v>487</v>
      </c>
      <c r="BA120" s="890"/>
      <c r="BB120" s="890"/>
      <c r="BC120" s="890"/>
      <c r="BD120" s="890"/>
      <c r="BE120" s="890"/>
      <c r="BF120" s="890"/>
      <c r="BG120" s="890"/>
      <c r="BH120" s="890"/>
      <c r="BI120" s="890"/>
      <c r="BJ120" s="890"/>
      <c r="BK120" s="890"/>
      <c r="BL120" s="890"/>
      <c r="BM120" s="890"/>
      <c r="BN120" s="890"/>
      <c r="BO120" s="890"/>
      <c r="BP120" s="891"/>
      <c r="BQ120" s="946">
        <v>36549760</v>
      </c>
      <c r="BR120" s="927"/>
      <c r="BS120" s="927"/>
      <c r="BT120" s="927"/>
      <c r="BU120" s="927"/>
      <c r="BV120" s="927">
        <v>36534292</v>
      </c>
      <c r="BW120" s="927"/>
      <c r="BX120" s="927"/>
      <c r="BY120" s="927"/>
      <c r="BZ120" s="927"/>
      <c r="CA120" s="927">
        <v>36186485</v>
      </c>
      <c r="CB120" s="927"/>
      <c r="CC120" s="927"/>
      <c r="CD120" s="927"/>
      <c r="CE120" s="927"/>
      <c r="CF120" s="951">
        <v>75.599999999999994</v>
      </c>
      <c r="CG120" s="952"/>
      <c r="CH120" s="952"/>
      <c r="CI120" s="952"/>
      <c r="CJ120" s="952"/>
      <c r="CK120" s="953" t="s">
        <v>488</v>
      </c>
      <c r="CL120" s="937"/>
      <c r="CM120" s="937"/>
      <c r="CN120" s="937"/>
      <c r="CO120" s="938"/>
      <c r="CP120" s="957" t="s">
        <v>489</v>
      </c>
      <c r="CQ120" s="958"/>
      <c r="CR120" s="958"/>
      <c r="CS120" s="958"/>
      <c r="CT120" s="958"/>
      <c r="CU120" s="958"/>
      <c r="CV120" s="958"/>
      <c r="CW120" s="958"/>
      <c r="CX120" s="958"/>
      <c r="CY120" s="958"/>
      <c r="CZ120" s="958"/>
      <c r="DA120" s="958"/>
      <c r="DB120" s="958"/>
      <c r="DC120" s="958"/>
      <c r="DD120" s="958"/>
      <c r="DE120" s="958"/>
      <c r="DF120" s="959"/>
      <c r="DG120" s="946">
        <v>13200748</v>
      </c>
      <c r="DH120" s="927"/>
      <c r="DI120" s="927"/>
      <c r="DJ120" s="927"/>
      <c r="DK120" s="927"/>
      <c r="DL120" s="927">
        <v>11587117</v>
      </c>
      <c r="DM120" s="927"/>
      <c r="DN120" s="927"/>
      <c r="DO120" s="927"/>
      <c r="DP120" s="927"/>
      <c r="DQ120" s="927">
        <v>9791272</v>
      </c>
      <c r="DR120" s="927"/>
      <c r="DS120" s="927"/>
      <c r="DT120" s="927"/>
      <c r="DU120" s="927"/>
      <c r="DV120" s="928">
        <v>20.5</v>
      </c>
      <c r="DW120" s="928"/>
      <c r="DX120" s="928"/>
      <c r="DY120" s="928"/>
      <c r="DZ120" s="929"/>
    </row>
    <row r="121" spans="1:130" s="247" customFormat="1" ht="26.25" customHeight="1" x14ac:dyDescent="0.15">
      <c r="A121" s="902"/>
      <c r="B121" s="903"/>
      <c r="C121" s="948" t="s">
        <v>490</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18800</v>
      </c>
      <c r="AB121" s="862"/>
      <c r="AC121" s="862"/>
      <c r="AD121" s="862"/>
      <c r="AE121" s="863"/>
      <c r="AF121" s="864">
        <v>18796</v>
      </c>
      <c r="AG121" s="862"/>
      <c r="AH121" s="862"/>
      <c r="AI121" s="862"/>
      <c r="AJ121" s="863"/>
      <c r="AK121" s="864">
        <v>18796</v>
      </c>
      <c r="AL121" s="862"/>
      <c r="AM121" s="862"/>
      <c r="AN121" s="862"/>
      <c r="AO121" s="863"/>
      <c r="AP121" s="909">
        <v>0</v>
      </c>
      <c r="AQ121" s="910"/>
      <c r="AR121" s="910"/>
      <c r="AS121" s="910"/>
      <c r="AT121" s="911"/>
      <c r="AU121" s="971"/>
      <c r="AV121" s="972"/>
      <c r="AW121" s="972"/>
      <c r="AX121" s="972"/>
      <c r="AY121" s="973"/>
      <c r="AZ121" s="897" t="s">
        <v>491</v>
      </c>
      <c r="BA121" s="832"/>
      <c r="BB121" s="832"/>
      <c r="BC121" s="832"/>
      <c r="BD121" s="832"/>
      <c r="BE121" s="832"/>
      <c r="BF121" s="832"/>
      <c r="BG121" s="832"/>
      <c r="BH121" s="832"/>
      <c r="BI121" s="832"/>
      <c r="BJ121" s="832"/>
      <c r="BK121" s="832"/>
      <c r="BL121" s="832"/>
      <c r="BM121" s="832"/>
      <c r="BN121" s="832"/>
      <c r="BO121" s="832"/>
      <c r="BP121" s="833"/>
      <c r="BQ121" s="898">
        <v>5613835</v>
      </c>
      <c r="BR121" s="899"/>
      <c r="BS121" s="899"/>
      <c r="BT121" s="899"/>
      <c r="BU121" s="899"/>
      <c r="BV121" s="899">
        <v>3818536</v>
      </c>
      <c r="BW121" s="899"/>
      <c r="BX121" s="899"/>
      <c r="BY121" s="899"/>
      <c r="BZ121" s="899"/>
      <c r="CA121" s="899">
        <v>5031846</v>
      </c>
      <c r="CB121" s="899"/>
      <c r="CC121" s="899"/>
      <c r="CD121" s="899"/>
      <c r="CE121" s="899"/>
      <c r="CF121" s="960">
        <v>10.5</v>
      </c>
      <c r="CG121" s="961"/>
      <c r="CH121" s="961"/>
      <c r="CI121" s="961"/>
      <c r="CJ121" s="961"/>
      <c r="CK121" s="954"/>
      <c r="CL121" s="940"/>
      <c r="CM121" s="940"/>
      <c r="CN121" s="940"/>
      <c r="CO121" s="941"/>
      <c r="CP121" s="920" t="s">
        <v>409</v>
      </c>
      <c r="CQ121" s="921"/>
      <c r="CR121" s="921"/>
      <c r="CS121" s="921"/>
      <c r="CT121" s="921"/>
      <c r="CU121" s="921"/>
      <c r="CV121" s="921"/>
      <c r="CW121" s="921"/>
      <c r="CX121" s="921"/>
      <c r="CY121" s="921"/>
      <c r="CZ121" s="921"/>
      <c r="DA121" s="921"/>
      <c r="DB121" s="921"/>
      <c r="DC121" s="921"/>
      <c r="DD121" s="921"/>
      <c r="DE121" s="921"/>
      <c r="DF121" s="922"/>
      <c r="DG121" s="898">
        <v>2249393</v>
      </c>
      <c r="DH121" s="899"/>
      <c r="DI121" s="899"/>
      <c r="DJ121" s="899"/>
      <c r="DK121" s="899"/>
      <c r="DL121" s="899">
        <v>2266564</v>
      </c>
      <c r="DM121" s="899"/>
      <c r="DN121" s="899"/>
      <c r="DO121" s="899"/>
      <c r="DP121" s="899"/>
      <c r="DQ121" s="899">
        <v>2247086</v>
      </c>
      <c r="DR121" s="899"/>
      <c r="DS121" s="899"/>
      <c r="DT121" s="899"/>
      <c r="DU121" s="899"/>
      <c r="DV121" s="876">
        <v>4.7</v>
      </c>
      <c r="DW121" s="876"/>
      <c r="DX121" s="876"/>
      <c r="DY121" s="876"/>
      <c r="DZ121" s="877"/>
    </row>
    <row r="122" spans="1:130" s="247" customFormat="1" ht="26.25" customHeight="1" x14ac:dyDescent="0.15">
      <c r="A122" s="902"/>
      <c r="B122" s="903"/>
      <c r="C122" s="906" t="s">
        <v>469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v>5750</v>
      </c>
      <c r="AB122" s="862"/>
      <c r="AC122" s="862"/>
      <c r="AD122" s="862"/>
      <c r="AE122" s="863"/>
      <c r="AF122" s="864">
        <v>5473</v>
      </c>
      <c r="AG122" s="862"/>
      <c r="AH122" s="862"/>
      <c r="AI122" s="862"/>
      <c r="AJ122" s="863"/>
      <c r="AK122" s="864" t="s">
        <v>408</v>
      </c>
      <c r="AL122" s="862"/>
      <c r="AM122" s="862"/>
      <c r="AN122" s="862"/>
      <c r="AO122" s="863"/>
      <c r="AP122" s="909" t="s">
        <v>480</v>
      </c>
      <c r="AQ122" s="910"/>
      <c r="AR122" s="910"/>
      <c r="AS122" s="910"/>
      <c r="AT122" s="911"/>
      <c r="AU122" s="971"/>
      <c r="AV122" s="972"/>
      <c r="AW122" s="972"/>
      <c r="AX122" s="972"/>
      <c r="AY122" s="973"/>
      <c r="AZ122" s="964" t="s">
        <v>492</v>
      </c>
      <c r="BA122" s="965"/>
      <c r="BB122" s="965"/>
      <c r="BC122" s="965"/>
      <c r="BD122" s="965"/>
      <c r="BE122" s="965"/>
      <c r="BF122" s="965"/>
      <c r="BG122" s="965"/>
      <c r="BH122" s="965"/>
      <c r="BI122" s="965"/>
      <c r="BJ122" s="965"/>
      <c r="BK122" s="965"/>
      <c r="BL122" s="965"/>
      <c r="BM122" s="965"/>
      <c r="BN122" s="965"/>
      <c r="BO122" s="965"/>
      <c r="BP122" s="966"/>
      <c r="BQ122" s="967">
        <v>84082248</v>
      </c>
      <c r="BR122" s="930"/>
      <c r="BS122" s="930"/>
      <c r="BT122" s="930"/>
      <c r="BU122" s="930"/>
      <c r="BV122" s="930">
        <v>83484577</v>
      </c>
      <c r="BW122" s="930"/>
      <c r="BX122" s="930"/>
      <c r="BY122" s="930"/>
      <c r="BZ122" s="930"/>
      <c r="CA122" s="930">
        <v>81700347</v>
      </c>
      <c r="CB122" s="930"/>
      <c r="CC122" s="930"/>
      <c r="CD122" s="930"/>
      <c r="CE122" s="930"/>
      <c r="CF122" s="931">
        <v>170.8</v>
      </c>
      <c r="CG122" s="932"/>
      <c r="CH122" s="932"/>
      <c r="CI122" s="932"/>
      <c r="CJ122" s="932"/>
      <c r="CK122" s="954"/>
      <c r="CL122" s="940"/>
      <c r="CM122" s="940"/>
      <c r="CN122" s="940"/>
      <c r="CO122" s="941"/>
      <c r="CP122" s="920" t="s">
        <v>493</v>
      </c>
      <c r="CQ122" s="921"/>
      <c r="CR122" s="921"/>
      <c r="CS122" s="921"/>
      <c r="CT122" s="921"/>
      <c r="CU122" s="921"/>
      <c r="CV122" s="921"/>
      <c r="CW122" s="921"/>
      <c r="CX122" s="921"/>
      <c r="CY122" s="921"/>
      <c r="CZ122" s="921"/>
      <c r="DA122" s="921"/>
      <c r="DB122" s="921"/>
      <c r="DC122" s="921"/>
      <c r="DD122" s="921"/>
      <c r="DE122" s="921"/>
      <c r="DF122" s="922"/>
      <c r="DG122" s="898">
        <v>1462967</v>
      </c>
      <c r="DH122" s="899"/>
      <c r="DI122" s="899"/>
      <c r="DJ122" s="899"/>
      <c r="DK122" s="899"/>
      <c r="DL122" s="899">
        <v>1273755</v>
      </c>
      <c r="DM122" s="899"/>
      <c r="DN122" s="899"/>
      <c r="DO122" s="899"/>
      <c r="DP122" s="899"/>
      <c r="DQ122" s="899">
        <v>1333778</v>
      </c>
      <c r="DR122" s="899"/>
      <c r="DS122" s="899"/>
      <c r="DT122" s="899"/>
      <c r="DU122" s="899"/>
      <c r="DV122" s="876">
        <v>2.8</v>
      </c>
      <c r="DW122" s="876"/>
      <c r="DX122" s="876"/>
      <c r="DY122" s="876"/>
      <c r="DZ122" s="877"/>
    </row>
    <row r="123" spans="1:130" s="247" customFormat="1" ht="26.25" customHeight="1" x14ac:dyDescent="0.15">
      <c r="A123" s="902"/>
      <c r="B123" s="903"/>
      <c r="C123" s="906" t="s">
        <v>475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18565</v>
      </c>
      <c r="AB123" s="862"/>
      <c r="AC123" s="862"/>
      <c r="AD123" s="862"/>
      <c r="AE123" s="863"/>
      <c r="AF123" s="864" t="s">
        <v>393</v>
      </c>
      <c r="AG123" s="862"/>
      <c r="AH123" s="862"/>
      <c r="AI123" s="862"/>
      <c r="AJ123" s="863"/>
      <c r="AK123" s="864" t="s">
        <v>393</v>
      </c>
      <c r="AL123" s="862"/>
      <c r="AM123" s="862"/>
      <c r="AN123" s="862"/>
      <c r="AO123" s="863"/>
      <c r="AP123" s="909" t="s">
        <v>478</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494</v>
      </c>
      <c r="BP123" s="963"/>
      <c r="BQ123" s="917">
        <v>126245843</v>
      </c>
      <c r="BR123" s="918"/>
      <c r="BS123" s="918"/>
      <c r="BT123" s="918"/>
      <c r="BU123" s="918"/>
      <c r="BV123" s="918">
        <v>123837405</v>
      </c>
      <c r="BW123" s="918"/>
      <c r="BX123" s="918"/>
      <c r="BY123" s="918"/>
      <c r="BZ123" s="918"/>
      <c r="CA123" s="918">
        <v>122918678</v>
      </c>
      <c r="CB123" s="918"/>
      <c r="CC123" s="918"/>
      <c r="CD123" s="918"/>
      <c r="CE123" s="918"/>
      <c r="CF123" s="828"/>
      <c r="CG123" s="829"/>
      <c r="CH123" s="829"/>
      <c r="CI123" s="829"/>
      <c r="CJ123" s="919"/>
      <c r="CK123" s="954"/>
      <c r="CL123" s="940"/>
      <c r="CM123" s="940"/>
      <c r="CN123" s="940"/>
      <c r="CO123" s="941"/>
      <c r="CP123" s="920" t="s">
        <v>495</v>
      </c>
      <c r="CQ123" s="921"/>
      <c r="CR123" s="921"/>
      <c r="CS123" s="921"/>
      <c r="CT123" s="921"/>
      <c r="CU123" s="921"/>
      <c r="CV123" s="921"/>
      <c r="CW123" s="921"/>
      <c r="CX123" s="921"/>
      <c r="CY123" s="921"/>
      <c r="CZ123" s="921"/>
      <c r="DA123" s="921"/>
      <c r="DB123" s="921"/>
      <c r="DC123" s="921"/>
      <c r="DD123" s="921"/>
      <c r="DE123" s="921"/>
      <c r="DF123" s="922"/>
      <c r="DG123" s="861">
        <v>417238</v>
      </c>
      <c r="DH123" s="862"/>
      <c r="DI123" s="862"/>
      <c r="DJ123" s="862"/>
      <c r="DK123" s="863"/>
      <c r="DL123" s="864">
        <v>389711</v>
      </c>
      <c r="DM123" s="862"/>
      <c r="DN123" s="862"/>
      <c r="DO123" s="862"/>
      <c r="DP123" s="863"/>
      <c r="DQ123" s="864">
        <v>361644</v>
      </c>
      <c r="DR123" s="862"/>
      <c r="DS123" s="862"/>
      <c r="DT123" s="862"/>
      <c r="DU123" s="863"/>
      <c r="DV123" s="909">
        <v>0.8</v>
      </c>
      <c r="DW123" s="910"/>
      <c r="DX123" s="910"/>
      <c r="DY123" s="910"/>
      <c r="DZ123" s="911"/>
    </row>
    <row r="124" spans="1:130" s="247" customFormat="1" ht="26.25" customHeight="1" thickBot="1" x14ac:dyDescent="0.2">
      <c r="A124" s="902"/>
      <c r="B124" s="903"/>
      <c r="C124" s="906" t="s">
        <v>479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496</v>
      </c>
      <c r="AB124" s="862"/>
      <c r="AC124" s="862"/>
      <c r="AD124" s="862"/>
      <c r="AE124" s="863"/>
      <c r="AF124" s="864" t="s">
        <v>496</v>
      </c>
      <c r="AG124" s="862"/>
      <c r="AH124" s="862"/>
      <c r="AI124" s="862"/>
      <c r="AJ124" s="863"/>
      <c r="AK124" s="864" t="s">
        <v>408</v>
      </c>
      <c r="AL124" s="862"/>
      <c r="AM124" s="862"/>
      <c r="AN124" s="862"/>
      <c r="AO124" s="863"/>
      <c r="AP124" s="909" t="s">
        <v>393</v>
      </c>
      <c r="AQ124" s="910"/>
      <c r="AR124" s="910"/>
      <c r="AS124" s="910"/>
      <c r="AT124" s="911"/>
      <c r="AU124" s="912" t="s">
        <v>497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498</v>
      </c>
      <c r="BR124" s="916"/>
      <c r="BS124" s="916"/>
      <c r="BT124" s="916"/>
      <c r="BU124" s="916"/>
      <c r="BV124" s="916" t="s">
        <v>126</v>
      </c>
      <c r="BW124" s="916"/>
      <c r="BX124" s="916"/>
      <c r="BY124" s="916"/>
      <c r="BZ124" s="916"/>
      <c r="CA124" s="916" t="s">
        <v>408</v>
      </c>
      <c r="CB124" s="916"/>
      <c r="CC124" s="916"/>
      <c r="CD124" s="916"/>
      <c r="CE124" s="916"/>
      <c r="CF124" s="806"/>
      <c r="CG124" s="807"/>
      <c r="CH124" s="807"/>
      <c r="CI124" s="807"/>
      <c r="CJ124" s="947"/>
      <c r="CK124" s="955"/>
      <c r="CL124" s="955"/>
      <c r="CM124" s="955"/>
      <c r="CN124" s="955"/>
      <c r="CO124" s="956"/>
      <c r="CP124" s="920" t="s">
        <v>499</v>
      </c>
      <c r="CQ124" s="921"/>
      <c r="CR124" s="921"/>
      <c r="CS124" s="921"/>
      <c r="CT124" s="921"/>
      <c r="CU124" s="921"/>
      <c r="CV124" s="921"/>
      <c r="CW124" s="921"/>
      <c r="CX124" s="921"/>
      <c r="CY124" s="921"/>
      <c r="CZ124" s="921"/>
      <c r="DA124" s="921"/>
      <c r="DB124" s="921"/>
      <c r="DC124" s="921"/>
      <c r="DD124" s="921"/>
      <c r="DE124" s="921"/>
      <c r="DF124" s="922"/>
      <c r="DG124" s="844">
        <v>658470</v>
      </c>
      <c r="DH124" s="845"/>
      <c r="DI124" s="845"/>
      <c r="DJ124" s="845"/>
      <c r="DK124" s="846"/>
      <c r="DL124" s="847">
        <v>910793</v>
      </c>
      <c r="DM124" s="845"/>
      <c r="DN124" s="845"/>
      <c r="DO124" s="845"/>
      <c r="DP124" s="846"/>
      <c r="DQ124" s="847">
        <v>706528</v>
      </c>
      <c r="DR124" s="845"/>
      <c r="DS124" s="845"/>
      <c r="DT124" s="845"/>
      <c r="DU124" s="846"/>
      <c r="DV124" s="933">
        <v>1.5</v>
      </c>
      <c r="DW124" s="934"/>
      <c r="DX124" s="934"/>
      <c r="DY124" s="934"/>
      <c r="DZ124" s="935"/>
    </row>
    <row r="125" spans="1:130" s="247" customFormat="1" ht="26.25" customHeight="1" x14ac:dyDescent="0.15">
      <c r="A125" s="902"/>
      <c r="B125" s="903"/>
      <c r="C125" s="906" t="s">
        <v>482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498</v>
      </c>
      <c r="AB125" s="862"/>
      <c r="AC125" s="862"/>
      <c r="AD125" s="862"/>
      <c r="AE125" s="863"/>
      <c r="AF125" s="864" t="s">
        <v>393</v>
      </c>
      <c r="AG125" s="862"/>
      <c r="AH125" s="862"/>
      <c r="AI125" s="862"/>
      <c r="AJ125" s="863"/>
      <c r="AK125" s="864" t="s">
        <v>393</v>
      </c>
      <c r="AL125" s="862"/>
      <c r="AM125" s="862"/>
      <c r="AN125" s="862"/>
      <c r="AO125" s="863"/>
      <c r="AP125" s="909" t="s">
        <v>417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500</v>
      </c>
      <c r="CL125" s="937"/>
      <c r="CM125" s="937"/>
      <c r="CN125" s="937"/>
      <c r="CO125" s="938"/>
      <c r="CP125" s="945" t="s">
        <v>501</v>
      </c>
      <c r="CQ125" s="890"/>
      <c r="CR125" s="890"/>
      <c r="CS125" s="890"/>
      <c r="CT125" s="890"/>
      <c r="CU125" s="890"/>
      <c r="CV125" s="890"/>
      <c r="CW125" s="890"/>
      <c r="CX125" s="890"/>
      <c r="CY125" s="890"/>
      <c r="CZ125" s="890"/>
      <c r="DA125" s="890"/>
      <c r="DB125" s="890"/>
      <c r="DC125" s="890"/>
      <c r="DD125" s="890"/>
      <c r="DE125" s="890"/>
      <c r="DF125" s="891"/>
      <c r="DG125" s="946" t="s">
        <v>393</v>
      </c>
      <c r="DH125" s="927"/>
      <c r="DI125" s="927"/>
      <c r="DJ125" s="927"/>
      <c r="DK125" s="927"/>
      <c r="DL125" s="927" t="s">
        <v>393</v>
      </c>
      <c r="DM125" s="927"/>
      <c r="DN125" s="927"/>
      <c r="DO125" s="927"/>
      <c r="DP125" s="927"/>
      <c r="DQ125" s="927" t="s">
        <v>483</v>
      </c>
      <c r="DR125" s="927"/>
      <c r="DS125" s="927"/>
      <c r="DT125" s="927"/>
      <c r="DU125" s="927"/>
      <c r="DV125" s="928" t="s">
        <v>408</v>
      </c>
      <c r="DW125" s="928"/>
      <c r="DX125" s="928"/>
      <c r="DY125" s="928"/>
      <c r="DZ125" s="929"/>
    </row>
    <row r="126" spans="1:130" s="247" customFormat="1" ht="26.25" customHeight="1" thickBot="1" x14ac:dyDescent="0.2">
      <c r="A126" s="902"/>
      <c r="B126" s="903"/>
      <c r="C126" s="906" t="s">
        <v>485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21393</v>
      </c>
      <c r="AB126" s="862"/>
      <c r="AC126" s="862"/>
      <c r="AD126" s="862"/>
      <c r="AE126" s="863"/>
      <c r="AF126" s="864">
        <v>19984</v>
      </c>
      <c r="AG126" s="862"/>
      <c r="AH126" s="862"/>
      <c r="AI126" s="862"/>
      <c r="AJ126" s="863"/>
      <c r="AK126" s="864">
        <v>4089</v>
      </c>
      <c r="AL126" s="862"/>
      <c r="AM126" s="862"/>
      <c r="AN126" s="862"/>
      <c r="AO126" s="863"/>
      <c r="AP126" s="909">
        <v>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502</v>
      </c>
      <c r="CQ126" s="832"/>
      <c r="CR126" s="832"/>
      <c r="CS126" s="832"/>
      <c r="CT126" s="832"/>
      <c r="CU126" s="832"/>
      <c r="CV126" s="832"/>
      <c r="CW126" s="832"/>
      <c r="CX126" s="832"/>
      <c r="CY126" s="832"/>
      <c r="CZ126" s="832"/>
      <c r="DA126" s="832"/>
      <c r="DB126" s="832"/>
      <c r="DC126" s="832"/>
      <c r="DD126" s="832"/>
      <c r="DE126" s="832"/>
      <c r="DF126" s="833"/>
      <c r="DG126" s="898" t="s">
        <v>393</v>
      </c>
      <c r="DH126" s="899"/>
      <c r="DI126" s="899"/>
      <c r="DJ126" s="899"/>
      <c r="DK126" s="899"/>
      <c r="DL126" s="899" t="s">
        <v>408</v>
      </c>
      <c r="DM126" s="899"/>
      <c r="DN126" s="899"/>
      <c r="DO126" s="899"/>
      <c r="DP126" s="899"/>
      <c r="DQ126" s="899" t="s">
        <v>483</v>
      </c>
      <c r="DR126" s="899"/>
      <c r="DS126" s="899"/>
      <c r="DT126" s="899"/>
      <c r="DU126" s="899"/>
      <c r="DV126" s="876" t="s">
        <v>393</v>
      </c>
      <c r="DW126" s="876"/>
      <c r="DX126" s="876"/>
      <c r="DY126" s="876"/>
      <c r="DZ126" s="877"/>
    </row>
    <row r="127" spans="1:130" s="247" customFormat="1" ht="26.25" customHeight="1" x14ac:dyDescent="0.15">
      <c r="A127" s="904"/>
      <c r="B127" s="905"/>
      <c r="C127" s="923" t="s">
        <v>503</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393</v>
      </c>
      <c r="AB127" s="862"/>
      <c r="AC127" s="862"/>
      <c r="AD127" s="862"/>
      <c r="AE127" s="863"/>
      <c r="AF127" s="864" t="s">
        <v>393</v>
      </c>
      <c r="AG127" s="862"/>
      <c r="AH127" s="862"/>
      <c r="AI127" s="862"/>
      <c r="AJ127" s="863"/>
      <c r="AK127" s="864" t="s">
        <v>393</v>
      </c>
      <c r="AL127" s="862"/>
      <c r="AM127" s="862"/>
      <c r="AN127" s="862"/>
      <c r="AO127" s="863"/>
      <c r="AP127" s="909" t="s">
        <v>393</v>
      </c>
      <c r="AQ127" s="910"/>
      <c r="AR127" s="910"/>
      <c r="AS127" s="910"/>
      <c r="AT127" s="911"/>
      <c r="AU127" s="283"/>
      <c r="AV127" s="283"/>
      <c r="AW127" s="283"/>
      <c r="AX127" s="926" t="s">
        <v>504</v>
      </c>
      <c r="AY127" s="894"/>
      <c r="AZ127" s="894"/>
      <c r="BA127" s="894"/>
      <c r="BB127" s="894"/>
      <c r="BC127" s="894"/>
      <c r="BD127" s="894"/>
      <c r="BE127" s="895"/>
      <c r="BF127" s="893" t="s">
        <v>505</v>
      </c>
      <c r="BG127" s="894"/>
      <c r="BH127" s="894"/>
      <c r="BI127" s="894"/>
      <c r="BJ127" s="894"/>
      <c r="BK127" s="894"/>
      <c r="BL127" s="895"/>
      <c r="BM127" s="893" t="s">
        <v>506</v>
      </c>
      <c r="BN127" s="894"/>
      <c r="BO127" s="894"/>
      <c r="BP127" s="894"/>
      <c r="BQ127" s="894"/>
      <c r="BR127" s="894"/>
      <c r="BS127" s="895"/>
      <c r="BT127" s="893" t="s">
        <v>507</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508</v>
      </c>
      <c r="CQ127" s="832"/>
      <c r="CR127" s="832"/>
      <c r="CS127" s="832"/>
      <c r="CT127" s="832"/>
      <c r="CU127" s="832"/>
      <c r="CV127" s="832"/>
      <c r="CW127" s="832"/>
      <c r="CX127" s="832"/>
      <c r="CY127" s="832"/>
      <c r="CZ127" s="832"/>
      <c r="DA127" s="832"/>
      <c r="DB127" s="832"/>
      <c r="DC127" s="832"/>
      <c r="DD127" s="832"/>
      <c r="DE127" s="832"/>
      <c r="DF127" s="833"/>
      <c r="DG127" s="898" t="s">
        <v>393</v>
      </c>
      <c r="DH127" s="899"/>
      <c r="DI127" s="899"/>
      <c r="DJ127" s="899"/>
      <c r="DK127" s="899"/>
      <c r="DL127" s="899" t="s">
        <v>408</v>
      </c>
      <c r="DM127" s="899"/>
      <c r="DN127" s="899"/>
      <c r="DO127" s="899"/>
      <c r="DP127" s="899"/>
      <c r="DQ127" s="899" t="s">
        <v>483</v>
      </c>
      <c r="DR127" s="899"/>
      <c r="DS127" s="899"/>
      <c r="DT127" s="899"/>
      <c r="DU127" s="899"/>
      <c r="DV127" s="876" t="s">
        <v>393</v>
      </c>
      <c r="DW127" s="876"/>
      <c r="DX127" s="876"/>
      <c r="DY127" s="876"/>
      <c r="DZ127" s="877"/>
    </row>
    <row r="128" spans="1:130" s="247" customFormat="1" ht="26.25" customHeight="1" thickBot="1" x14ac:dyDescent="0.2">
      <c r="A128" s="878" t="s">
        <v>509</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510</v>
      </c>
      <c r="X128" s="880"/>
      <c r="Y128" s="880"/>
      <c r="Z128" s="881"/>
      <c r="AA128" s="882">
        <v>1272629</v>
      </c>
      <c r="AB128" s="883"/>
      <c r="AC128" s="883"/>
      <c r="AD128" s="883"/>
      <c r="AE128" s="884"/>
      <c r="AF128" s="885">
        <v>1174663</v>
      </c>
      <c r="AG128" s="883"/>
      <c r="AH128" s="883"/>
      <c r="AI128" s="883"/>
      <c r="AJ128" s="884"/>
      <c r="AK128" s="885">
        <v>953524</v>
      </c>
      <c r="AL128" s="883"/>
      <c r="AM128" s="883"/>
      <c r="AN128" s="883"/>
      <c r="AO128" s="884"/>
      <c r="AP128" s="886"/>
      <c r="AQ128" s="887"/>
      <c r="AR128" s="887"/>
      <c r="AS128" s="887"/>
      <c r="AT128" s="888"/>
      <c r="AU128" s="283"/>
      <c r="AV128" s="283"/>
      <c r="AW128" s="283"/>
      <c r="AX128" s="889" t="s">
        <v>511</v>
      </c>
      <c r="AY128" s="890"/>
      <c r="AZ128" s="890"/>
      <c r="BA128" s="890"/>
      <c r="BB128" s="890"/>
      <c r="BC128" s="890"/>
      <c r="BD128" s="890"/>
      <c r="BE128" s="891"/>
      <c r="BF128" s="868" t="s">
        <v>478</v>
      </c>
      <c r="BG128" s="869"/>
      <c r="BH128" s="869"/>
      <c r="BI128" s="869"/>
      <c r="BJ128" s="869"/>
      <c r="BK128" s="869"/>
      <c r="BL128" s="892"/>
      <c r="BM128" s="868">
        <v>11.25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512</v>
      </c>
      <c r="CQ128" s="810"/>
      <c r="CR128" s="810"/>
      <c r="CS128" s="810"/>
      <c r="CT128" s="810"/>
      <c r="CU128" s="810"/>
      <c r="CV128" s="810"/>
      <c r="CW128" s="810"/>
      <c r="CX128" s="810"/>
      <c r="CY128" s="810"/>
      <c r="CZ128" s="810"/>
      <c r="DA128" s="810"/>
      <c r="DB128" s="810"/>
      <c r="DC128" s="810"/>
      <c r="DD128" s="810"/>
      <c r="DE128" s="810"/>
      <c r="DF128" s="811"/>
      <c r="DG128" s="872">
        <v>65650</v>
      </c>
      <c r="DH128" s="873"/>
      <c r="DI128" s="873"/>
      <c r="DJ128" s="873"/>
      <c r="DK128" s="873"/>
      <c r="DL128" s="873" t="s">
        <v>498</v>
      </c>
      <c r="DM128" s="873"/>
      <c r="DN128" s="873"/>
      <c r="DO128" s="873"/>
      <c r="DP128" s="873"/>
      <c r="DQ128" s="873" t="s">
        <v>498</v>
      </c>
      <c r="DR128" s="873"/>
      <c r="DS128" s="873"/>
      <c r="DT128" s="873"/>
      <c r="DU128" s="873"/>
      <c r="DV128" s="874" t="s">
        <v>478</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513</v>
      </c>
      <c r="X129" s="859"/>
      <c r="Y129" s="859"/>
      <c r="Z129" s="860"/>
      <c r="AA129" s="861">
        <v>57417143</v>
      </c>
      <c r="AB129" s="862"/>
      <c r="AC129" s="862"/>
      <c r="AD129" s="862"/>
      <c r="AE129" s="863"/>
      <c r="AF129" s="864">
        <v>57039735</v>
      </c>
      <c r="AG129" s="862"/>
      <c r="AH129" s="862"/>
      <c r="AI129" s="862"/>
      <c r="AJ129" s="863"/>
      <c r="AK129" s="864">
        <v>56742662</v>
      </c>
      <c r="AL129" s="862"/>
      <c r="AM129" s="862"/>
      <c r="AN129" s="862"/>
      <c r="AO129" s="863"/>
      <c r="AP129" s="865"/>
      <c r="AQ129" s="866"/>
      <c r="AR129" s="866"/>
      <c r="AS129" s="866"/>
      <c r="AT129" s="867"/>
      <c r="AU129" s="285"/>
      <c r="AV129" s="285"/>
      <c r="AW129" s="285"/>
      <c r="AX129" s="831" t="s">
        <v>514</v>
      </c>
      <c r="AY129" s="832"/>
      <c r="AZ129" s="832"/>
      <c r="BA129" s="832"/>
      <c r="BB129" s="832"/>
      <c r="BC129" s="832"/>
      <c r="BD129" s="832"/>
      <c r="BE129" s="833"/>
      <c r="BF129" s="851" t="s">
        <v>408</v>
      </c>
      <c r="BG129" s="852"/>
      <c r="BH129" s="852"/>
      <c r="BI129" s="852"/>
      <c r="BJ129" s="852"/>
      <c r="BK129" s="852"/>
      <c r="BL129" s="853"/>
      <c r="BM129" s="851">
        <v>16.25</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515</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516</v>
      </c>
      <c r="X130" s="859"/>
      <c r="Y130" s="859"/>
      <c r="Z130" s="860"/>
      <c r="AA130" s="861">
        <v>9683372</v>
      </c>
      <c r="AB130" s="862"/>
      <c r="AC130" s="862"/>
      <c r="AD130" s="862"/>
      <c r="AE130" s="863"/>
      <c r="AF130" s="864">
        <v>9306686</v>
      </c>
      <c r="AG130" s="862"/>
      <c r="AH130" s="862"/>
      <c r="AI130" s="862"/>
      <c r="AJ130" s="863"/>
      <c r="AK130" s="864">
        <v>8906137</v>
      </c>
      <c r="AL130" s="862"/>
      <c r="AM130" s="862"/>
      <c r="AN130" s="862"/>
      <c r="AO130" s="863"/>
      <c r="AP130" s="865"/>
      <c r="AQ130" s="866"/>
      <c r="AR130" s="866"/>
      <c r="AS130" s="866"/>
      <c r="AT130" s="867"/>
      <c r="AU130" s="285"/>
      <c r="AV130" s="285"/>
      <c r="AW130" s="285"/>
      <c r="AX130" s="831" t="s">
        <v>517</v>
      </c>
      <c r="AY130" s="832"/>
      <c r="AZ130" s="832"/>
      <c r="BA130" s="832"/>
      <c r="BB130" s="832"/>
      <c r="BC130" s="832"/>
      <c r="BD130" s="832"/>
      <c r="BE130" s="833"/>
      <c r="BF130" s="834">
        <v>4.2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518</v>
      </c>
      <c r="X131" s="842"/>
      <c r="Y131" s="842"/>
      <c r="Z131" s="843"/>
      <c r="AA131" s="844">
        <v>47733771</v>
      </c>
      <c r="AB131" s="845"/>
      <c r="AC131" s="845"/>
      <c r="AD131" s="845"/>
      <c r="AE131" s="846"/>
      <c r="AF131" s="847">
        <v>47733049</v>
      </c>
      <c r="AG131" s="845"/>
      <c r="AH131" s="845"/>
      <c r="AI131" s="845"/>
      <c r="AJ131" s="846"/>
      <c r="AK131" s="847">
        <v>47836525</v>
      </c>
      <c r="AL131" s="845"/>
      <c r="AM131" s="845"/>
      <c r="AN131" s="845"/>
      <c r="AO131" s="846"/>
      <c r="AP131" s="848"/>
      <c r="AQ131" s="849"/>
      <c r="AR131" s="849"/>
      <c r="AS131" s="849"/>
      <c r="AT131" s="850"/>
      <c r="AU131" s="285"/>
      <c r="AV131" s="285"/>
      <c r="AW131" s="285"/>
      <c r="AX131" s="809" t="s">
        <v>519</v>
      </c>
      <c r="AY131" s="810"/>
      <c r="AZ131" s="810"/>
      <c r="BA131" s="810"/>
      <c r="BB131" s="810"/>
      <c r="BC131" s="810"/>
      <c r="BD131" s="810"/>
      <c r="BE131" s="811"/>
      <c r="BF131" s="812" t="s">
        <v>478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520</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521</v>
      </c>
      <c r="W132" s="822"/>
      <c r="X132" s="822"/>
      <c r="Y132" s="822"/>
      <c r="Z132" s="823"/>
      <c r="AA132" s="824">
        <v>4.8291533470000001</v>
      </c>
      <c r="AB132" s="825"/>
      <c r="AC132" s="825"/>
      <c r="AD132" s="825"/>
      <c r="AE132" s="826"/>
      <c r="AF132" s="827">
        <v>3.9694154039999998</v>
      </c>
      <c r="AG132" s="825"/>
      <c r="AH132" s="825"/>
      <c r="AI132" s="825"/>
      <c r="AJ132" s="826"/>
      <c r="AK132" s="827">
        <v>3.90319949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522</v>
      </c>
      <c r="W133" s="801"/>
      <c r="X133" s="801"/>
      <c r="Y133" s="801"/>
      <c r="Z133" s="802"/>
      <c r="AA133" s="803">
        <v>4.8</v>
      </c>
      <c r="AB133" s="804"/>
      <c r="AC133" s="804"/>
      <c r="AD133" s="804"/>
      <c r="AE133" s="805"/>
      <c r="AF133" s="803">
        <v>4.5</v>
      </c>
      <c r="AG133" s="804"/>
      <c r="AH133" s="804"/>
      <c r="AI133" s="804"/>
      <c r="AJ133" s="805"/>
      <c r="AK133" s="803">
        <v>4.2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JANUIadACx25VuiKI/kSnvF/0a6oFdA1AG9Zd+DDDjznzpBu++ifoEI1MFy2cczhaCjsvHTRMq3ZhkoMJjfPYg==" saltValue="bixn5Wj6ioyk8DKehVli8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7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y3tdmw2ng8qzCd9CMaJCE4lQqlVYoKlAZEMkFJNtUndk5nt5DKQ3wBeWt6K3t0qsk/H9KZSbGoA0qd7BZXgHKg==" saltValue="8gCRTIhacdsAqZWn5bnC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taJAWqn8DxeN26/LOGatUPQBYVsTufjk2OuqKlzxCYC6mxppTcvWaSKjpTIwFErR3deAzkmuiN5R/J4sywkCQ==" saltValue="TKkZTdVb88NJqe61yMHyV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526</v>
      </c>
      <c r="AP7" s="304"/>
      <c r="AQ7" s="305" t="s">
        <v>527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528</v>
      </c>
      <c r="AQ8" s="311" t="s">
        <v>529</v>
      </c>
      <c r="AR8" s="312" t="s">
        <v>530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531</v>
      </c>
      <c r="AL9" s="1231"/>
      <c r="AM9" s="1231"/>
      <c r="AN9" s="1232"/>
      <c r="AO9" s="313">
        <v>15260055</v>
      </c>
      <c r="AP9" s="313">
        <v>63920</v>
      </c>
      <c r="AQ9" s="314">
        <v>56972</v>
      </c>
      <c r="AR9" s="315">
        <v>12.2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532</v>
      </c>
      <c r="AL10" s="1231"/>
      <c r="AM10" s="1231"/>
      <c r="AN10" s="1232"/>
      <c r="AO10" s="316">
        <v>1017477</v>
      </c>
      <c r="AP10" s="316">
        <v>4262</v>
      </c>
      <c r="AQ10" s="317">
        <v>4161</v>
      </c>
      <c r="AR10" s="318">
        <v>2.4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533</v>
      </c>
      <c r="AL11" s="1231"/>
      <c r="AM11" s="1231"/>
      <c r="AN11" s="1232"/>
      <c r="AO11" s="316">
        <v>1875638</v>
      </c>
      <c r="AP11" s="316">
        <v>7857</v>
      </c>
      <c r="AQ11" s="317">
        <v>2113</v>
      </c>
      <c r="AR11" s="318">
        <v>271.8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534</v>
      </c>
      <c r="AL12" s="1231"/>
      <c r="AM12" s="1231"/>
      <c r="AN12" s="1232"/>
      <c r="AO12" s="316">
        <v>23378</v>
      </c>
      <c r="AP12" s="316">
        <v>98</v>
      </c>
      <c r="AQ12" s="317">
        <v>1531</v>
      </c>
      <c r="AR12" s="318">
        <v>-93.6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535</v>
      </c>
      <c r="AL13" s="1231"/>
      <c r="AM13" s="1231"/>
      <c r="AN13" s="1232"/>
      <c r="AO13" s="316" t="s">
        <v>536</v>
      </c>
      <c r="AP13" s="316" t="s">
        <v>536</v>
      </c>
      <c r="AQ13" s="317">
        <v>63</v>
      </c>
      <c r="AR13" s="318" t="s">
        <v>536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537</v>
      </c>
      <c r="AL14" s="1231"/>
      <c r="AM14" s="1231"/>
      <c r="AN14" s="1232"/>
      <c r="AO14" s="316">
        <v>526780</v>
      </c>
      <c r="AP14" s="316">
        <v>2207</v>
      </c>
      <c r="AQ14" s="317">
        <v>1595</v>
      </c>
      <c r="AR14" s="318">
        <v>38.4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538</v>
      </c>
      <c r="AL15" s="1231"/>
      <c r="AM15" s="1231"/>
      <c r="AN15" s="1232"/>
      <c r="AO15" s="316">
        <v>370071</v>
      </c>
      <c r="AP15" s="316">
        <v>1550</v>
      </c>
      <c r="AQ15" s="317">
        <v>1299</v>
      </c>
      <c r="AR15" s="318">
        <v>19.3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539</v>
      </c>
      <c r="AL16" s="1234"/>
      <c r="AM16" s="1234"/>
      <c r="AN16" s="1235"/>
      <c r="AO16" s="316">
        <v>-921078</v>
      </c>
      <c r="AP16" s="316">
        <v>-3858</v>
      </c>
      <c r="AQ16" s="317">
        <v>-3680</v>
      </c>
      <c r="AR16" s="318">
        <v>4.8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18152321</v>
      </c>
      <c r="AP17" s="316">
        <v>76035</v>
      </c>
      <c r="AQ17" s="317">
        <v>64053</v>
      </c>
      <c r="AR17" s="318">
        <v>18.7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541</v>
      </c>
      <c r="AP20" s="324" t="s">
        <v>542</v>
      </c>
      <c r="AQ20" s="325" t="s">
        <v>543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544</v>
      </c>
      <c r="AL21" s="1228"/>
      <c r="AM21" s="1228"/>
      <c r="AN21" s="1229"/>
      <c r="AO21" s="328">
        <v>6.69</v>
      </c>
      <c r="AP21" s="329">
        <v>6.41</v>
      </c>
      <c r="AQ21" s="330">
        <v>0.28000000000000003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545</v>
      </c>
      <c r="AL22" s="1228"/>
      <c r="AM22" s="1228"/>
      <c r="AN22" s="1229"/>
      <c r="AO22" s="333">
        <v>99.2</v>
      </c>
      <c r="AP22" s="334">
        <v>99.9</v>
      </c>
      <c r="AQ22" s="335">
        <v>-0.7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526</v>
      </c>
      <c r="AP30" s="304"/>
      <c r="AQ30" s="305" t="s">
        <v>527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528</v>
      </c>
      <c r="AQ31" s="311" t="s">
        <v>529</v>
      </c>
      <c r="AR31" s="312" t="s">
        <v>530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549</v>
      </c>
      <c r="AL32" s="1219"/>
      <c r="AM32" s="1219"/>
      <c r="AN32" s="1220"/>
      <c r="AO32" s="343">
        <v>9322931</v>
      </c>
      <c r="AP32" s="343">
        <v>39051</v>
      </c>
      <c r="AQ32" s="344">
        <v>28685</v>
      </c>
      <c r="AR32" s="345">
        <v>36.1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550</v>
      </c>
      <c r="AL33" s="1219"/>
      <c r="AM33" s="1219"/>
      <c r="AN33" s="1220"/>
      <c r="AO33" s="343" t="s">
        <v>536</v>
      </c>
      <c r="AP33" s="343" t="s">
        <v>536</v>
      </c>
      <c r="AQ33" s="344">
        <v>2</v>
      </c>
      <c r="AR33" s="345" t="s">
        <v>536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551</v>
      </c>
      <c r="AL34" s="1219"/>
      <c r="AM34" s="1219"/>
      <c r="AN34" s="1220"/>
      <c r="AO34" s="343" t="s">
        <v>536</v>
      </c>
      <c r="AP34" s="343" t="s">
        <v>536</v>
      </c>
      <c r="AQ34" s="344">
        <v>37</v>
      </c>
      <c r="AR34" s="345" t="s">
        <v>536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552</v>
      </c>
      <c r="AL35" s="1219"/>
      <c r="AM35" s="1219"/>
      <c r="AN35" s="1220"/>
      <c r="AO35" s="343">
        <v>2025079</v>
      </c>
      <c r="AP35" s="343">
        <v>8482</v>
      </c>
      <c r="AQ35" s="344">
        <v>9040</v>
      </c>
      <c r="AR35" s="345">
        <v>-6.2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553</v>
      </c>
      <c r="AL36" s="1219"/>
      <c r="AM36" s="1219"/>
      <c r="AN36" s="1220"/>
      <c r="AO36" s="343">
        <v>355921</v>
      </c>
      <c r="AP36" s="343">
        <v>1491</v>
      </c>
      <c r="AQ36" s="344">
        <v>445</v>
      </c>
      <c r="AR36" s="345">
        <v>235.1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554</v>
      </c>
      <c r="AL37" s="1219"/>
      <c r="AM37" s="1219"/>
      <c r="AN37" s="1220"/>
      <c r="AO37" s="343">
        <v>22885</v>
      </c>
      <c r="AP37" s="343">
        <v>96</v>
      </c>
      <c r="AQ37" s="344">
        <v>676</v>
      </c>
      <c r="AR37" s="345">
        <v>-85.8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555</v>
      </c>
      <c r="AL38" s="1222"/>
      <c r="AM38" s="1222"/>
      <c r="AN38" s="1223"/>
      <c r="AO38" s="346" t="s">
        <v>536</v>
      </c>
      <c r="AP38" s="346" t="s">
        <v>536</v>
      </c>
      <c r="AQ38" s="347">
        <v>0</v>
      </c>
      <c r="AR38" s="335" t="s">
        <v>536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556</v>
      </c>
      <c r="AL39" s="1222"/>
      <c r="AM39" s="1222"/>
      <c r="AN39" s="1223"/>
      <c r="AO39" s="343">
        <v>-953524</v>
      </c>
      <c r="AP39" s="343">
        <v>-3994</v>
      </c>
      <c r="AQ39" s="344">
        <v>-7187</v>
      </c>
      <c r="AR39" s="345">
        <v>-44.4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557</v>
      </c>
      <c r="AL40" s="1219"/>
      <c r="AM40" s="1219"/>
      <c r="AN40" s="1220"/>
      <c r="AO40" s="343">
        <v>-8906137</v>
      </c>
      <c r="AP40" s="343">
        <v>-37305</v>
      </c>
      <c r="AQ40" s="344">
        <v>-25299</v>
      </c>
      <c r="AR40" s="345">
        <v>47.5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1867155</v>
      </c>
      <c r="AP41" s="343">
        <v>7821</v>
      </c>
      <c r="AQ41" s="344">
        <v>6399</v>
      </c>
      <c r="AR41" s="345">
        <v>22.2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526</v>
      </c>
      <c r="AN49" s="1213" t="s">
        <v>561</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562</v>
      </c>
      <c r="AO50" s="360" t="s">
        <v>563</v>
      </c>
      <c r="AP50" s="361" t="s">
        <v>564</v>
      </c>
      <c r="AQ50" s="362" t="s">
        <v>565</v>
      </c>
      <c r="AR50" s="363" t="s">
        <v>566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567</v>
      </c>
      <c r="AL51" s="356"/>
      <c r="AM51" s="364">
        <v>9826020</v>
      </c>
      <c r="AN51" s="365">
        <v>40638</v>
      </c>
      <c r="AO51" s="366">
        <v>-25.4</v>
      </c>
      <c r="AP51" s="367">
        <v>43554</v>
      </c>
      <c r="AQ51" s="368">
        <v>4</v>
      </c>
      <c r="AR51" s="369">
        <v>-29.4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568</v>
      </c>
      <c r="AM52" s="372">
        <v>6004320</v>
      </c>
      <c r="AN52" s="373">
        <v>24832</v>
      </c>
      <c r="AO52" s="374">
        <v>-14.4</v>
      </c>
      <c r="AP52" s="375">
        <v>24811</v>
      </c>
      <c r="AQ52" s="376">
        <v>4.5999999999999996</v>
      </c>
      <c r="AR52" s="377">
        <v>-19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569</v>
      </c>
      <c r="AL53" s="356"/>
      <c r="AM53" s="364">
        <v>9889037</v>
      </c>
      <c r="AN53" s="365">
        <v>40987</v>
      </c>
      <c r="AO53" s="366">
        <v>0.9</v>
      </c>
      <c r="AP53" s="367">
        <v>42581</v>
      </c>
      <c r="AQ53" s="368">
        <v>-2.2000000000000002</v>
      </c>
      <c r="AR53" s="369">
        <v>3.1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568</v>
      </c>
      <c r="AM54" s="372">
        <v>5253481</v>
      </c>
      <c r="AN54" s="373">
        <v>21774</v>
      </c>
      <c r="AO54" s="374">
        <v>-12.3</v>
      </c>
      <c r="AP54" s="375">
        <v>24354</v>
      </c>
      <c r="AQ54" s="376">
        <v>-1.8</v>
      </c>
      <c r="AR54" s="377">
        <v>-10.5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570</v>
      </c>
      <c r="AL55" s="356"/>
      <c r="AM55" s="364">
        <v>9997344</v>
      </c>
      <c r="AN55" s="365">
        <v>41596</v>
      </c>
      <c r="AO55" s="366">
        <v>1.5</v>
      </c>
      <c r="AP55" s="367">
        <v>45426</v>
      </c>
      <c r="AQ55" s="368">
        <v>6.7</v>
      </c>
      <c r="AR55" s="369">
        <v>-5.2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568</v>
      </c>
      <c r="AM56" s="372">
        <v>6416258</v>
      </c>
      <c r="AN56" s="373">
        <v>26696</v>
      </c>
      <c r="AO56" s="374">
        <v>22.6</v>
      </c>
      <c r="AP56" s="375">
        <v>24508</v>
      </c>
      <c r="AQ56" s="376">
        <v>0.6</v>
      </c>
      <c r="AR56" s="377">
        <v>22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571</v>
      </c>
      <c r="AL57" s="356"/>
      <c r="AM57" s="364">
        <v>11085881</v>
      </c>
      <c r="AN57" s="365">
        <v>46262</v>
      </c>
      <c r="AO57" s="366">
        <v>11.2</v>
      </c>
      <c r="AP57" s="367">
        <v>45022</v>
      </c>
      <c r="AQ57" s="368">
        <v>-0.9</v>
      </c>
      <c r="AR57" s="369">
        <v>12.1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568</v>
      </c>
      <c r="AM58" s="372">
        <v>7625867</v>
      </c>
      <c r="AN58" s="373">
        <v>31823</v>
      </c>
      <c r="AO58" s="374">
        <v>19.2</v>
      </c>
      <c r="AP58" s="375">
        <v>25247</v>
      </c>
      <c r="AQ58" s="376">
        <v>3</v>
      </c>
      <c r="AR58" s="377">
        <v>16.2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572</v>
      </c>
      <c r="AL59" s="356"/>
      <c r="AM59" s="364">
        <v>12815819</v>
      </c>
      <c r="AN59" s="365">
        <v>53682</v>
      </c>
      <c r="AO59" s="366">
        <v>16</v>
      </c>
      <c r="AP59" s="367">
        <v>46035</v>
      </c>
      <c r="AQ59" s="368">
        <v>2.2999999999999998</v>
      </c>
      <c r="AR59" s="369">
        <v>13.7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568</v>
      </c>
      <c r="AM60" s="372">
        <v>8228001</v>
      </c>
      <c r="AN60" s="373">
        <v>34465</v>
      </c>
      <c r="AO60" s="374">
        <v>8.3000000000000007</v>
      </c>
      <c r="AP60" s="375">
        <v>25158</v>
      </c>
      <c r="AQ60" s="376">
        <v>-0.4</v>
      </c>
      <c r="AR60" s="377">
        <v>8.6999999999999993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573</v>
      </c>
      <c r="AL61" s="378"/>
      <c r="AM61" s="379">
        <v>10722820</v>
      </c>
      <c r="AN61" s="380">
        <v>44633</v>
      </c>
      <c r="AO61" s="381">
        <v>0.8</v>
      </c>
      <c r="AP61" s="382">
        <v>44524</v>
      </c>
      <c r="AQ61" s="383">
        <v>2</v>
      </c>
      <c r="AR61" s="369">
        <v>-1.2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568</v>
      </c>
      <c r="AM62" s="372">
        <v>6705585</v>
      </c>
      <c r="AN62" s="373">
        <v>27918</v>
      </c>
      <c r="AO62" s="374">
        <v>4.7</v>
      </c>
      <c r="AP62" s="375">
        <v>24816</v>
      </c>
      <c r="AQ62" s="376">
        <v>1.2</v>
      </c>
      <c r="AR62" s="377">
        <v>3.5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BQKpQ/rWRkbJsHEcsd/hcTsY6zCvVt4qxRxVg3B11XW9OZeACK+rBcwWXJl68HdqqBd3SyEiigrst6cNTajQLA==" saltValue="PZtFRc6kM1FFzBXhtWiWP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575</v>
      </c>
    </row>
    <row r="120" spans="125:125" ht="13.5" hidden="1" customHeight="1" x14ac:dyDescent="0.15"/>
    <row r="121" spans="125:125" ht="13.5" hidden="1" customHeight="1" x14ac:dyDescent="0.15">
      <c r="DU121" s="291"/>
    </row>
  </sheetData>
  <sheetProtection algorithmName="SHA-512" hashValue="lUW8WQMUr+KU3BJlql02EBg24wjWLpIiTF1D8VywXTtYsHWaCqOsoZO3rwKd7V/a92tL8bpvn3736Azo2jEN0w==" saltValue="zzfUIXdIGxc1QrI7doCS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576</v>
      </c>
    </row>
  </sheetData>
  <sheetProtection algorithmName="SHA-512" hashValue="yEpZbD0AkJ6mVG+uivuItTuvDFhlaMxixeDv+J46iBBDA8k7j9L3B90LtyCSvx7bnZALOYagBgg9T9jsgzCMsg==" saltValue="QISpxDvVbsdt0jmnTn1xo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577</v>
      </c>
      <c r="G46" s="8" t="s">
        <v>578</v>
      </c>
      <c r="H46" s="8" t="s">
        <v>579</v>
      </c>
      <c r="I46" s="8" t="s">
        <v>580</v>
      </c>
      <c r="J46" s="9" t="s">
        <v>581</v>
      </c>
    </row>
    <row r="47" spans="2:10" ht="57.75" customHeight="1" x14ac:dyDescent="0.15">
      <c r="B47" s="10"/>
      <c r="C47" s="1236" t="s">
        <v>3</v>
      </c>
      <c r="D47" s="1236"/>
      <c r="E47" s="1237"/>
      <c r="F47" s="11">
        <v>19.63</v>
      </c>
      <c r="G47" s="12">
        <v>22.07</v>
      </c>
      <c r="H47" s="12">
        <v>23.42</v>
      </c>
      <c r="I47" s="12">
        <v>24.64</v>
      </c>
      <c r="J47" s="13">
        <v>22.67</v>
      </c>
    </row>
    <row r="48" spans="2:10" ht="57.75" customHeight="1" x14ac:dyDescent="0.15">
      <c r="B48" s="14"/>
      <c r="C48" s="1238" t="s">
        <v>4</v>
      </c>
      <c r="D48" s="1238"/>
      <c r="E48" s="1239"/>
      <c r="F48" s="15">
        <v>4.68</v>
      </c>
      <c r="G48" s="16">
        <v>2.71</v>
      </c>
      <c r="H48" s="16">
        <v>2.77</v>
      </c>
      <c r="I48" s="16">
        <v>2.88</v>
      </c>
      <c r="J48" s="17">
        <v>3.23</v>
      </c>
    </row>
    <row r="49" spans="2:10" ht="57.75" customHeight="1" thickBot="1" x14ac:dyDescent="0.2">
      <c r="B49" s="18"/>
      <c r="C49" s="1240" t="s">
        <v>5</v>
      </c>
      <c r="D49" s="1240"/>
      <c r="E49" s="1241"/>
      <c r="F49" s="19">
        <v>3.28</v>
      </c>
      <c r="G49" s="20">
        <v>0.28999999999999998</v>
      </c>
      <c r="H49" s="20">
        <v>2.15</v>
      </c>
      <c r="I49" s="20">
        <v>1.1499999999999999</v>
      </c>
      <c r="J49" s="21" t="s">
        <v>582</v>
      </c>
    </row>
    <row r="50" spans="2:10" ht="13.5" customHeight="1" x14ac:dyDescent="0.15"/>
  </sheetData>
  <sheetProtection algorithmName="SHA-512" hashValue="iIZ1Ge0lLUfoFP7QHolvi4ueaeVSQMQMFkbw1/C5SRh1ahliWuCgp+ofeuy9Gnd1ugGUbmL56RbwOgQLQgL/8w==" saltValue="qfY/FksDxx+v5wBOobuV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2021-09-21T06:30:29Z</cp:lastPrinted>
  <dcterms:created xsi:type="dcterms:W3CDTF">2021-02-05T02:29:56Z</dcterms:created>
  <dcterms:modified xsi:type="dcterms:W3CDTF">2021-10-13T07:16:26Z</dcterms:modified>
  <cp:category/>
</cp:coreProperties>
</file>