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23D58895-8A65-405C-A714-FCD72E3753DF}" xr6:coauthVersionLast="47" xr6:coauthVersionMax="47" xr10:uidLastSave="{00000000-0000-0000-0000-000000000000}"/>
  <bookViews>
    <workbookView xWindow="-120" yWindow="-120" windowWidth="20730" windowHeight="11160" tabRatio="89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AM38" i="10"/>
  <c r="U38" i="10"/>
  <c r="C38" i="10"/>
  <c r="C37"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l="1"/>
  <c r="AM35" i="10" l="1"/>
  <c r="AM36" i="10" l="1"/>
  <c r="AM37" i="10" l="1"/>
  <c r="BE34" i="10" s="1"/>
  <c r="BE35" i="10" s="1"/>
  <c r="BE36" i="10" s="1"/>
  <c r="BE37" i="10" s="1"/>
  <c r="BE38" i="10" s="1"/>
  <c r="BW34" i="10" l="1"/>
  <c r="BW35" i="10" l="1"/>
  <c r="BW36" i="10" s="1"/>
  <c r="BW37" i="10" s="1"/>
  <c r="BW38" i="10" s="1"/>
  <c r="BW39" i="10" s="1"/>
  <c r="BW40" i="10" s="1"/>
  <c r="BW41" i="10" s="1"/>
  <c r="BW42" i="10" s="1"/>
  <c r="BW43"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<sst xmlns="http://schemas.openxmlformats.org/spreadsheetml/2006/main" count="1192" uniqueCount="637">
  <si>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</si>
  <si>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</si>
  <si>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</si>
  <si>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</si>
  <si>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</si>
  <si>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</si>
  <si>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</si>
  <si>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</si>
  <si>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</si>
  <si>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</si>
  <si>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</si>
  <si>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</si>
  <si>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</si>
  <si>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</si>
  <si>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</si>
  <si>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</si>
  <si>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</si>
  <si>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</si>
  <si>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</si>
  <si>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</si>
  <si>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</si>
  <si>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</si>
  <si>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</si>
  <si>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</si>
  <si>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</si>
  <si>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</si>
  <si>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</si>
  <si>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</si>
  <si>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</si>
  <si>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</si>
  <si>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</si>
  <si>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</si>
  <si>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</si>
  <si>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</si>
  <si>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</si>
  <si>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</si>
  <si>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</si>
  <si>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</si>
  <si>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</si>
  <si>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</si>
  <si>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</si>
  <si>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</si>
  <si>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</si>
  <si>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</si>
  <si>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</si>
  <si>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</si>
  <si>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</si>
  <si>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</si>
  <si>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</si>
  <si>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</si>
  <si>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</si>
  <si>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</si>
  <si>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</si>
  <si>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</si>
  <si>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</si>
  <si>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</si>
  <si>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</si>
  <si>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</si>
  <si>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</si>
  <si>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</si>
  <si>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</si>
  <si>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</si>
  <si>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</si>
  <si>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</si>
  <si>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</si>
  <si>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</si>
  <si>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</si>
  <si>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</si>
  <si>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</si>
  <si>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</si>
  <si>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</si>
  <si>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</si>
  <si>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</si>
  <si>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</si>
  <si>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</si>
  <si>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</si>
  <si>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</si>
  <si>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</si>
  <si>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</si>
  <si>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</si>
  <si>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</si>
  <si>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</si>
  <si>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</si>
  <si>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</si>
  <si>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</si>
  <si>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</si>
  <si>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</si>
  <si>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</si>
  <si>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</si>
  <si>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</si>
  <si>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</si>
  <si>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</si>
  <si>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</si>
  <si>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</si>
  <si>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</si>
  <si>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</si>
  <si>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</si>
  <si>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</si>
  <si>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松本市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</si>
  <si>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</si>
  <si>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</si>
  <si>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</si>
  <si>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</si>
  <si>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</si>
  <si>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</si>
  <si>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</si>
  <si>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</si>
  <si>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</si>
  <si>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</si>
  <si>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</si>
  <si>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</si>
  <si>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</si>
  <si>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</si>
  <si>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</si>
  <si>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</si>
  <si>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</si>
  <si>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</si>
  <si>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</si>
  <si>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</si>
  <si>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</si>
  <si>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</si>
  <si>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</si>
  <si>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</si>
  <si>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</si>
  <si>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</si>
  <si>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</si>
  <si>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</si>
  <si>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</si>
  <si>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</si>
  <si>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</si>
  <si>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</si>
  <si>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</si>
  <si>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</si>
  <si>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</si>
  <si>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</si>
  <si>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</si>
  <si>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</si>
  <si>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</si>
  <si>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</si>
  <si>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</si>
  <si>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</si>
  <si>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</si>
  <si>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</si>
  <si>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</si>
  <si>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</si>
  <si>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</si>
  <si>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</si>
  <si>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</si>
  <si>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</si>
  <si>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</si>
  <si>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</si>
  <si>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</si>
  <si>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</si>
  <si>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</si>
  <si>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</si>
  <si>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</si>
  <si>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</si>
  <si>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</si>
  <si>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</si>
  <si>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</si>
  <si>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</si>
  <si>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</si>
  <si>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</si>
  <si>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</si>
  <si>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</si>
  <si>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</si>
  <si>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</si>
  <si>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</si>
  <si>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</si>
  <si>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</si>
  <si>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</si>
  <si>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</si>
  <si>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</si>
  <si>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</si>
  <si>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</si>
  <si>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</si>
  <si>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</si>
  <si>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</si>
  <si>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</si>
  <si>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</si>
  <si>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</si>
  <si>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</si>
  <si>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</si>
  <si>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</si>
  <si>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</si>
  <si>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</si>
  <si>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</si>
  <si>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</si>
  <si>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</si>
  <si>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</si>
  <si>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</si>
  <si>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</si>
  <si>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</si>
  <si>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</si>
  <si>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</si>
  <si>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</si>
  <si>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</si>
  <si>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</si>
  <si>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</si>
  <si>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</si>
  <si>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</si>
  <si>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</si>
  <si>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</si>
  <si>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</si>
  <si>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</si>
  <si>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</si>
  <si>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</si>
  <si>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</si>
  <si>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</si>
  <si>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</si>
  <si>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</si>
  <si>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</si>
  <si>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</si>
  <si>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</si>
  <si>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</si>
  <si>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長野県松本市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</si>
  <si>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</si>
  <si>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</si>
  <si>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</si>
  <si>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</si>
  <si>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</si>
  <si>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</si>
  <si>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</si>
  <si>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</si>
  <si>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</si>
  <si>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</si>
  <si>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</si>
  <si>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</si>
  <si>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</si>
  <si>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</si>
  <si>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</si>
  <si>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</si>
  <si>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</si>
  <si>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</si>
  <si>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</si>
  <si>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</si>
  <si>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</si>
  <si>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</si>
  <si>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</si>
  <si>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</si>
  <si>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</si>
  <si>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</si>
  <si>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</si>
  <si>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</si>
  <si>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</si>
  <si>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</si>
  <si>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</si>
  <si>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</si>
  <si>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</si>
  <si>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</si>
  <si>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</si>
  <si>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</si>
  <si>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</si>
  <si>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</si>
  <si>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</si>
  <si>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</si>
  <si>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</si>
  <si>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</si>
  <si>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</si>
  <si>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</si>
  <si>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</si>
  <si>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</si>
  <si>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</si>
  <si>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</si>
  <si>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</si>
  <si>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</si>
  <si>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</si>
  <si>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</si>
  <si>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</si>
  <si>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</si>
  <si>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</si>
  <si>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</si>
  <si>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</si>
  <si>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</si>
  <si>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</si>
  <si>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</si>
  <si>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</si>
  <si>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</si>
  <si>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</si>
  <si>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</si>
  <si>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</si>
  <si>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</si>
  <si>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</si>
  <si>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</si>
  <si>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</si>
  <si>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</si>
  <si>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</si>
  <si>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</si>
  <si>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</si>
  <si>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</si>
  <si>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</si>
  <si>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</si>
  <si>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</si>
  <si>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</si>
  <si>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</si>
  <si>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</si>
  <si>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</si>
  <si>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</si>
  <si>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</si>
  <si>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</si>
  <si>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</si>
  <si>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</si>
  <si>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</si>
  <si>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</si>
  <si>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</si>
  <si>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</si>
  <si>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</si>
  <si>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</si>
  <si>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</si>
  <si>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</si>
  <si>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</si>
  <si>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</si>
  <si>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</si>
  <si>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</si>
  <si>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</si>
  <si>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</si>
  <si>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</si>
  <si>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</si>
  <si>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</si>
  <si>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</si>
  <si>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</si>
  <si>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</si>
  <si>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</si>
  <si>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</si>
  <si>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</si>
  <si>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</si>
  <si>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</si>
  <si>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</si>
  <si>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</si>
  <si>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</si>
  <si>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</si>
  <si>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</si>
  <si>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</si>
  <si>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</si>
  <si>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</si>
  <si>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</si>
  <si>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</si>
  <si>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</si>
  <si>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</si>
  <si>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</si>
  <si>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</si>
  <si>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</si>
  <si>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t>
    <phoneticPr fontId="5"/>
  </si>
  <si>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</si>
  <si>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</si>
  <si>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</si>
  <si>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</si>
  <si>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</si>
  <si>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</si>
  <si>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</si>
  <si>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</si>
  <si>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</si>
  <si>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</si>
  <si>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</si>
  <si>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</si>
  <si>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</si>
  <si>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</si>
  <si>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</si>
  <si>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</si>
  <si>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</si>
  <si>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</si>
  <si>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</si>
  <si>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</si>
  <si>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</si>
  <si>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</si>
  <si>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</si>
  <si>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</si>
  <si>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</si>
  <si>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</si>
  <si>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</si>
  <si>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</si>
  <si>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</si>
  <si>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長野県松本市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</si>
  <si>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</si>
  <si>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</si>
  <si>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</si>
  <si>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</si>
  <si>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</si>
  <si>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</si>
  <si>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</si>
  <si>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</si>
  <si>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</si>
  <si>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</si>
  <si>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</si>
  <si>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</si>
  <si>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</si>
  <si>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</si>
  <si>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</si>
  <si>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</si>
  <si>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</si>
  <si>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</si>
  <si>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</si>
  <si>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</si>
  <si>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</si>
  <si>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</si>
  <si>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</si>
  <si>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</si>
  <si>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</si>
  <si>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</si>
  <si>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</si>
  <si>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</si>
  <si>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</si>
  <si>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</si>
  <si>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</si>
  <si>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</si>
  <si>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</si>
  <si>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</si>
  <si>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</si>
  <si>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</si>
  <si>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</si>
  <si>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</si>
  <si>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市街地駐車場事業特別会計</t>
    <phoneticPr fontId="5"/>
  </si>
  <si>
    <t>水道事業会計</t>
    <phoneticPr fontId="5"/>
  </si>
  <si>
    <t>法適用企業</t>
    <phoneticPr fontId="5"/>
  </si>
  <si>
    <t>下水道事業会計</t>
    <phoneticPr fontId="5"/>
  </si>
  <si>
    <t>病院事業会計</t>
    <phoneticPr fontId="5"/>
  </si>
  <si>
    <t>上高地観光施設事業会計</t>
    <phoneticPr fontId="5"/>
  </si>
  <si>
    <t>公設地方卸売市場特別会計</t>
    <phoneticPr fontId="5"/>
  </si>
  <si>
    <t>法非適用企業</t>
    <phoneticPr fontId="5"/>
  </si>
  <si>
    <t>地域排水施設事業特別会計</t>
    <phoneticPr fontId="5"/>
  </si>
  <si>
    <t>-</t>
    <phoneticPr fontId="5"/>
  </si>
  <si>
    <t>農業集落排水事業特別会計</t>
    <phoneticPr fontId="5"/>
  </si>
  <si>
    <t>松本城特別会計</t>
    <phoneticPr fontId="5"/>
  </si>
  <si>
    <t>奈川観光施設事業特別会計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</si>
  <si>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</si>
  <si>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</si>
  <si>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</si>
  <si>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</si>
  <si>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</si>
  <si>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</si>
  <si>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</si>
  <si>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</si>
  <si>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</si>
  <si>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</si>
  <si>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</si>
  <si>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</si>
  <si>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</si>
  <si>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</si>
  <si>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</si>
  <si>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</si>
  <si>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</si>
  <si>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</si>
  <si>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</si>
  <si>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</si>
  <si>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</si>
  <si>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</si>
  <si>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</si>
  <si>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</si>
  <si>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</si>
  <si>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</si>
  <si>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</si>
  <si>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</si>
  <si>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</si>
  <si>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</si>
  <si>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</si>
  <si>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</si>
  <si>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</si>
  <si>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</si>
  <si>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</si>
  <si>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</si>
  <si>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</si>
  <si>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</si>
  <si>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</si>
  <si>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</si>
  <si>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</si>
  <si>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</si>
  <si>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</si>
  <si>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</si>
  <si>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</si>
  <si>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</si>
  <si>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</si>
  <si>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</si>
  <si>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</si>
  <si>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</si>
  <si>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</si>
  <si>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</si>
  <si>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</si>
  <si>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</si>
  <si>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</si>
  <si>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</si>
  <si>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</si>
  <si>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</si>
  <si>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</si>
  <si>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</si>
  <si>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</si>
  <si>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</si>
  <si>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</si>
  <si>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</si>
  <si>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</si>
  <si>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</si>
  <si>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奈川観光施設事業特別会計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</si>
  <si>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</si>
  <si>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</si>
  <si>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</si>
  <si>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</si>
  <si>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</si>
  <si>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</si>
  <si>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</si>
  <si>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</si>
  <si>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</si>
  <si>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</si>
  <si>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</si>
  <si>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</si>
  <si>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</si>
  <si>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</si>
  <si>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</si>
  <si>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</si>
  <si>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</si>
  <si>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</si>
  <si>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</si>
  <si>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</si>
  <si>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</si>
  <si>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</si>
  <si>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</si>
  <si>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</si>
  <si>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</si>
  <si>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</si>
  <si>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</si>
  <si>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</si>
  <si>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</si>
  <si>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</si>
  <si>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</si>
  <si>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</si>
  <si>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</si>
  <si>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</si>
  <si>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</si>
  <si>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</si>
  <si>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</si>
  <si>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</si>
  <si>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</si>
  <si>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</si>
  <si>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</si>
  <si>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</si>
  <si>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</si>
  <si>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</si>
  <si>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</si>
  <si>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</si>
  <si>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</si>
  <si>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</si>
  <si>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</si>
  <si>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</si>
  <si>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</si>
  <si>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</si>
  <si>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</si>
  <si>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</si>
  <si>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</si>
  <si>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</si>
  <si>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</si>
  <si>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</si>
  <si>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</si>
  <si>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</si>
  <si>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</si>
  <si>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</si>
  <si>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</si>
  <si>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</si>
  <si>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</si>
  <si>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</si>
  <si>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</si>
  <si>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</si>
  <si>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</si>
  <si>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</si>
  <si>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</si>
  <si>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</si>
  <si>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</si>
  <si>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</si>
  <si>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</si>
  <si>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</si>
  <si>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</si>
  <si>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</si>
  <si>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</si>
  <si>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</si>
  <si>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</si>
  <si>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</si>
  <si>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</si>
  <si>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1.76</t>
  </si>
  <si>
    <t>市街地駐車場事業特別会計</t>
  </si>
  <si>
    <t>▲ 0.02</t>
  </si>
  <si>
    <t>下水道事業会計</t>
  </si>
  <si>
    <t>水道事業会計</t>
  </si>
  <si>
    <t>一般会計</t>
  </si>
  <si>
    <t>病院事業会計</t>
  </si>
  <si>
    <t>国民健康保険特別会計</t>
  </si>
  <si>
    <t>介護保険特別会計</t>
  </si>
  <si>
    <t>霊園特別会計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</si>
  <si>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</si>
  <si>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</si>
  <si>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</si>
  <si>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</si>
  <si>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</si>
  <si>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</si>
  <si>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</si>
  <si>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</si>
  <si>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</si>
  <si>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松本広域連合(一般会計）</t>
    <rPh sb="0" eb="2">
      <t>マツモト</t>
    </rPh>
    <rPh sb="2" eb="4">
      <t>コウイキ</t>
    </rPh>
    <rPh sb="4" eb="6">
      <t>レンゴウ</t>
    </rPh>
    <rPh sb="7" eb="9">
      <t>イッパン</t>
    </rPh>
    <rPh sb="9" eb="11">
      <t>カイケイ</t>
    </rPh>
    <phoneticPr fontId="2"/>
  </si>
  <si>
    <t>松本農業開発センター</t>
    <rPh sb="0" eb="2">
      <t>マツモト</t>
    </rPh>
    <rPh sb="2" eb="4">
      <t>ノウギョウ</t>
    </rPh>
    <rPh sb="4" eb="6">
      <t>カイハツ</t>
    </rPh>
    <phoneticPr fontId="2"/>
  </si>
  <si>
    <t>松本ものづくり産業支援センター</t>
    <rPh sb="0" eb="2">
      <t>マツモト</t>
    </rPh>
    <rPh sb="7" eb="9">
      <t>サンギョウ</t>
    </rPh>
    <rPh sb="9" eb="11">
      <t>シエン</t>
    </rPh>
    <phoneticPr fontId="2"/>
  </si>
  <si>
    <t>松本市芸術文化振興財団</t>
    <rPh sb="0" eb="3">
      <t>マツモトシ</t>
    </rPh>
    <rPh sb="3" eb="5">
      <t>ゲイジュツ</t>
    </rPh>
    <rPh sb="5" eb="7">
      <t>ブンカ</t>
    </rPh>
    <rPh sb="7" eb="9">
      <t>シンコウ</t>
    </rPh>
    <rPh sb="9" eb="11">
      <t>ザイダン</t>
    </rPh>
    <phoneticPr fontId="2"/>
  </si>
  <si>
    <t>松本スポーツ協会</t>
    <rPh sb="0" eb="2">
      <t>マツモト</t>
    </rPh>
    <rPh sb="6" eb="8">
      <t>キョウカイ</t>
    </rPh>
    <phoneticPr fontId="2"/>
  </si>
  <si>
    <t>松本市土地開発公社</t>
    <rPh sb="0" eb="3">
      <t>マツモトシ</t>
    </rPh>
    <rPh sb="3" eb="5">
      <t>トチ</t>
    </rPh>
    <rPh sb="5" eb="7">
      <t>カイハツ</t>
    </rPh>
    <rPh sb="7" eb="9">
      <t>コウシャ</t>
    </rPh>
    <phoneticPr fontId="2"/>
  </si>
  <si>
    <t>四賀むらづくり</t>
    <rPh sb="0" eb="2">
      <t>シガ</t>
    </rPh>
    <phoneticPr fontId="2"/>
  </si>
  <si>
    <t>奈川振興公社</t>
    <rPh sb="0" eb="2">
      <t>ナガワ</t>
    </rPh>
    <rPh sb="2" eb="4">
      <t>シンコウ</t>
    </rPh>
    <rPh sb="4" eb="6">
      <t>コウシャ</t>
    </rPh>
    <phoneticPr fontId="2"/>
  </si>
  <si>
    <t>乗鞍温泉供給公社</t>
    <rPh sb="0" eb="2">
      <t>ノリクラ</t>
    </rPh>
    <rPh sb="2" eb="4">
      <t>オンセン</t>
    </rPh>
    <rPh sb="4" eb="6">
      <t>キョウキュウ</t>
    </rPh>
    <rPh sb="6" eb="8">
      <t>コウシャ</t>
    </rPh>
    <phoneticPr fontId="2"/>
  </si>
  <si>
    <t>日本アルプス観光</t>
    <rPh sb="0" eb="2">
      <t>ニホン</t>
    </rPh>
    <rPh sb="6" eb="8">
      <t>カンコウ</t>
    </rPh>
    <phoneticPr fontId="2"/>
  </si>
  <si>
    <t>松本市勤労者共済会</t>
    <rPh sb="0" eb="3">
      <t>マツモトシ</t>
    </rPh>
    <rPh sb="3" eb="6">
      <t>キンロウシャ</t>
    </rPh>
    <rPh sb="6" eb="9">
      <t>キョウサイカイ</t>
    </rPh>
    <phoneticPr fontId="2"/>
  </si>
  <si>
    <t>松本ヘルス・ラボ</t>
    <rPh sb="0" eb="2">
      <t>マツモト</t>
    </rPh>
    <phoneticPr fontId="2"/>
  </si>
  <si>
    <t>庁舎建設基金</t>
    <rPh sb="0" eb="2">
      <t>チョウシャ</t>
    </rPh>
    <rPh sb="2" eb="4">
      <t>ケンセツ</t>
    </rPh>
    <rPh sb="4" eb="6">
      <t>キキン</t>
    </rPh>
    <phoneticPr fontId="5"/>
  </si>
  <si>
    <t>地域振興基金</t>
    <rPh sb="0" eb="6">
      <t>チイキシンコウキキン</t>
    </rPh>
    <phoneticPr fontId="5"/>
  </si>
  <si>
    <t>小中学校施設整備基金</t>
    <rPh sb="0" eb="4">
      <t>ショウチュウガッコウ</t>
    </rPh>
    <rPh sb="4" eb="6">
      <t>シセツ</t>
    </rPh>
    <rPh sb="6" eb="8">
      <t>セイビ</t>
    </rPh>
    <rPh sb="8" eb="10">
      <t>キキン</t>
    </rPh>
    <phoneticPr fontId="5"/>
  </si>
  <si>
    <t>芸術文化振興基金</t>
    <rPh sb="0" eb="2">
      <t>ゲイジュツ</t>
    </rPh>
    <rPh sb="2" eb="4">
      <t>ブンカ</t>
    </rPh>
    <rPh sb="4" eb="6">
      <t>シンコウ</t>
    </rPh>
    <rPh sb="6" eb="8">
      <t>キキン</t>
    </rPh>
    <phoneticPr fontId="5"/>
  </si>
  <si>
    <t>社会福祉基金</t>
    <rPh sb="0" eb="2">
      <t>シャカイ</t>
    </rPh>
    <rPh sb="2" eb="4">
      <t>フクシ</t>
    </rPh>
    <rPh sb="4" eb="6">
      <t>キキン</t>
    </rPh>
    <phoneticPr fontId="5"/>
  </si>
  <si>
    <t>長野県地方税滞納整理機構</t>
  </si>
  <si>
    <t>長野県民交通災害共済組合</t>
  </si>
  <si>
    <t>安曇野市・松本市山林組合</t>
  </si>
  <si>
    <t>安曇野・松本行政事務組合</t>
  </si>
  <si>
    <t>長野県後期高齢者医療広域連合（後期高齢者医療特別会計）</t>
  </si>
  <si>
    <t>長野県後期高齢者医療広域連合（一般会計）</t>
  </si>
  <si>
    <t>長野県市町村自治振興組合</t>
  </si>
  <si>
    <t>松塩安筑老人福祉施設組合</t>
  </si>
  <si>
    <t>安曇野松筑広域環境施設組合</t>
  </si>
  <si>
    <t>松塩地区広域施設組合（電気事業会計）</t>
  </si>
  <si>
    <t>松塩地区広域施設組合（一般会計）</t>
  </si>
  <si>
    <t>松本市・山形村・朝日村中学校組合</t>
  </si>
  <si>
    <t>松塩筑木曽老人福祉施設組合</t>
  </si>
  <si>
    <t>松本広域連合(松本地域ふるさと基金事業特別会計）</t>
    <rPh sb="7" eb="9">
      <t>マツモト</t>
    </rPh>
    <rPh sb="9" eb="11">
      <t>チイキ</t>
    </rPh>
    <rPh sb="15" eb="17">
      <t>キキン</t>
    </rPh>
    <rPh sb="17" eb="19">
      <t>ジギョウ</t>
    </rPh>
    <rPh sb="19" eb="21">
      <t>トクベツ</t>
    </rPh>
    <rPh sb="21" eb="23">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</si>
  <si>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</si>
  <si>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</si>
  <si>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</si>
  <si>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</si>
  <si>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</si>
  <si>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</si>
  <si>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</si>
  <si>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</si>
  <si>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</si>
  <si>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</si>
  <si>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</si>
  <si>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18年度から市債発行額を元金償還額の範囲内に抑えることで将来負担額を減少させるとともに、大型の建設事業（市博物館建設事業等）に備えて計画的に基金積立を実施してきたことから、将来負担比率は該当なしとなっている。
　実質公債費比率は、前述の市債残高を減少させる取組みを行ってきたことから減となっている。今後大型事業が増加する見込みであり、市債残高の抑制を図りながらも的確な市債の活用が必要となることから、今後実質公債費比率は横ばいとなっていくことが見込まれる。</t>
    <phoneticPr fontId="5"/>
  </si>
  <si>
    <t>　平成18年度から市債発行額を元金償還額の範囲内に抑えることで将来負担額を減少させるとともに、大型の建設事業（市博物館建設事業等）に備えて計画的に基金積立を実施してきたことから、将来負担比率は該当なしとなっている。
　有形固定資産減価償却率は増傾向にあるが、老朽化施設の集約化や除却を進めていることや、市博物館の建設や市内小中学校などの大規模改修を予定していることから、適切な施設管理を実施している。
　今後大型事業が増加する見込みであるため、市債残高の抑制を図りながらも的確に市債を活用していくが、計画的な基金積立と活用も行いながら、健全財政の維持に努める。</t>
    <rPh sb="168" eb="171">
      <t>ダイキボ</t>
    </rPh>
    <rPh sb="171" eb="173">
      <t>カイシュウ</t>
    </rPh>
    <rPh sb="174" eb="176">
      <t>ヨテイ</t>
    </rPh>
    <rPh sb="185" eb="187">
      <t>テキセツ</t>
    </rPh>
    <rPh sb="188" eb="190">
      <t>シセツ</t>
    </rPh>
    <rPh sb="190" eb="192">
      <t>カンリ</t>
    </rPh>
    <rPh sb="193" eb="19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</si>
</sst>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851F-453D-8E04-110063FE66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40987</c:v>
                </c:pt>
                <c:pt idx="1">
                  <c:v>41596</c:v>
                </c:pt>
                <c:pt idx="2">
                  <c:v>46262</c:v>
                </c:pt>
                <c:pt idx="3">
                  <c:v>53682</c:v>
                </c:pt>
                <c:pt idx="4">
                  <c:v>63213</c:v>
                </c:pt>
              </c:numCache>
            </c:numRef>
          </c:val>
          <c:smooth val="0"/>
          <c:extLst>
            <c:ext xmlns:c16="http://schemas.microsoft.com/office/drawing/2014/chart" uri="{C3380CC4-5D6E-409C-BE32-E72D297353CC}">
              <c16:uniqueId val="{00000001-851F-453D-8E04-110063FE6664}"/>
            </c:ext>
          </c:extLst>
        </c:ser>
        <c:dLbls>
          <c:showLegendKey val="0"/>
          <c:showVal val="0"/>
          <c:showCatName val="0"/>
          <c:showSerName val="0"/>
          <c:showPercent val="0"/>
          <c:showBubbleSize val="0"/>
        </c:dLbls>
        <c:marker val="1"/>
        <c:smooth val="0"/>
        <c:axId val="463238776"/>
        <c:axId val="463239168"/>
      </c:lineChart>
      <c:catAx>
        <c:axId val="463238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239168"/>
        <c:crosses val="autoZero"/>
        <c:auto val="1"/>
        <c:lblAlgn val="ctr"/>
        <c:lblOffset val="100"/>
        <c:tickLblSkip val="1"/>
        <c:tickMarkSkip val="1"/>
        <c:noMultiLvlLbl val="0"/>
      </c:catAx>
      <c:valAx>
        <c:axId val="4632391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238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2.71</c:v>
                </c:pt>
                <c:pt idx="1">
                  <c:v>2.77</c:v>
                </c:pt>
                <c:pt idx="2">
                  <c:v>2.88</c:v>
                </c:pt>
                <c:pt idx="3">
                  <c:v>3.23</c:v>
                </c:pt>
                <c:pt idx="4">
                  <c:v>4.41</c:v>
                </c:pt>
              </c:numCache>
            </c:numRef>
          </c:val>
          <c:extLst>
            <c:ext xmlns:c16="http://schemas.microsoft.com/office/drawing/2014/chart" uri="{C3380CC4-5D6E-409C-BE32-E72D297353CC}">
              <c16:uniqueId val="{00000000-0065-4982-80F9-3C79CAC816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22.07</c:v>
                </c:pt>
                <c:pt idx="1">
                  <c:v>23.42</c:v>
                </c:pt>
                <c:pt idx="2">
                  <c:v>24.64</c:v>
                </c:pt>
                <c:pt idx="3">
                  <c:v>22.67</c:v>
                </c:pt>
                <c:pt idx="4">
                  <c:v>23.23</c:v>
                </c:pt>
              </c:numCache>
            </c:numRef>
          </c:val>
          <c:extLst>
            <c:ext xmlns:c16="http://schemas.microsoft.com/office/drawing/2014/chart" uri="{C3380CC4-5D6E-409C-BE32-E72D297353CC}">
              <c16:uniqueId val="{00000001-0065-4982-80F9-3C79CAC81678}"/>
            </c:ext>
          </c:extLst>
        </c:ser>
        <c:dLbls>
          <c:showLegendKey val="0"/>
          <c:showVal val="0"/>
          <c:showCatName val="0"/>
          <c:showSerName val="0"/>
          <c:showPercent val="0"/>
          <c:showBubbleSize val="0"/>
        </c:dLbls>
        <c:gapWidth val="250"/>
        <c:overlap val="100"/>
        <c:axId val="463236032"/>
        <c:axId val="463236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0.28999999999999998</c:v>
                </c:pt>
                <c:pt idx="1">
                  <c:v>2.15</c:v>
                </c:pt>
                <c:pt idx="2">
                  <c:v>1.1499999999999999</c:v>
                </c:pt>
                <c:pt idx="3">
                  <c:v>-1.76</c:v>
                </c:pt>
                <c:pt idx="4">
                  <c:v>2.4700000000000002</c:v>
                </c:pt>
              </c:numCache>
            </c:numRef>
          </c:val>
          <c:smooth val="0"/>
          <c:extLst>
            <c:ext xmlns:c16="http://schemas.microsoft.com/office/drawing/2014/chart" uri="{C3380CC4-5D6E-409C-BE32-E72D297353CC}">
              <c16:uniqueId val="{00000002-0065-4982-80F9-3C79CAC81678}"/>
            </c:ext>
          </c:extLst>
        </c:ser>
        <c:dLbls>
          <c:showLegendKey val="0"/>
          <c:showVal val="0"/>
          <c:showCatName val="0"/>
          <c:showSerName val="0"/>
          <c:showPercent val="0"/>
          <c:showBubbleSize val="0"/>
        </c:dLbls>
        <c:marker val="1"/>
        <c:smooth val="0"/>
        <c:axId val="463236032"/>
        <c:axId val="463236424"/>
      </c:lineChart>
      <c:catAx>
        <c:axId val="46323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3236424"/>
        <c:crosses val="autoZero"/>
        <c:auto val="1"/>
        <c:lblAlgn val="ctr"/>
        <c:lblOffset val="100"/>
        <c:tickLblSkip val="1"/>
        <c:tickMarkSkip val="1"/>
        <c:noMultiLvlLbl val="0"/>
      </c:catAx>
      <c:valAx>
        <c:axId val="463236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23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0.38</c:v>
                </c:pt>
                <c:pt idx="2">
                  <c:v>#N/A</c:v>
                </c:pt>
                <c:pt idx="3">
                  <c:v>1.71</c:v>
                </c:pt>
                <c:pt idx="4">
                  <c:v>#N/A</c:v>
                </c:pt>
                <c:pt idx="5">
                  <c:v>0.46</c:v>
                </c:pt>
                <c:pt idx="6">
                  <c:v>#N/A</c:v>
                </c:pt>
                <c:pt idx="7">
                  <c:v>0.44</c:v>
                </c:pt>
                <c:pt idx="8">
                  <c:v>#N/A</c:v>
                </c:pt>
                <c:pt idx="9">
                  <c:v>0.27</c:v>
                </c:pt>
              </c:numCache>
            </c:numRef>
          </c:val>
          <c:extLst>
            <c:ext xmlns:c16="http://schemas.microsoft.com/office/drawing/2014/chart" uri="{C3380CC4-5D6E-409C-BE32-E72D297353CC}">
              <c16:uniqueId val="{00000000-0393-4111-BA24-2353AADF2C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93-4111-BA24-2353AADF2C2D}"/>
            </c:ext>
          </c:extLst>
        </c:ser>
        <c:ser>
          <c:idx val="2"/>
          <c:order val="2"/>
          <c:tx>
            <c:strRef>
              <c:f>データシート!$A$29</c:f>
              <c:strCache>
                <c:ptCount val="1"/>
                <c:pt idx="0">
                  <c:v>霊園特別会計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0.08</c:v>
                </c:pt>
                <c:pt idx="6">
                  <c:v>#N/A</c:v>
                </c:pt>
                <c:pt idx="7">
                  <c:v>0.1</c:v>
                </c:pt>
                <c:pt idx="8">
                  <c:v>#N/A</c:v>
                </c:pt>
                <c:pt idx="9">
                  <c:v>0.16</c:v>
                </c:pt>
              </c:numCache>
            </c:numRef>
          </c:val>
          <c:extLst>
            <c:ext xmlns:c16="http://schemas.microsoft.com/office/drawing/2014/chart" uri="{C3380CC4-5D6E-409C-BE32-E72D297353CC}">
              <c16:uniqueId val="{00000002-0393-4111-BA24-2353AADF2C2D}"/>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0.57999999999999996</c:v>
                </c:pt>
                <c:pt idx="2">
                  <c:v>#N/A</c:v>
                </c:pt>
                <c:pt idx="3">
                  <c:v>0.12</c:v>
                </c:pt>
                <c:pt idx="4">
                  <c:v>#N/A</c:v>
                </c:pt>
                <c:pt idx="5">
                  <c:v>0.51</c:v>
                </c:pt>
                <c:pt idx="6">
                  <c:v>#N/A</c:v>
                </c:pt>
                <c:pt idx="7">
                  <c:v>0.45</c:v>
                </c:pt>
                <c:pt idx="8">
                  <c:v>#N/A</c:v>
                </c:pt>
                <c:pt idx="9">
                  <c:v>0.36</c:v>
                </c:pt>
              </c:numCache>
            </c:numRef>
          </c:val>
          <c:extLst>
            <c:ext xmlns:c16="http://schemas.microsoft.com/office/drawing/2014/chart" uri="{C3380CC4-5D6E-409C-BE32-E72D297353CC}">
              <c16:uniqueId val="{00000003-0393-4111-BA24-2353AADF2C2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1.1499999999999999</c:v>
                </c:pt>
                <c:pt idx="2">
                  <c:v>#N/A</c:v>
                </c:pt>
                <c:pt idx="3">
                  <c:v>1.71</c:v>
                </c:pt>
                <c:pt idx="4">
                  <c:v>#N/A</c:v>
                </c:pt>
                <c:pt idx="5">
                  <c:v>1.18</c:v>
                </c:pt>
                <c:pt idx="6">
                  <c:v>#N/A</c:v>
                </c:pt>
                <c:pt idx="7">
                  <c:v>0.47</c:v>
                </c:pt>
                <c:pt idx="8">
                  <c:v>#N/A</c:v>
                </c:pt>
                <c:pt idx="9">
                  <c:v>1.28</c:v>
                </c:pt>
              </c:numCache>
            </c:numRef>
          </c:val>
          <c:extLst>
            <c:ext xmlns:c16="http://schemas.microsoft.com/office/drawing/2014/chart" uri="{C3380CC4-5D6E-409C-BE32-E72D297353CC}">
              <c16:uniqueId val="{00000004-0393-4111-BA24-2353AADF2C2D}"/>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2.78</c:v>
                </c:pt>
                <c:pt idx="2">
                  <c:v>#N/A</c:v>
                </c:pt>
                <c:pt idx="3">
                  <c:v>2.4</c:v>
                </c:pt>
                <c:pt idx="4">
                  <c:v>#N/A</c:v>
                </c:pt>
                <c:pt idx="5">
                  <c:v>2.04</c:v>
                </c:pt>
                <c:pt idx="6">
                  <c:v>#N/A</c:v>
                </c:pt>
                <c:pt idx="7">
                  <c:v>2.16</c:v>
                </c:pt>
                <c:pt idx="8">
                  <c:v>#N/A</c:v>
                </c:pt>
                <c:pt idx="9">
                  <c:v>2.83</c:v>
                </c:pt>
              </c:numCache>
            </c:numRef>
          </c:val>
          <c:extLst>
            <c:ext xmlns:c16="http://schemas.microsoft.com/office/drawing/2014/chart" uri="{C3380CC4-5D6E-409C-BE32-E72D297353CC}">
              <c16:uniqueId val="{00000005-0393-4111-BA24-2353AADF2C2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c:v>
                </c:pt>
                <c:pt idx="2">
                  <c:v>#N/A</c:v>
                </c:pt>
                <c:pt idx="3">
                  <c:v>2.75</c:v>
                </c:pt>
                <c:pt idx="4">
                  <c:v>#N/A</c:v>
                </c:pt>
                <c:pt idx="5">
                  <c:v>2.79</c:v>
                </c:pt>
                <c:pt idx="6">
                  <c:v>#N/A</c:v>
                </c:pt>
                <c:pt idx="7">
                  <c:v>3.12</c:v>
                </c:pt>
                <c:pt idx="8">
                  <c:v>#N/A</c:v>
                </c:pt>
                <c:pt idx="9">
                  <c:v>4.25</c:v>
                </c:pt>
              </c:numCache>
            </c:numRef>
          </c:val>
          <c:extLst>
            <c:ext xmlns:c16="http://schemas.microsoft.com/office/drawing/2014/chart" uri="{C3380CC4-5D6E-409C-BE32-E72D297353CC}">
              <c16:uniqueId val="{00000006-0393-4111-BA24-2353AADF2C2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6.34</c:v>
                </c:pt>
                <c:pt idx="2">
                  <c:v>#N/A</c:v>
                </c:pt>
                <c:pt idx="3">
                  <c:v>6.9</c:v>
                </c:pt>
                <c:pt idx="4">
                  <c:v>#N/A</c:v>
                </c:pt>
                <c:pt idx="5">
                  <c:v>6.93</c:v>
                </c:pt>
                <c:pt idx="6">
                  <c:v>#N/A</c:v>
                </c:pt>
                <c:pt idx="7">
                  <c:v>7.08</c:v>
                </c:pt>
                <c:pt idx="8">
                  <c:v>#N/A</c:v>
                </c:pt>
                <c:pt idx="9">
                  <c:v>6.83</c:v>
                </c:pt>
              </c:numCache>
            </c:numRef>
          </c:val>
          <c:extLst>
            <c:ext xmlns:c16="http://schemas.microsoft.com/office/drawing/2014/chart" uri="{C3380CC4-5D6E-409C-BE32-E72D297353CC}">
              <c16:uniqueId val="{00000007-0393-4111-BA24-2353AADF2C2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6.53</c:v>
                </c:pt>
                <c:pt idx="2">
                  <c:v>#N/A</c:v>
                </c:pt>
                <c:pt idx="3">
                  <c:v>7.62</c:v>
                </c:pt>
                <c:pt idx="4">
                  <c:v>#N/A</c:v>
                </c:pt>
                <c:pt idx="5">
                  <c:v>7.01</c:v>
                </c:pt>
                <c:pt idx="6">
                  <c:v>#N/A</c:v>
                </c:pt>
                <c:pt idx="7">
                  <c:v>9.1999999999999993</c:v>
                </c:pt>
                <c:pt idx="8">
                  <c:v>#N/A</c:v>
                </c:pt>
                <c:pt idx="9">
                  <c:v>9.42</c:v>
                </c:pt>
              </c:numCache>
            </c:numRef>
          </c:val>
          <c:extLst>
            <c:ext xmlns:c16="http://schemas.microsoft.com/office/drawing/2014/chart" uri="{C3380CC4-5D6E-409C-BE32-E72D297353CC}">
              <c16:uniqueId val="{00000008-0393-4111-BA24-2353AADF2C2D}"/>
            </c:ext>
          </c:extLst>
        </c:ser>
        <c:ser>
          <c:idx val="9"/>
          <c:order val="9"/>
          <c:tx>
            <c:strRef>
              <c:f>データシート!$A$36</c:f>
              <c:strCache>
                <c:ptCount val="1"/>
                <c:pt idx="0">
                  <c:v>市街地駐車場事業特別会計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0.02</c:v>
                </c:pt>
                <c:pt idx="9">
                  <c:v>#N/A</c:v>
                </c:pt>
              </c:numCache>
            </c:numRef>
          </c:val>
          <c:extLst>
            <c:ext xmlns:c16="http://schemas.microsoft.com/office/drawing/2014/chart" uri="{C3380CC4-5D6E-409C-BE32-E72D297353CC}">
              <c16:uniqueId val="{00000009-0393-4111-BA24-2353AADF2C2D}"/>
            </c:ext>
          </c:extLst>
        </c:ser>
        <c:dLbls>
          <c:showLegendKey val="0"/>
          <c:showVal val="0"/>
          <c:showCatName val="0"/>
          <c:showSerName val="0"/>
          <c:showPercent val="0"/>
          <c:showBubbleSize val="0"/>
        </c:dLbls>
        <c:gapWidth val="150"/>
        <c:overlap val="100"/>
        <c:axId val="463234464"/>
        <c:axId val="463234856"/>
      </c:barChart>
      <c:catAx>
        <c:axId val="46323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234856"/>
        <c:crosses val="autoZero"/>
        <c:auto val="1"/>
        <c:lblAlgn val="ctr"/>
        <c:lblOffset val="100"/>
        <c:tickLblSkip val="1"/>
        <c:tickMarkSkip val="1"/>
        <c:noMultiLvlLbl val="0"/>
      </c:catAx>
      <c:valAx>
        <c:axId val="463234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234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11173</c:v>
                </c:pt>
                <c:pt idx="5">
                  <c:v>10956</c:v>
                </c:pt>
                <c:pt idx="8">
                  <c:v>10482</c:v>
                </c:pt>
                <c:pt idx="11">
                  <c:v>9861</c:v>
                </c:pt>
                <c:pt idx="14">
                  <c:v>9613</c:v>
                </c:pt>
              </c:numCache>
            </c:numRef>
          </c:val>
          <c:extLst>
            <c:ext xmlns:c16="http://schemas.microsoft.com/office/drawing/2014/chart" uri="{C3380CC4-5D6E-409C-BE32-E72D297353CC}">
              <c16:uniqueId val="{00000000-7D1D-4E38-A3D2-981153F01B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1D-4E38-A3D2-981153F01B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65</c:v>
                </c:pt>
                <c:pt idx="3">
                  <c:v>65</c:v>
                </c:pt>
                <c:pt idx="6">
                  <c:v>44</c:v>
                </c:pt>
                <c:pt idx="9">
                  <c:v>23</c:v>
                </c:pt>
                <c:pt idx="12">
                  <c:v>19</c:v>
                </c:pt>
              </c:numCache>
            </c:numRef>
          </c:val>
          <c:extLst>
            <c:ext xmlns:c16="http://schemas.microsoft.com/office/drawing/2014/chart" uri="{C3380CC4-5D6E-409C-BE32-E72D297353CC}">
              <c16:uniqueId val="{00000002-7D1D-4E38-A3D2-981153F01B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232</c:v>
                </c:pt>
                <c:pt idx="3">
                  <c:v>309</c:v>
                </c:pt>
                <c:pt idx="6">
                  <c:v>304</c:v>
                </c:pt>
                <c:pt idx="9">
                  <c:v>356</c:v>
                </c:pt>
                <c:pt idx="12">
                  <c:v>364</c:v>
                </c:pt>
              </c:numCache>
            </c:numRef>
          </c:val>
          <c:extLst>
            <c:ext xmlns:c16="http://schemas.microsoft.com/office/drawing/2014/chart" uri="{C3380CC4-5D6E-409C-BE32-E72D297353CC}">
              <c16:uniqueId val="{00000003-7D1D-4E38-A3D2-981153F01B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2672</c:v>
                </c:pt>
                <c:pt idx="3">
                  <c:v>2620</c:v>
                </c:pt>
                <c:pt idx="6">
                  <c:v>2195</c:v>
                </c:pt>
                <c:pt idx="9">
                  <c:v>2025</c:v>
                </c:pt>
                <c:pt idx="12">
                  <c:v>1843</c:v>
                </c:pt>
              </c:numCache>
            </c:numRef>
          </c:val>
          <c:extLst>
            <c:ext xmlns:c16="http://schemas.microsoft.com/office/drawing/2014/chart" uri="{C3380CC4-5D6E-409C-BE32-E72D297353CC}">
              <c16:uniqueId val="{00000004-7D1D-4E38-A3D2-981153F01B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1D-4E38-A3D2-981153F01B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1D-4E38-A3D2-981153F01B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10575</c:v>
                </c:pt>
                <c:pt idx="3">
                  <c:v>10267</c:v>
                </c:pt>
                <c:pt idx="6">
                  <c:v>9833</c:v>
                </c:pt>
                <c:pt idx="9">
                  <c:v>9323</c:v>
                </c:pt>
                <c:pt idx="12">
                  <c:v>9060</c:v>
                </c:pt>
              </c:numCache>
            </c:numRef>
          </c:val>
          <c:extLst>
            <c:ext xmlns:c16="http://schemas.microsoft.com/office/drawing/2014/chart" uri="{C3380CC4-5D6E-409C-BE32-E72D297353CC}">
              <c16:uniqueId val="{00000007-7D1D-4E38-A3D2-981153F01BB7}"/>
            </c:ext>
          </c:extLst>
        </c:ser>
        <c:dLbls>
          <c:showLegendKey val="0"/>
          <c:showVal val="0"/>
          <c:showCatName val="0"/>
          <c:showSerName val="0"/>
          <c:showPercent val="0"/>
          <c:showBubbleSize val="0"/>
        </c:dLbls>
        <c:gapWidth val="100"/>
        <c:overlap val="100"/>
        <c:axId val="368235280"/>
        <c:axId val="368232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2371</c:v>
                </c:pt>
                <c:pt idx="2">
                  <c:v>#N/A</c:v>
                </c:pt>
                <c:pt idx="3">
                  <c:v>#N/A</c:v>
                </c:pt>
                <c:pt idx="4">
                  <c:v>2305</c:v>
                </c:pt>
                <c:pt idx="5">
                  <c:v>#N/A</c:v>
                </c:pt>
                <c:pt idx="6">
                  <c:v>#N/A</c:v>
                </c:pt>
                <c:pt idx="7">
                  <c:v>1894</c:v>
                </c:pt>
                <c:pt idx="8">
                  <c:v>#N/A</c:v>
                </c:pt>
                <c:pt idx="9">
                  <c:v>#N/A</c:v>
                </c:pt>
                <c:pt idx="10">
                  <c:v>1866</c:v>
                </c:pt>
                <c:pt idx="11">
                  <c:v>#N/A</c:v>
                </c:pt>
                <c:pt idx="12">
                  <c:v>#N/A</c:v>
                </c:pt>
                <c:pt idx="13">
                  <c:v>1673</c:v>
                </c:pt>
                <c:pt idx="14">
                  <c:v>#N/A</c:v>
                </c:pt>
              </c:numCache>
            </c:numRef>
          </c:val>
          <c:smooth val="0"/>
          <c:extLst>
            <c:ext xmlns:c16="http://schemas.microsoft.com/office/drawing/2014/chart" uri="{C3380CC4-5D6E-409C-BE32-E72D297353CC}">
              <c16:uniqueId val="{00000008-7D1D-4E38-A3D2-981153F01BB7}"/>
            </c:ext>
          </c:extLst>
        </c:ser>
        <c:dLbls>
          <c:showLegendKey val="0"/>
          <c:showVal val="0"/>
          <c:showCatName val="0"/>
          <c:showSerName val="0"/>
          <c:showPercent val="0"/>
          <c:showBubbleSize val="0"/>
        </c:dLbls>
        <c:marker val="1"/>
        <c:smooth val="0"/>
        <c:axId val="368235280"/>
        <c:axId val="368232144"/>
      </c:lineChart>
      <c:catAx>
        <c:axId val="36823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232144"/>
        <c:crosses val="autoZero"/>
        <c:auto val="1"/>
        <c:lblAlgn val="ctr"/>
        <c:lblOffset val="100"/>
        <c:tickLblSkip val="1"/>
        <c:tickMarkSkip val="1"/>
        <c:noMultiLvlLbl val="0"/>
      </c:catAx>
      <c:valAx>
        <c:axId val="36823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23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86492</c:v>
                </c:pt>
                <c:pt idx="5">
                  <c:v>84082</c:v>
                </c:pt>
                <c:pt idx="8">
                  <c:v>83485</c:v>
                </c:pt>
                <c:pt idx="11">
                  <c:v>81700</c:v>
                </c:pt>
                <c:pt idx="14">
                  <c:v>79227</c:v>
                </c:pt>
              </c:numCache>
            </c:numRef>
          </c:val>
          <c:extLst>
            <c:ext xmlns:c16="http://schemas.microsoft.com/office/drawing/2014/chart" uri="{C3380CC4-5D6E-409C-BE32-E72D297353CC}">
              <c16:uniqueId val="{00000000-977F-48D4-8525-A69974FA65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6224</c:v>
                </c:pt>
                <c:pt idx="5">
                  <c:v>5614</c:v>
                </c:pt>
                <c:pt idx="8">
                  <c:v>3819</c:v>
                </c:pt>
                <c:pt idx="11">
                  <c:v>5032</c:v>
                </c:pt>
                <c:pt idx="14">
                  <c:v>5174</c:v>
                </c:pt>
              </c:numCache>
            </c:numRef>
          </c:val>
          <c:extLst>
            <c:ext xmlns:c16="http://schemas.microsoft.com/office/drawing/2014/chart" uri="{C3380CC4-5D6E-409C-BE32-E72D297353CC}">
              <c16:uniqueId val="{00000001-977F-48D4-8525-A69974FA65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34994</c:v>
                </c:pt>
                <c:pt idx="5">
                  <c:v>36550</c:v>
                </c:pt>
                <c:pt idx="8">
                  <c:v>36534</c:v>
                </c:pt>
                <c:pt idx="11">
                  <c:v>36186</c:v>
                </c:pt>
                <c:pt idx="14">
                  <c:v>35697</c:v>
                </c:pt>
              </c:numCache>
            </c:numRef>
          </c:val>
          <c:extLst>
            <c:ext xmlns:c16="http://schemas.microsoft.com/office/drawing/2014/chart" uri="{C3380CC4-5D6E-409C-BE32-E72D297353CC}">
              <c16:uniqueId val="{00000002-977F-48D4-8525-A69974FA65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7F-48D4-8525-A69974FA65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7F-48D4-8525-A69974FA65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288</c:v>
                </c:pt>
                <c:pt idx="3">
                  <c:v>66</c:v>
                </c:pt>
                <c:pt idx="6">
                  <c:v>0</c:v>
                </c:pt>
                <c:pt idx="9">
                  <c:v>0</c:v>
                </c:pt>
                <c:pt idx="12">
                  <c:v>0</c:v>
                </c:pt>
              </c:numCache>
            </c:numRef>
          </c:val>
          <c:extLst>
            <c:ext xmlns:c16="http://schemas.microsoft.com/office/drawing/2014/chart" uri="{C3380CC4-5D6E-409C-BE32-E72D297353CC}">
              <c16:uniqueId val="{00000005-977F-48D4-8525-A69974FA65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11858</c:v>
                </c:pt>
                <c:pt idx="3">
                  <c:v>11906</c:v>
                </c:pt>
                <c:pt idx="6">
                  <c:v>11378</c:v>
                </c:pt>
                <c:pt idx="9">
                  <c:v>11427</c:v>
                </c:pt>
                <c:pt idx="12">
                  <c:v>11119</c:v>
                </c:pt>
              </c:numCache>
            </c:numRef>
          </c:val>
          <c:extLst>
            <c:ext xmlns:c16="http://schemas.microsoft.com/office/drawing/2014/chart" uri="{C3380CC4-5D6E-409C-BE32-E72D297353CC}">
              <c16:uniqueId val="{00000006-977F-48D4-8525-A69974FA65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3366</c:v>
                </c:pt>
                <c:pt idx="3">
                  <c:v>3903</c:v>
                </c:pt>
                <c:pt idx="6">
                  <c:v>3723</c:v>
                </c:pt>
                <c:pt idx="9">
                  <c:v>3420</c:v>
                </c:pt>
                <c:pt idx="12">
                  <c:v>3164</c:v>
                </c:pt>
              </c:numCache>
            </c:numRef>
          </c:val>
          <c:extLst>
            <c:ext xmlns:c16="http://schemas.microsoft.com/office/drawing/2014/chart" uri="{C3380CC4-5D6E-409C-BE32-E72D297353CC}">
              <c16:uniqueId val="{00000007-977F-48D4-8525-A69974FA65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18853</c:v>
                </c:pt>
                <c:pt idx="3">
                  <c:v>17989</c:v>
                </c:pt>
                <c:pt idx="6">
                  <c:v>16428</c:v>
                </c:pt>
                <c:pt idx="9">
                  <c:v>14440</c:v>
                </c:pt>
                <c:pt idx="12">
                  <c:v>12616</c:v>
                </c:pt>
              </c:numCache>
            </c:numRef>
          </c:val>
          <c:extLst>
            <c:ext xmlns:c16="http://schemas.microsoft.com/office/drawing/2014/chart" uri="{C3380CC4-5D6E-409C-BE32-E72D297353CC}">
              <c16:uniqueId val="{00000008-977F-48D4-8525-A69974FA65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135</c:v>
                </c:pt>
                <c:pt idx="3">
                  <c:v>81</c:v>
                </c:pt>
                <c:pt idx="6">
                  <c:v>42</c:v>
                </c:pt>
                <c:pt idx="9">
                  <c:v>19</c:v>
                </c:pt>
                <c:pt idx="12">
                  <c:v>0</c:v>
                </c:pt>
              </c:numCache>
            </c:numRef>
          </c:val>
          <c:extLst>
            <c:ext xmlns:c16="http://schemas.microsoft.com/office/drawing/2014/chart" uri="{C3380CC4-5D6E-409C-BE32-E72D297353CC}">
              <c16:uniqueId val="{00000009-977F-48D4-8525-A69974FA65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78764</c:v>
                </c:pt>
                <c:pt idx="3">
                  <c:v>75814</c:v>
                </c:pt>
                <c:pt idx="6">
                  <c:v>73594</c:v>
                </c:pt>
                <c:pt idx="9">
                  <c:v>72219</c:v>
                </c:pt>
                <c:pt idx="12">
                  <c:v>71704</c:v>
                </c:pt>
              </c:numCache>
            </c:numRef>
          </c:val>
          <c:extLst>
            <c:ext xmlns:c16="http://schemas.microsoft.com/office/drawing/2014/chart" uri="{C3380CC4-5D6E-409C-BE32-E72D297353CC}">
              <c16:uniqueId val="{0000000A-977F-48D4-8525-A69974FA6535}"/>
            </c:ext>
          </c:extLst>
        </c:ser>
        <c:dLbls>
          <c:showLegendKey val="0"/>
          <c:showVal val="0"/>
          <c:showCatName val="0"/>
          <c:showSerName val="0"/>
          <c:showPercent val="0"/>
          <c:showBubbleSize val="0"/>
        </c:dLbls>
        <c:gapWidth val="100"/>
        <c:overlap val="100"/>
        <c:axId val="368229792"/>
        <c:axId val="368231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7F-48D4-8525-A69974FA6535}"/>
            </c:ext>
          </c:extLst>
        </c:ser>
        <c:dLbls>
          <c:showLegendKey val="0"/>
          <c:showVal val="0"/>
          <c:showCatName val="0"/>
          <c:showSerName val="0"/>
          <c:showPercent val="0"/>
          <c:showBubbleSize val="0"/>
        </c:dLbls>
        <c:marker val="1"/>
        <c:smooth val="0"/>
        <c:axId val="368229792"/>
        <c:axId val="368231360"/>
      </c:lineChart>
      <c:catAx>
        <c:axId val="36822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8231360"/>
        <c:crosses val="autoZero"/>
        <c:auto val="1"/>
        <c:lblAlgn val="ctr"/>
        <c:lblOffset val="100"/>
        <c:tickLblSkip val="1"/>
        <c:tickMarkSkip val="1"/>
        <c:noMultiLvlLbl val="0"/>
      </c:catAx>
      <c:valAx>
        <c:axId val="36823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22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14055</c:v>
                </c:pt>
                <c:pt idx="1">
                  <c:v>12862</c:v>
                </c:pt>
                <c:pt idx="2">
                  <c:v>13560</c:v>
                </c:pt>
              </c:numCache>
            </c:numRef>
          </c:val>
          <c:extLst>
            <c:ext xmlns:c16="http://schemas.microsoft.com/office/drawing/2014/chart" uri="{C3380CC4-5D6E-409C-BE32-E72D297353CC}">
              <c16:uniqueId val="{00000000-DC9D-46D8-B5AE-8C08C78C4F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6542</c:v>
                </c:pt>
                <c:pt idx="1">
                  <c:v>6323</c:v>
                </c:pt>
                <c:pt idx="2">
                  <c:v>6103</c:v>
                </c:pt>
              </c:numCache>
            </c:numRef>
          </c:val>
          <c:extLst>
            <c:ext xmlns:c16="http://schemas.microsoft.com/office/drawing/2014/chart" uri="{C3380CC4-5D6E-409C-BE32-E72D297353CC}">
              <c16:uniqueId val="{00000001-DC9D-46D8-B5AE-8C08C78C4F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17149</c:v>
                </c:pt>
                <c:pt idx="1">
                  <c:v>17268</c:v>
                </c:pt>
                <c:pt idx="2">
                  <c:v>16115</c:v>
                </c:pt>
              </c:numCache>
            </c:numRef>
          </c:val>
          <c:extLst>
            <c:ext xmlns:c16="http://schemas.microsoft.com/office/drawing/2014/chart" uri="{C3380CC4-5D6E-409C-BE32-E72D297353CC}">
              <c16:uniqueId val="{00000002-DC9D-46D8-B5AE-8C08C78C4F4A}"/>
            </c:ext>
          </c:extLst>
        </c:ser>
        <c:dLbls>
          <c:showLegendKey val="0"/>
          <c:showVal val="0"/>
          <c:showCatName val="0"/>
          <c:showSerName val="0"/>
          <c:showPercent val="0"/>
          <c:showBubbleSize val="0"/>
        </c:dLbls>
        <c:gapWidth val="120"/>
        <c:overlap val="100"/>
        <c:axId val="368228224"/>
        <c:axId val="368230576"/>
      </c:barChart>
      <c:catAx>
        <c:axId val="3682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8230576"/>
        <c:crosses val="autoZero"/>
        <c:auto val="1"/>
        <c:lblAlgn val="ctr"/>
        <c:lblOffset val="100"/>
        <c:tickLblSkip val="1"/>
        <c:tickMarkSkip val="1"/>
        <c:noMultiLvlLbl val="0"/>
      </c:catAx>
      <c:valAx>
        <c:axId val="368230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822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{67E3F006-4B56-41C8-932E-8C04F249B6A5}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DED-453C-B87B-90B0C39564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{38731053-F433-4789-B1A6-056CC46068BA}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ED-453C-B87B-90B0C39564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{821AE6DF-6A4E-4258-BFFE-10AAC2033A21}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ED-453C-B87B-90B0C39564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{CF0AAEE1-3119-4585-9A01-B28249C1EA2F}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ED-453C-B87B-90B0C39564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{538E301B-7868-4E0B-97DB-3D1A6E8D2E7F}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ED-453C-B87B-90B0C395647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{310FB648-2BBA-4A14-890B-6AA1B72C41F5}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DED-453C-B87B-90B0C395647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{48D16F7D-C833-42A9-8168-3128FCDFA441}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DED-453C-B87B-90B0C395647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{855A72B3-83C5-4EAE-8B0F-EDB5B22E9875}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DED-453C-B87B-90B0C395647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{672A4F10-64FA-4272-8BA5-E956189E7700}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DED-453C-B87B-90B0C39564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61</c:v>
                </c:pt>
                <c:pt idx="16">
                  <c:v>62.4</c:v>
                </c:pt>
                <c:pt idx="24">
                  <c:v>63.4</c:v>
                </c:pt>
                <c:pt idx="32">
                  <c:v>64.5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DED-453C-B87B-90B0C39564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{E826F35A-A741-4FDC-AF17-4B079F934BA2}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DED-453C-B87B-90B0C39564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{0C6A3755-37C6-411D-80EF-46AD4928FE25}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ED-453C-B87B-90B0C39564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{AFFEEABF-7D0A-4044-A2E8-323A8F2EABEF}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ED-453C-B87B-90B0C39564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{6663D69B-E1B8-4504-BEAA-AC2DB9C016D0}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ED-453C-B87B-90B0C39564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{20337B8E-752A-4598-8F46-1F3B3FD8433F}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ED-453C-B87B-90B0C395647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{1CDB299C-7F42-4D9A-AF4B-BF4676B04C64}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DED-453C-B87B-90B0C395647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{9E2379DE-DE0E-4060-A394-66138FB9FA62}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DED-453C-B87B-90B0C395647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{5CAC375D-4C51-40FF-9B30-9DD6425D4DC5}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DED-453C-B87B-90B0C395647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{D8FB7F22-DC46-4295-A5B3-36BD1E7F641F}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DED-453C-B87B-90B0C39564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9DED-453C-B87B-90B0C395647A}"/>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{6173AC1A-7360-47AC-BB28-39996D6EC372}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08E-4F6E-85F3-A1410D628B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{3B52F8EC-CDFF-4A90-9E60-6853A85A47F2}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8E-4F6E-85F3-A1410D628B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{E5589666-BE6F-4537-8486-26D1118C3BF5}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8E-4F6E-85F3-A1410D628B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{E6B71639-2044-4002-AE5D-2620469A1F73}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8E-4F6E-85F3-A1410D628B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{3E70C179-D3EC-4541-A3E3-603A0B07817E}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8E-4F6E-85F3-A1410D628B1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{FF176233-C4DE-48F0-A961-EE408AD31412}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08E-4F6E-85F3-A1410D628B1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{2783D43C-D656-400C-A7E0-992EC8D1BA32}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08E-4F6E-85F3-A1410D628B1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{38548975-ACAB-45C5-BFE9-055B890281E2}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08E-4F6E-85F3-A1410D628B1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{45E58D78-8327-4671-8572-B413C3F7475D}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08E-4F6E-85F3-A1410D628B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4.8</c:v>
                </c:pt>
                <c:pt idx="16">
                  <c:v>4.5</c:v>
                </c:pt>
                <c:pt idx="24">
                  <c:v>4.2</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08E-4F6E-85F3-A1410D628B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{4D20106C-4CF5-4DF5-9EB7-68784E05656C}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08E-4F6E-85F3-A1410D628B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{0B507500-C3B0-4A53-B5B4-D17EEDE7A8C8}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8E-4F6E-85F3-A1410D628B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{23A2CA6E-1BA7-4B33-8C84-882BAC3B1259}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8E-4F6E-85F3-A1410D628B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{6F2EE973-95B3-40E2-9B2D-A3101DF9BDA8}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8E-4F6E-85F3-A1410D628B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{C9ABF329-A065-4051-982E-76C44538225B}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8E-4F6E-85F3-A1410D628B1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{33EC9B4B-71D4-44C9-97CA-909CF83CF70C}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08E-4F6E-85F3-A1410D628B1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{E7E6C116-5CD3-41F2-A5A3-D7355F64B522}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08E-4F6E-85F3-A1410D628B1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{E3A21DAB-965A-45F3-982B-FC7FB798F5FE}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08E-4F6E-85F3-A1410D628B1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{EEF8EE35-0F35-40EA-8B93-EF089ED67245}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08E-4F6E-85F3-A1410D628B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408E-4F6E-85F3-A1410D628B1C}"/>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元利償還金は減少傾向にあり、また、下水道事業債の償還が進み、公営企業債の元利償還金に対する繰入金も減少傾向にある。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一方で、算入公債費等は、災害復旧費等に係る基準材需要額の減等により減少したが、上記の元利償還金等の減少額の方が大きいことから、分子全体の数値が減少している。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実質公債費比率の分子は年々減少傾向にあり、平成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年度から行っている、市債発行額を元金償還額の範囲内に抑える取組みの成果によるものと言える。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年度以降、将来負担額を充当可能財源が上回り、将来負担比率は数値なしとなっている。また、その差額は年々大きくなっていたが、令和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年度では、対前年度で差額に大きな変化はなかった。これは、充当可能財源等のうち、公共施設の建設・改修に基金を充当したため、充当可能基金が大きく減少したことによる。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市債発行額を元金償還額の範囲内に抑える取組みにより市債残高が減少していることや、充当可能財源等が将来負担額を大きく上回っていることから、将来負担比率は数値なしの状況が続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を積み立てたこと等により財政調整基金が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億円の増となったほか、新しく「新型コロナウイルス金融対策基金」（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千万円）を造成した一方で、スポーツ施設改修事業の財源として「スポーツ施設整備基金」を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億円、基幹博物館整備事業の財源として「芸術文化振興金」を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千万円、地域振興の推進を図る事業の財源として「地域振興基金」を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・災害時の備えとして、財政調整基金及び減債基金合計で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億円程度の額を確保しつつ、今後予定している大型建設事業や、計画的な施設の更新に備えて、各特定目的基金への積増しを行いながら、適宜活用を図っていく。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・庁舎建設基金：新庁舎建設事業に充当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・地域振興基金：地域振興の推進を図る事業に充当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・小中学校施設整備基金：小中学校の施設整備事業に充当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・芸術文化振興基金：基幹博物館整備事業などの芸術文化事業の振興及び施設整備事業に充当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・社会福祉基金：広く社会福祉を充実させるための事業や高齢者福祉を推進するための事業等に充当</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・地域振興基金：松本マラソン負担金へ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万円、バス対策事業費へ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万円、周遊バス運行事業費へ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万円充当したことにより減少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・芸術文化振興基金：基幹博物館整備事業へ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千万円充当したことにより減少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・社会福祉基金：指定管理者納付金や寄附金等を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万円積み立てた一方で、城山介護老人保健施設自動火災報知機等更新工事等へ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万円充当したことにより減少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・庁舎建設基金：将来の新庁舎建設に備え、可能な限り毎年度積立てを行う。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・地域振興基金：地域振興の推進を図る事業に適宜活用していく。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・小中学校施設整備基金：可能な限り積立てを行いながら、今後予定されている小中学校の長寿命化事業等へ充当する。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・芸術文化振興基金：当面は、令和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年度に事業完了予定の基幹博物館整備事業へ充当する。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・社会福祉基金：可能な限り積立てを行いながら、社会福祉を充実させるための事業等へ適宜活用していく。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・財源不足への補てんとして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億円を取り崩した一方で、決算剰余金の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・災害への備えとして一定額を確保しつつ、普通交付税の合併算定替による特例措置の適用期限終了による減収や、経済情勢の著しい変動にも対応できるように備え、適宜活用を図っていく。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・松塩地区広域施設組合負担金（施設更新に向けた積立分）に充てるため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千万円を取り崩したことにより減少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・決算見込みと財源見込みにより、年度間の財源調整を目的とした積立てと取崩しを行っていく。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237,970
233,997
978.47
130,226,699
127,574,454
2,575,688
58,373,907
71,703,911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大規模施設では、平成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年度竣工の市美術館及び平成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年度竣工のまつもと市民芸術館の減価償却（約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千万円）が進んでおり、有形固定資産減価償却率の増要因となっている。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今後は、公共施設等総合管理計画において、公共施設等の延床面積を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パーセント削減するという目標を掲げ、老朽化施設の集約化や除却を進めていることや、市博物館の建設、市内小中学校の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長寿命化や大規模改修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などを予定しているため、有形固定資産減価償却率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がこのまま進行はしないと見込んでいる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699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23512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169037</xdr:rowOff>
    </xdr:from>
    <xdr:to>
      <xdr:col>19</xdr:col>
      <xdr:colOff>187325</xdr:colOff>
      <xdr:row>30</xdr:row>
      <xdr:rowOff>99187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48387</xdr:rowOff>
    </xdr:from>
    <xdr:to>
      <xdr:col>23</xdr:col>
      <xdr:colOff>85725</xdr:colOff>
      <xdr:row>30</xdr:row>
      <xdr:rowOff>95885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5963412"/>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125857</xdr:rowOff>
    </xdr:from>
    <xdr:to>
      <xdr:col>15</xdr:col>
      <xdr:colOff>187325</xdr:colOff>
      <xdr:row>30</xdr:row>
      <xdr:rowOff>56007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5207</xdr:rowOff>
    </xdr:from>
    <xdr:to>
      <xdr:col>19</xdr:col>
      <xdr:colOff>136525</xdr:colOff>
      <xdr:row>30</xdr:row>
      <xdr:rowOff>48387</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592023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30</xdr:row>
      <xdr:rowOff>5207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585978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29591</xdr:rowOff>
    </xdr:from>
    <xdr:to>
      <xdr:col>7</xdr:col>
      <xdr:colOff>187325</xdr:colOff>
      <xdr:row>28</xdr:row>
      <xdr:rowOff>131191</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80391</xdr:rowOff>
    </xdr:from>
    <xdr:to>
      <xdr:col>11</xdr:col>
      <xdr:colOff>136525</xdr:colOff>
      <xdr:row>29</xdr:row>
      <xdr:rowOff>116205</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5652516"/>
          <a:ext cx="762000" cy="2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2684</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90314</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6005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47134</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9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年度から起債発行額を元金償還額の範囲内に抑えてきたことや、公営企業の地方債残高が減少したことなどから、分子となる将来負担額は減少している。</a:t>
          </a:r>
        </a:p>
        <a:p>
          <a:r>
            <a:rPr kumimoji="1" lang="ja-JP" altLang="en-US" sz="1100">
              <a:latin typeface="ＭＳ Ｐゴシック" panose="020B0600070205080204" pitchFamily="50" charset="-128"/>
              <a:ea typeface="ＭＳ Ｐゴシック" panose="020B0600070205080204" pitchFamily="50" charset="-128"/>
            </a:rPr>
            <a:t>　また、分母となる償還財源についても、経常収支比率が比較的低い水準にあることから、本指標は類似団体と比べ低い数値となっている。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a:extLst>
            <a:ext uri="{FF2B5EF4-FFF2-40B4-BE49-F238E27FC236}">
              <a16:creationId xmlns:a16="http://schemas.microsoft.com/office/drawing/2014/main" id="{00000000-0008-0000-0D00-00008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37" name="債務償還比率最小値テキスト">
          <a:extLst>
            <a:ext uri="{FF2B5EF4-FFF2-40B4-BE49-F238E27FC236}">
              <a16:creationId xmlns:a16="http://schemas.microsoft.com/office/drawing/2014/main" id="{00000000-0008-0000-0D00-000089000000}"/>
            </a:ext>
          </a:extLst>
        </xdr:cNvPr>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39" name="債務償還比率最大値テキスト">
          <a:extLst>
            <a:ext uri="{FF2B5EF4-FFF2-40B4-BE49-F238E27FC236}">
              <a16:creationId xmlns:a16="http://schemas.microsoft.com/office/drawing/2014/main" id="{00000000-0008-0000-0D00-00008B000000}"/>
            </a:ext>
          </a:extLst>
        </xdr:cNvPr>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168694</xdr:rowOff>
    </xdr:from>
    <xdr:ext cx="469744" cy="259045"/>
    <xdr:sp macro="" textlink="">
      <xdr:nvSpPr>
        <xdr:cNvPr id="141" name="債務償還比率平均値テキスト">
          <a:extLst>
            <a:ext uri="{FF2B5EF4-FFF2-40B4-BE49-F238E27FC236}">
              <a16:creationId xmlns:a16="http://schemas.microsoft.com/office/drawing/2014/main" id="{00000000-0008-0000-0D00-00008D000000}"/>
            </a:ext>
          </a:extLst>
        </xdr:cNvPr>
        <xdr:cNvSpPr txBox="1"/>
      </xdr:nvSpPr>
      <xdr:spPr>
        <a:xfrm>
          <a:off x="14846300" y="5912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67543</xdr:rowOff>
    </xdr:from>
    <xdr:to>
      <xdr:col>76</xdr:col>
      <xdr:colOff>73025</xdr:colOff>
      <xdr:row>27</xdr:row>
      <xdr:rowOff>169143</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4744700" y="54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90420</xdr:rowOff>
    </xdr:from>
    <xdr:ext cx="469744" cy="259045"/>
    <xdr:sp macro="" textlink="">
      <xdr:nvSpPr>
        <xdr:cNvPr id="153" name="債務償還比率該当値テキスト">
          <a:extLst>
            <a:ext uri="{FF2B5EF4-FFF2-40B4-BE49-F238E27FC236}">
              <a16:creationId xmlns:a16="http://schemas.microsoft.com/office/drawing/2014/main" id="{00000000-0008-0000-0D00-000099000000}"/>
            </a:ext>
          </a:extLst>
        </xdr:cNvPr>
        <xdr:cNvSpPr txBox="1"/>
      </xdr:nvSpPr>
      <xdr:spPr>
        <a:xfrm>
          <a:off x="14846300" y="531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27062</xdr:rowOff>
    </xdr:from>
    <xdr:to>
      <xdr:col>72</xdr:col>
      <xdr:colOff>123825</xdr:colOff>
      <xdr:row>27</xdr:row>
      <xdr:rowOff>128662</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4033500" y="54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77862</xdr:rowOff>
    </xdr:from>
    <xdr:to>
      <xdr:col>76</xdr:col>
      <xdr:colOff>22225</xdr:colOff>
      <xdr:row>27</xdr:row>
      <xdr:rowOff>118343</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a:off x="14084300" y="5478537"/>
          <a:ext cx="711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70781</xdr:rowOff>
    </xdr:from>
    <xdr:to>
      <xdr:col>68</xdr:col>
      <xdr:colOff>123825</xdr:colOff>
      <xdr:row>28</xdr:row>
      <xdr:rowOff>931</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3271500" y="54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77862</xdr:rowOff>
    </xdr:from>
    <xdr:to>
      <xdr:col>72</xdr:col>
      <xdr:colOff>73025</xdr:colOff>
      <xdr:row>27</xdr:row>
      <xdr:rowOff>121581</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flipV="1">
          <a:off x="13322300" y="5478537"/>
          <a:ext cx="7620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42714</xdr:rowOff>
    </xdr:from>
    <xdr:to>
      <xdr:col>64</xdr:col>
      <xdr:colOff>123825</xdr:colOff>
      <xdr:row>27</xdr:row>
      <xdr:rowOff>144314</xdr:rowOff>
    </xdr:to>
    <xdr:sp macro="" textlink="">
      <xdr:nvSpPr>
        <xdr:cNvPr id="158" name="楕円 157">
          <a:extLst>
            <a:ext uri="{FF2B5EF4-FFF2-40B4-BE49-F238E27FC236}">
              <a16:creationId xmlns:a16="http://schemas.microsoft.com/office/drawing/2014/main" id="{00000000-0008-0000-0D00-00009E000000}"/>
            </a:ext>
          </a:extLst>
        </xdr:cNvPr>
        <xdr:cNvSpPr/>
      </xdr:nvSpPr>
      <xdr:spPr>
        <a:xfrm>
          <a:off x="12509500" y="544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93514</xdr:rowOff>
    </xdr:from>
    <xdr:to>
      <xdr:col>68</xdr:col>
      <xdr:colOff>73025</xdr:colOff>
      <xdr:row>27</xdr:row>
      <xdr:rowOff>121581</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a:off x="12560300" y="5494189"/>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95430</xdr:rowOff>
    </xdr:from>
    <xdr:to>
      <xdr:col>60</xdr:col>
      <xdr:colOff>123825</xdr:colOff>
      <xdr:row>28</xdr:row>
      <xdr:rowOff>25580</xdr:rowOff>
    </xdr:to>
    <xdr:sp macro="" textlink="">
      <xdr:nvSpPr>
        <xdr:cNvPr id="160" name="楕円 159">
          <a:extLst>
            <a:ext uri="{FF2B5EF4-FFF2-40B4-BE49-F238E27FC236}">
              <a16:creationId xmlns:a16="http://schemas.microsoft.com/office/drawing/2014/main" id="{00000000-0008-0000-0D00-0000A0000000}"/>
            </a:ext>
          </a:extLst>
        </xdr:cNvPr>
        <xdr:cNvSpPr/>
      </xdr:nvSpPr>
      <xdr:spPr>
        <a:xfrm>
          <a:off x="11747500" y="54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93514</xdr:rowOff>
    </xdr:from>
    <xdr:to>
      <xdr:col>64</xdr:col>
      <xdr:colOff>73025</xdr:colOff>
      <xdr:row>27</xdr:row>
      <xdr:rowOff>146230</xdr:rowOff>
    </xdr:to>
    <xdr:cxnSp macro="">
      <xdr:nvCxnSpPr>
        <xdr:cNvPr id="161" name="直線コネクタ 160">
          <a:extLst>
            <a:ext uri="{FF2B5EF4-FFF2-40B4-BE49-F238E27FC236}">
              <a16:creationId xmlns:a16="http://schemas.microsoft.com/office/drawing/2014/main" id="{00000000-0008-0000-0D00-0000A1000000}"/>
            </a:ext>
          </a:extLst>
        </xdr:cNvPr>
        <xdr:cNvCxnSpPr/>
      </xdr:nvCxnSpPr>
      <xdr:spPr>
        <a:xfrm flipV="1">
          <a:off x="11798300" y="5494189"/>
          <a:ext cx="762000" cy="5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164799</xdr:rowOff>
    </xdr:from>
    <xdr:ext cx="469744" cy="259045"/>
    <xdr:sp macro="" textlink="">
      <xdr:nvSpPr>
        <xdr:cNvPr id="162" name="n_1aveValue債務償還比率">
          <a:extLst>
            <a:ext uri="{FF2B5EF4-FFF2-40B4-BE49-F238E27FC236}">
              <a16:creationId xmlns:a16="http://schemas.microsoft.com/office/drawing/2014/main" id="{00000000-0008-0000-0D00-0000A2000000}"/>
            </a:ext>
          </a:extLst>
        </xdr:cNvPr>
        <xdr:cNvSpPr txBox="1"/>
      </xdr:nvSpPr>
      <xdr:spPr>
        <a:xfrm>
          <a:off x="13836727" y="607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187</xdr:rowOff>
    </xdr:from>
    <xdr:ext cx="469744" cy="259045"/>
    <xdr:sp macro="" textlink="">
      <xdr:nvSpPr>
        <xdr:cNvPr id="163" name="n_2aveValue債務償還比率">
          <a:extLst>
            <a:ext uri="{FF2B5EF4-FFF2-40B4-BE49-F238E27FC236}">
              <a16:creationId xmlns:a16="http://schemas.microsoft.com/office/drawing/2014/main" id="{00000000-0008-0000-0D00-0000A3000000}"/>
            </a:ext>
          </a:extLst>
        </xdr:cNvPr>
        <xdr:cNvSpPr txBox="1"/>
      </xdr:nvSpPr>
      <xdr:spPr>
        <a:xfrm>
          <a:off x="13087427" y="608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52722</xdr:rowOff>
    </xdr:from>
    <xdr:ext cx="469744" cy="259045"/>
    <xdr:sp macro="" textlink="">
      <xdr:nvSpPr>
        <xdr:cNvPr id="164" name="n_3aveValue債務償還比率">
          <a:extLst>
            <a:ext uri="{FF2B5EF4-FFF2-40B4-BE49-F238E27FC236}">
              <a16:creationId xmlns:a16="http://schemas.microsoft.com/office/drawing/2014/main" id="{00000000-0008-0000-0D00-0000A4000000}"/>
            </a:ext>
          </a:extLst>
        </xdr:cNvPr>
        <xdr:cNvSpPr txBox="1"/>
      </xdr:nvSpPr>
      <xdr:spPr>
        <a:xfrm>
          <a:off x="12325427"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86546</xdr:rowOff>
    </xdr:from>
    <xdr:ext cx="469744" cy="259045"/>
    <xdr:sp macro="" textlink="">
      <xdr:nvSpPr>
        <xdr:cNvPr id="165" name="n_4aveValue債務償還比率">
          <a:extLst>
            <a:ext uri="{FF2B5EF4-FFF2-40B4-BE49-F238E27FC236}">
              <a16:creationId xmlns:a16="http://schemas.microsoft.com/office/drawing/2014/main" id="{00000000-0008-0000-0D00-0000A5000000}"/>
            </a:ext>
          </a:extLst>
        </xdr:cNvPr>
        <xdr:cNvSpPr txBox="1"/>
      </xdr:nvSpPr>
      <xdr:spPr>
        <a:xfrm>
          <a:off x="11563427" y="61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145189</xdr:rowOff>
    </xdr:from>
    <xdr:ext cx="469744" cy="259045"/>
    <xdr:sp macro="" textlink="">
      <xdr:nvSpPr>
        <xdr:cNvPr id="166" name="n_1mainValue債務償還比率">
          <a:extLst>
            <a:ext uri="{FF2B5EF4-FFF2-40B4-BE49-F238E27FC236}">
              <a16:creationId xmlns:a16="http://schemas.microsoft.com/office/drawing/2014/main" id="{00000000-0008-0000-0D00-0000A6000000}"/>
            </a:ext>
          </a:extLst>
        </xdr:cNvPr>
        <xdr:cNvSpPr txBox="1"/>
      </xdr:nvSpPr>
      <xdr:spPr>
        <a:xfrm>
          <a:off x="13836727" y="520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17458</xdr:rowOff>
    </xdr:from>
    <xdr:ext cx="469744" cy="259045"/>
    <xdr:sp macro="" textlink="">
      <xdr:nvSpPr>
        <xdr:cNvPr id="167" name="n_2mainValue債務償還比率">
          <a:extLst>
            <a:ext uri="{FF2B5EF4-FFF2-40B4-BE49-F238E27FC236}">
              <a16:creationId xmlns:a16="http://schemas.microsoft.com/office/drawing/2014/main" id="{00000000-0008-0000-0D00-0000A7000000}"/>
            </a:ext>
          </a:extLst>
        </xdr:cNvPr>
        <xdr:cNvSpPr txBox="1"/>
      </xdr:nvSpPr>
      <xdr:spPr>
        <a:xfrm>
          <a:off x="13087427" y="524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160841</xdr:rowOff>
    </xdr:from>
    <xdr:ext cx="469744" cy="259045"/>
    <xdr:sp macro="" textlink="">
      <xdr:nvSpPr>
        <xdr:cNvPr id="168" name="n_3mainValue債務償還比率">
          <a:extLst>
            <a:ext uri="{FF2B5EF4-FFF2-40B4-BE49-F238E27FC236}">
              <a16:creationId xmlns:a16="http://schemas.microsoft.com/office/drawing/2014/main" id="{00000000-0008-0000-0D00-0000A8000000}"/>
            </a:ext>
          </a:extLst>
        </xdr:cNvPr>
        <xdr:cNvSpPr txBox="1"/>
      </xdr:nvSpPr>
      <xdr:spPr>
        <a:xfrm>
          <a:off x="12325427" y="521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42107</xdr:rowOff>
    </xdr:from>
    <xdr:ext cx="469744" cy="259045"/>
    <xdr:sp macro="" textlink="">
      <xdr:nvSpPr>
        <xdr:cNvPr id="169" name="n_4mainValue債務償還比率">
          <a:extLst>
            <a:ext uri="{FF2B5EF4-FFF2-40B4-BE49-F238E27FC236}">
              <a16:creationId xmlns:a16="http://schemas.microsoft.com/office/drawing/2014/main" id="{00000000-0008-0000-0D00-0000A9000000}"/>
            </a:ext>
          </a:extLst>
        </xdr:cNvPr>
        <xdr:cNvSpPr txBox="1"/>
      </xdr:nvSpPr>
      <xdr:spPr>
        <a:xfrm>
          <a:off x="11563427" y="527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237,970
233,997
978.47
130,226,699
127,574,454
2,575,688
58,373,907
71,703,911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12065</xdr:rowOff>
    </xdr:from>
    <xdr:to>
      <xdr:col>24</xdr:col>
      <xdr:colOff>114300</xdr:colOff>
      <xdr:row>40</xdr:row>
      <xdr:rowOff>113665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161942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147320</xdr:rowOff>
    </xdr:from>
    <xdr:to>
      <xdr:col>20</xdr:col>
      <xdr:colOff>38100</xdr:colOff>
      <xdr:row>40</xdr:row>
      <xdr:rowOff>77470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26670</xdr:rowOff>
    </xdr:from>
    <xdr:to>
      <xdr:col>24</xdr:col>
      <xdr:colOff>63500</xdr:colOff>
      <xdr:row>40</xdr:row>
      <xdr:rowOff>62865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8846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109220</xdr:rowOff>
    </xdr:from>
    <xdr:to>
      <xdr:col>15</xdr:col>
      <xdr:colOff>101600</xdr:colOff>
      <xdr:row>40</xdr:row>
      <xdr:rowOff>39370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160020</xdr:rowOff>
    </xdr:from>
    <xdr:to>
      <xdr:col>19</xdr:col>
      <xdr:colOff>177800</xdr:colOff>
      <xdr:row>40</xdr:row>
      <xdr:rowOff>26670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846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88265</xdr:rowOff>
    </xdr:from>
    <xdr:to>
      <xdr:col>10</xdr:col>
      <xdr:colOff>165100</xdr:colOff>
      <xdr:row>40</xdr:row>
      <xdr:rowOff>18415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139065</xdr:rowOff>
    </xdr:from>
    <xdr:to>
      <xdr:col>15</xdr:col>
      <xdr:colOff>50800</xdr:colOff>
      <xdr:row>39</xdr:row>
      <xdr:rowOff>160020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8256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55880</xdr:rowOff>
    </xdr:from>
    <xdr:to>
      <xdr:col>6</xdr:col>
      <xdr:colOff>38100</xdr:colOff>
      <xdr:row>39</xdr:row>
      <xdr:rowOff>157480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106680</xdr:rowOff>
    </xdr:from>
    <xdr:to>
      <xdr:col>10</xdr:col>
      <xdr:colOff>114300</xdr:colOff>
      <xdr:row>39</xdr:row>
      <xdr:rowOff>139065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7932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68597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30497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9542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148607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96684</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83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19410</xdr:rowOff>
    </xdr:from>
    <xdr:to>
      <xdr:col>55</xdr:col>
      <xdr:colOff>50800</xdr:colOff>
      <xdr:row>39</xdr:row>
      <xdr:rowOff>121010</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7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42287</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55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20691</xdr:rowOff>
    </xdr:from>
    <xdr:to>
      <xdr:col>50</xdr:col>
      <xdr:colOff>165100</xdr:colOff>
      <xdr:row>39</xdr:row>
      <xdr:rowOff>122291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7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70210</xdr:rowOff>
    </xdr:from>
    <xdr:to>
      <xdr:col>55</xdr:col>
      <xdr:colOff>0</xdr:colOff>
      <xdr:row>39</xdr:row>
      <xdr:rowOff>71491</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756760"/>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22245</xdr:rowOff>
    </xdr:from>
    <xdr:to>
      <xdr:col>46</xdr:col>
      <xdr:colOff>38100</xdr:colOff>
      <xdr:row>39</xdr:row>
      <xdr:rowOff>123845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7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71491</xdr:rowOff>
    </xdr:from>
    <xdr:to>
      <xdr:col>50</xdr:col>
      <xdr:colOff>114300</xdr:colOff>
      <xdr:row>39</xdr:row>
      <xdr:rowOff>73045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758041"/>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94483</xdr:rowOff>
    </xdr:from>
    <xdr:to>
      <xdr:col>41</xdr:col>
      <xdr:colOff>101600</xdr:colOff>
      <xdr:row>39</xdr:row>
      <xdr:rowOff>24633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6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145283</xdr:rowOff>
    </xdr:from>
    <xdr:to>
      <xdr:col>45</xdr:col>
      <xdr:colOff>177800</xdr:colOff>
      <xdr:row>39</xdr:row>
      <xdr:rowOff>73045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861300" y="6660383"/>
          <a:ext cx="8890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105135</xdr:rowOff>
    </xdr:from>
    <xdr:to>
      <xdr:col>36</xdr:col>
      <xdr:colOff>165100</xdr:colOff>
      <xdr:row>39</xdr:row>
      <xdr:rowOff>35285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6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145283</xdr:rowOff>
    </xdr:from>
    <xdr:to>
      <xdr:col>41</xdr:col>
      <xdr:colOff>50800</xdr:colOff>
      <xdr:row>38</xdr:row>
      <xdr:rowOff>155935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660383"/>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47032</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47855</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64132</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86717</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138818</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648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140372</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648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41160</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3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51813</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3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170180</xdr:rowOff>
    </xdr:from>
    <xdr:to>
      <xdr:col>24</xdr:col>
      <xdr:colOff>114300</xdr:colOff>
      <xdr:row>59</xdr:row>
      <xdr:rowOff>100330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21607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49530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1155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71120</xdr:rowOff>
    </xdr:from>
    <xdr:to>
      <xdr:col>15</xdr:col>
      <xdr:colOff>101600</xdr:colOff>
      <xdr:row>59</xdr:row>
      <xdr:rowOff>1270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121920</xdr:rowOff>
    </xdr:from>
    <xdr:to>
      <xdr:col>19</xdr:col>
      <xdr:colOff>177800</xdr:colOff>
      <xdr:row>59</xdr:row>
      <xdr:rowOff>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0660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29210</xdr:rowOff>
    </xdr:from>
    <xdr:to>
      <xdr:col>10</xdr:col>
      <xdr:colOff>165100</xdr:colOff>
      <xdr:row>58</xdr:row>
      <xdr:rowOff>130810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80010</xdr:rowOff>
    </xdr:from>
    <xdr:to>
      <xdr:col>15</xdr:col>
      <xdr:colOff>50800</xdr:colOff>
      <xdr:row>58</xdr:row>
      <xdr:rowOff>121920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024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154940</xdr:rowOff>
    </xdr:from>
    <xdr:to>
      <xdr:col>6</xdr:col>
      <xdr:colOff>38100</xdr:colOff>
      <xdr:row>58</xdr:row>
      <xdr:rowOff>85090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34290</xdr:rowOff>
    </xdr:from>
    <xdr:to>
      <xdr:col>10</xdr:col>
      <xdr:colOff>114300</xdr:colOff>
      <xdr:row>58</xdr:row>
      <xdr:rowOff>80010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99783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144797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67327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17797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147337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101617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73218</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10515600" y="1053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93168</xdr:rowOff>
    </xdr:from>
    <xdr:to>
      <xdr:col>55</xdr:col>
      <xdr:colOff>50800</xdr:colOff>
      <xdr:row>60</xdr:row>
      <xdr:rowOff>23318</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10426700" y="102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116045</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10515600" y="1006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98595</xdr:rowOff>
    </xdr:from>
    <xdr:to>
      <xdr:col>50</xdr:col>
      <xdr:colOff>165100</xdr:colOff>
      <xdr:row>60</xdr:row>
      <xdr:rowOff>28745</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9588500" y="1021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143968</xdr:rowOff>
    </xdr:from>
    <xdr:to>
      <xdr:col>55</xdr:col>
      <xdr:colOff>0</xdr:colOff>
      <xdr:row>59</xdr:row>
      <xdr:rowOff>149395</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9639300" y="10259518"/>
          <a:ext cx="8382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105334</xdr:rowOff>
    </xdr:from>
    <xdr:to>
      <xdr:col>46</xdr:col>
      <xdr:colOff>38100</xdr:colOff>
      <xdr:row>60</xdr:row>
      <xdr:rowOff>35484</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8699500" y="102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149395</xdr:rowOff>
    </xdr:from>
    <xdr:to>
      <xdr:col>50</xdr:col>
      <xdr:colOff>114300</xdr:colOff>
      <xdr:row>59</xdr:row>
      <xdr:rowOff>156134</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8750300" y="10264945"/>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114212</xdr:rowOff>
    </xdr:from>
    <xdr:to>
      <xdr:col>41</xdr:col>
      <xdr:colOff>101600</xdr:colOff>
      <xdr:row>60</xdr:row>
      <xdr:rowOff>44362</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7810500" y="102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156134</xdr:rowOff>
    </xdr:from>
    <xdr:to>
      <xdr:col>45</xdr:col>
      <xdr:colOff>177800</xdr:colOff>
      <xdr:row>59</xdr:row>
      <xdr:rowOff>165012</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7861300" y="10271684"/>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121839</xdr:rowOff>
    </xdr:from>
    <xdr:to>
      <xdr:col>36</xdr:col>
      <xdr:colOff>165100</xdr:colOff>
      <xdr:row>60</xdr:row>
      <xdr:rowOff>51989</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921500" y="102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165012</xdr:rowOff>
    </xdr:from>
    <xdr:to>
      <xdr:col>41</xdr:col>
      <xdr:colOff>50800</xdr:colOff>
      <xdr:row>60</xdr:row>
      <xdr:rowOff>1189</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6972300" y="10280562"/>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42096</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594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18468</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83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8190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94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19090</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705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45272</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998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52011</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999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60889</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00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68516</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01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00000000-0008-0000-0E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a:extLst>
            <a:ext uri="{FF2B5EF4-FFF2-40B4-BE49-F238E27FC236}">
              <a16:creationId xmlns:a16="http://schemas.microsoft.com/office/drawing/2014/main" id="{00000000-0008-0000-0E00-00001A010000}"/>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00000000-0008-0000-0E00-00001C010000}"/>
            </a:ext>
          </a:extLst>
        </xdr:cNvPr>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00000000-0008-0000-0E00-00001E010000}"/>
            </a:ext>
          </a:extLst>
        </xdr:cNvPr>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138176</xdr:rowOff>
    </xdr:from>
    <xdr:to>
      <xdr:col>24</xdr:col>
      <xdr:colOff>114300</xdr:colOff>
      <xdr:row>81</xdr:row>
      <xdr:rowOff>68326</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45847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161053</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00000000-0008-0000-0E00-00002A010000}"/>
            </a:ext>
          </a:extLst>
        </xdr:cNvPr>
        <xdr:cNvSpPr txBox="1"/>
      </xdr:nvSpPr>
      <xdr:spPr>
        <a:xfrm>
          <a:off x="4673600" y="1370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17526</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3797300" y="1385697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80</xdr:row>
      <xdr:rowOff>140970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2908300" y="138455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49022</xdr:rowOff>
    </xdr:from>
    <xdr:to>
      <xdr:col>10</xdr:col>
      <xdr:colOff>165100</xdr:colOff>
      <xdr:row>80</xdr:row>
      <xdr:rowOff>150622</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1968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99822</xdr:rowOff>
    </xdr:from>
    <xdr:to>
      <xdr:col>15</xdr:col>
      <xdr:colOff>50800</xdr:colOff>
      <xdr:row>80</xdr:row>
      <xdr:rowOff>129539</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019300" y="13815822"/>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7874</xdr:rowOff>
    </xdr:from>
    <xdr:to>
      <xdr:col>6</xdr:col>
      <xdr:colOff>38100</xdr:colOff>
      <xdr:row>80</xdr:row>
      <xdr:rowOff>109474</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079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58674</xdr:rowOff>
    </xdr:from>
    <xdr:to>
      <xdr:col>10</xdr:col>
      <xdr:colOff>114300</xdr:colOff>
      <xdr:row>80</xdr:row>
      <xdr:rowOff>99822</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130300" y="137746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98314</xdr:rowOff>
    </xdr:from>
    <xdr:ext cx="405111" cy="259045"/>
    <xdr:sp macro="" textlink="">
      <xdr:nvSpPr>
        <xdr:cNvPr id="307" name="n_1aveValue【公営住宅】&#10;有形固定資産減価償却率">
          <a:extLst>
            <a:ext uri="{FF2B5EF4-FFF2-40B4-BE49-F238E27FC236}">
              <a16:creationId xmlns:a16="http://schemas.microsoft.com/office/drawing/2014/main" id="{00000000-0008-0000-0E00-000033010000}"/>
            </a:ext>
          </a:extLst>
        </xdr:cNvPr>
        <xdr:cNvSpPr txBox="1"/>
      </xdr:nvSpPr>
      <xdr:spPr>
        <a:xfrm>
          <a:off x="35820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59453</xdr:rowOff>
    </xdr:from>
    <xdr:ext cx="405111" cy="259045"/>
    <xdr:sp macro="" textlink="">
      <xdr:nvSpPr>
        <xdr:cNvPr id="308" name="n_2aveValue【公営住宅】&#10;有形固定資産減価償却率">
          <a:extLst>
            <a:ext uri="{FF2B5EF4-FFF2-40B4-BE49-F238E27FC236}">
              <a16:creationId xmlns:a16="http://schemas.microsoft.com/office/drawing/2014/main" id="{00000000-0008-0000-0E00-000034010000}"/>
            </a:ext>
          </a:extLst>
        </xdr:cNvPr>
        <xdr:cNvSpPr txBox="1"/>
      </xdr:nvSpPr>
      <xdr:spPr>
        <a:xfrm>
          <a:off x="27057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309" name="n_3aveValue【公営住宅】&#10;有形固定資産減価償却率">
          <a:extLst>
            <a:ext uri="{FF2B5EF4-FFF2-40B4-BE49-F238E27FC236}">
              <a16:creationId xmlns:a16="http://schemas.microsoft.com/office/drawing/2014/main" id="{00000000-0008-0000-0E00-000035010000}"/>
            </a:ext>
          </a:extLst>
        </xdr:cNvPr>
        <xdr:cNvSpPr txBox="1"/>
      </xdr:nvSpPr>
      <xdr:spPr>
        <a:xfrm>
          <a:off x="1816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0" name="n_4aveValue【公営住宅】&#10;有形固定資産減価償却率">
          <a:extLst>
            <a:ext uri="{FF2B5EF4-FFF2-40B4-BE49-F238E27FC236}">
              <a16:creationId xmlns:a16="http://schemas.microsoft.com/office/drawing/2014/main" id="{00000000-0008-0000-0E00-000036010000}"/>
            </a:ext>
          </a:extLst>
        </xdr:cNvPr>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311" name="n_1mainValue【公営住宅】&#10;有形固定資産減価償却率">
          <a:extLst>
            <a:ext uri="{FF2B5EF4-FFF2-40B4-BE49-F238E27FC236}">
              <a16:creationId xmlns:a16="http://schemas.microsoft.com/office/drawing/2014/main" id="{00000000-0008-0000-0E00-000037010000}"/>
            </a:ext>
          </a:extLst>
        </xdr:cNvPr>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12" name="n_2mainValue【公営住宅】&#10;有形固定資産減価償却率">
          <a:extLst>
            <a:ext uri="{FF2B5EF4-FFF2-40B4-BE49-F238E27FC236}">
              <a16:creationId xmlns:a16="http://schemas.microsoft.com/office/drawing/2014/main" id="{00000000-0008-0000-0E00-000038010000}"/>
            </a:ext>
          </a:extLst>
        </xdr:cNvPr>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167149</xdr:rowOff>
    </xdr:from>
    <xdr:ext cx="405111" cy="259045"/>
    <xdr:sp macro="" textlink="">
      <xdr:nvSpPr>
        <xdr:cNvPr id="313" name="n_3mainValue【公営住宅】&#10;有形固定資産減価償却率">
          <a:extLst>
            <a:ext uri="{FF2B5EF4-FFF2-40B4-BE49-F238E27FC236}">
              <a16:creationId xmlns:a16="http://schemas.microsoft.com/office/drawing/2014/main" id="{00000000-0008-0000-0E00-000039010000}"/>
            </a:ext>
          </a:extLst>
        </xdr:cNvPr>
        <xdr:cNvSpPr txBox="1"/>
      </xdr:nvSpPr>
      <xdr:spPr>
        <a:xfrm>
          <a:off x="1816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126001</xdr:rowOff>
    </xdr:from>
    <xdr:ext cx="405111" cy="259045"/>
    <xdr:sp macro="" textlink="">
      <xdr:nvSpPr>
        <xdr:cNvPr id="314" name="n_4mainValue【公営住宅】&#10;有形固定資産減価償却率">
          <a:extLst>
            <a:ext uri="{FF2B5EF4-FFF2-40B4-BE49-F238E27FC236}">
              <a16:creationId xmlns:a16="http://schemas.microsoft.com/office/drawing/2014/main" id="{00000000-0008-0000-0E00-00003A010000}"/>
            </a:ext>
          </a:extLst>
        </xdr:cNvPr>
        <xdr:cNvSpPr txBox="1"/>
      </xdr:nvSpPr>
      <xdr:spPr>
        <a:xfrm>
          <a:off x="927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E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E00-000055010000}"/>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E00-000057010000}"/>
            </a:ext>
          </a:extLst>
        </xdr:cNvPr>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49003</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E00-000059010000}"/>
            </a:ext>
          </a:extLst>
        </xdr:cNvPr>
        <xdr:cNvSpPr txBox="1"/>
      </xdr:nvSpPr>
      <xdr:spPr>
        <a:xfrm>
          <a:off x="10515600" y="1427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55880</xdr:rowOff>
    </xdr:from>
    <xdr:to>
      <xdr:col>55</xdr:col>
      <xdr:colOff>50800</xdr:colOff>
      <xdr:row>79</xdr:row>
      <xdr:rowOff>157480</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10426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78757</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E00-000065010000}"/>
            </a:ext>
          </a:extLst>
        </xdr:cNvPr>
        <xdr:cNvSpPr txBox="1"/>
      </xdr:nvSpPr>
      <xdr:spPr>
        <a:xfrm>
          <a:off x="10515600" y="134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28121</xdr:rowOff>
    </xdr:from>
    <xdr:to>
      <xdr:col>50</xdr:col>
      <xdr:colOff>165100</xdr:colOff>
      <xdr:row>79</xdr:row>
      <xdr:rowOff>129721</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9588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78921</xdr:rowOff>
    </xdr:from>
    <xdr:to>
      <xdr:col>55</xdr:col>
      <xdr:colOff>0</xdr:colOff>
      <xdr:row>79</xdr:row>
      <xdr:rowOff>106680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9639300" y="1362347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21589</xdr:rowOff>
    </xdr:from>
    <xdr:to>
      <xdr:col>46</xdr:col>
      <xdr:colOff>38100</xdr:colOff>
      <xdr:row>79</xdr:row>
      <xdr:rowOff>123189</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8699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72389</xdr:rowOff>
    </xdr:from>
    <xdr:to>
      <xdr:col>50</xdr:col>
      <xdr:colOff>114300</xdr:colOff>
      <xdr:row>79</xdr:row>
      <xdr:rowOff>78921</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8750300" y="136169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24856</xdr:rowOff>
    </xdr:from>
    <xdr:to>
      <xdr:col>41</xdr:col>
      <xdr:colOff>101600</xdr:colOff>
      <xdr:row>79</xdr:row>
      <xdr:rowOff>126456</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7810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72389</xdr:rowOff>
    </xdr:from>
    <xdr:to>
      <xdr:col>45</xdr:col>
      <xdr:colOff>177800</xdr:colOff>
      <xdr:row>79</xdr:row>
      <xdr:rowOff>75656</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7861300" y="136169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78739</xdr:rowOff>
    </xdr:from>
    <xdr:to>
      <xdr:col>36</xdr:col>
      <xdr:colOff>165100</xdr:colOff>
      <xdr:row>80</xdr:row>
      <xdr:rowOff>8889</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6921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75656</xdr:rowOff>
    </xdr:from>
    <xdr:to>
      <xdr:col>41</xdr:col>
      <xdr:colOff>50800</xdr:colOff>
      <xdr:row>79</xdr:row>
      <xdr:rowOff>129539</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6972300" y="1362020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140443</xdr:rowOff>
    </xdr:from>
    <xdr:ext cx="469744" cy="259045"/>
    <xdr:sp macro="" textlink="">
      <xdr:nvSpPr>
        <xdr:cNvPr id="366" name="n_1aveValue【公営住宅】&#10;一人当たり面積">
          <a:extLst>
            <a:ext uri="{FF2B5EF4-FFF2-40B4-BE49-F238E27FC236}">
              <a16:creationId xmlns:a16="http://schemas.microsoft.com/office/drawing/2014/main" id="{00000000-0008-0000-0E00-00006E010000}"/>
            </a:ext>
          </a:extLst>
        </xdr:cNvPr>
        <xdr:cNvSpPr txBox="1"/>
      </xdr:nvSpPr>
      <xdr:spPr>
        <a:xfrm>
          <a:off x="93917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109419</xdr:rowOff>
    </xdr:from>
    <xdr:ext cx="469744" cy="259045"/>
    <xdr:sp macro="" textlink="">
      <xdr:nvSpPr>
        <xdr:cNvPr id="367" name="n_2aveValue【公営住宅】&#10;一人当たり面積">
          <a:extLst>
            <a:ext uri="{FF2B5EF4-FFF2-40B4-BE49-F238E27FC236}">
              <a16:creationId xmlns:a16="http://schemas.microsoft.com/office/drawing/2014/main" id="{00000000-0008-0000-0E00-00006F010000}"/>
            </a:ext>
          </a:extLst>
        </xdr:cNvPr>
        <xdr:cNvSpPr txBox="1"/>
      </xdr:nvSpPr>
      <xdr:spPr>
        <a:xfrm>
          <a:off x="8515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83293</xdr:rowOff>
    </xdr:from>
    <xdr:ext cx="469744" cy="259045"/>
    <xdr:sp macro="" textlink="">
      <xdr:nvSpPr>
        <xdr:cNvPr id="368" name="n_3aveValue【公営住宅】&#10;一人当たり面積">
          <a:extLst>
            <a:ext uri="{FF2B5EF4-FFF2-40B4-BE49-F238E27FC236}">
              <a16:creationId xmlns:a16="http://schemas.microsoft.com/office/drawing/2014/main" id="{00000000-0008-0000-0E00-000070010000}"/>
            </a:ext>
          </a:extLst>
        </xdr:cNvPr>
        <xdr:cNvSpPr txBox="1"/>
      </xdr:nvSpPr>
      <xdr:spPr>
        <a:xfrm>
          <a:off x="7626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89825</xdr:rowOff>
    </xdr:from>
    <xdr:ext cx="469744" cy="259045"/>
    <xdr:sp macro="" textlink="">
      <xdr:nvSpPr>
        <xdr:cNvPr id="369" name="n_4aveValue【公営住宅】&#10;一人当たり面積">
          <a:extLst>
            <a:ext uri="{FF2B5EF4-FFF2-40B4-BE49-F238E27FC236}">
              <a16:creationId xmlns:a16="http://schemas.microsoft.com/office/drawing/2014/main" id="{00000000-0008-0000-0E00-000071010000}"/>
            </a:ext>
          </a:extLst>
        </xdr:cNvPr>
        <xdr:cNvSpPr txBox="1"/>
      </xdr:nvSpPr>
      <xdr:spPr>
        <a:xfrm>
          <a:off x="6737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146248</xdr:rowOff>
    </xdr:from>
    <xdr:ext cx="469744" cy="259045"/>
    <xdr:sp macro="" textlink="">
      <xdr:nvSpPr>
        <xdr:cNvPr id="370" name="n_1mainValue【公営住宅】&#10;一人当たり面積">
          <a:extLst>
            <a:ext uri="{FF2B5EF4-FFF2-40B4-BE49-F238E27FC236}">
              <a16:creationId xmlns:a16="http://schemas.microsoft.com/office/drawing/2014/main" id="{00000000-0008-0000-0E00-000072010000}"/>
            </a:ext>
          </a:extLst>
        </xdr:cNvPr>
        <xdr:cNvSpPr txBox="1"/>
      </xdr:nvSpPr>
      <xdr:spPr>
        <a:xfrm>
          <a:off x="9391727" y="1334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139716</xdr:rowOff>
    </xdr:from>
    <xdr:ext cx="469744" cy="259045"/>
    <xdr:sp macro="" textlink="">
      <xdr:nvSpPr>
        <xdr:cNvPr id="371" name="n_2mainValue【公営住宅】&#10;一人当たり面積">
          <a:extLst>
            <a:ext uri="{FF2B5EF4-FFF2-40B4-BE49-F238E27FC236}">
              <a16:creationId xmlns:a16="http://schemas.microsoft.com/office/drawing/2014/main" id="{00000000-0008-0000-0E00-000073010000}"/>
            </a:ext>
          </a:extLst>
        </xdr:cNvPr>
        <xdr:cNvSpPr txBox="1"/>
      </xdr:nvSpPr>
      <xdr:spPr>
        <a:xfrm>
          <a:off x="85154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142983</xdr:rowOff>
    </xdr:from>
    <xdr:ext cx="469744" cy="259045"/>
    <xdr:sp macro="" textlink="">
      <xdr:nvSpPr>
        <xdr:cNvPr id="372" name="n_3mainValue【公営住宅】&#10;一人当たり面積">
          <a:extLst>
            <a:ext uri="{FF2B5EF4-FFF2-40B4-BE49-F238E27FC236}">
              <a16:creationId xmlns:a16="http://schemas.microsoft.com/office/drawing/2014/main" id="{00000000-0008-0000-0E00-000074010000}"/>
            </a:ext>
          </a:extLst>
        </xdr:cNvPr>
        <xdr:cNvSpPr txBox="1"/>
      </xdr:nvSpPr>
      <xdr:spPr>
        <a:xfrm>
          <a:off x="7626427"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25416</xdr:rowOff>
    </xdr:from>
    <xdr:ext cx="469744" cy="259045"/>
    <xdr:sp macro="" textlink="">
      <xdr:nvSpPr>
        <xdr:cNvPr id="373" name="n_4mainValue【公営住宅】&#10;一人当たり面積">
          <a:extLst>
            <a:ext uri="{FF2B5EF4-FFF2-40B4-BE49-F238E27FC236}">
              <a16:creationId xmlns:a16="http://schemas.microsoft.com/office/drawing/2014/main" id="{00000000-0008-0000-0E00-000075010000}"/>
            </a:ext>
          </a:extLst>
        </xdr:cNvPr>
        <xdr:cNvSpPr txBox="1"/>
      </xdr:nvSpPr>
      <xdr:spPr>
        <a:xfrm>
          <a:off x="6737427"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E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E00-0000A101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E00-0000A3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E00-0000A5010000}"/>
            </a:ext>
          </a:extLst>
        </xdr:cNvPr>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146231</xdr:rowOff>
    </xdr:from>
    <xdr:to>
      <xdr:col>85</xdr:col>
      <xdr:colOff>177800</xdr:colOff>
      <xdr:row>41</xdr:row>
      <xdr:rowOff>76381</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62687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124658</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E00-0000B1010000}"/>
            </a:ext>
          </a:extLst>
        </xdr:cNvPr>
        <xdr:cNvSpPr txBox="1"/>
      </xdr:nvSpPr>
      <xdr:spPr>
        <a:xfrm>
          <a:off x="16357600"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33565</xdr:rowOff>
    </xdr:from>
    <xdr:to>
      <xdr:col>81</xdr:col>
      <xdr:colOff>101600</xdr:colOff>
      <xdr:row>41</xdr:row>
      <xdr:rowOff>135165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5430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25581</xdr:rowOff>
    </xdr:from>
    <xdr:to>
      <xdr:col>85</xdr:col>
      <xdr:colOff>127000</xdr:colOff>
      <xdr:row>41</xdr:row>
      <xdr:rowOff>84365</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15481300" y="7055031"/>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146231</xdr:rowOff>
    </xdr:from>
    <xdr:to>
      <xdr:col>76</xdr:col>
      <xdr:colOff>165100</xdr:colOff>
      <xdr:row>41</xdr:row>
      <xdr:rowOff>76381</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4541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25581</xdr:rowOff>
    </xdr:from>
    <xdr:to>
      <xdr:col>81</xdr:col>
      <xdr:colOff>50800</xdr:colOff>
      <xdr:row>41</xdr:row>
      <xdr:rowOff>84365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4592300" y="70550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133169</xdr:rowOff>
    </xdr:from>
    <xdr:to>
      <xdr:col>72</xdr:col>
      <xdr:colOff>38100</xdr:colOff>
      <xdr:row>41</xdr:row>
      <xdr:rowOff>63319</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652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12519</xdr:rowOff>
    </xdr:from>
    <xdr:to>
      <xdr:col>76</xdr:col>
      <xdr:colOff>114300</xdr:colOff>
      <xdr:row>41</xdr:row>
      <xdr:rowOff>25581</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703300" y="70419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71120</xdr:rowOff>
    </xdr:from>
    <xdr:to>
      <xdr:col>67</xdr:col>
      <xdr:colOff>101600</xdr:colOff>
      <xdr:row>41</xdr:row>
      <xdr:rowOff>1270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76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121920</xdr:rowOff>
    </xdr:from>
    <xdr:to>
      <xdr:col>71</xdr:col>
      <xdr:colOff>177800</xdr:colOff>
      <xdr:row>41</xdr:row>
      <xdr:rowOff>12519</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814300" y="69799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21063</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4389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3500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126292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67508</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54446</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163847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00000000-0008-0000-0E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00000000-0008-0000-0E00-0000D8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00000000-0008-0000-0E00-0000DA010000}"/>
            </a:ext>
          </a:extLst>
        </xdr:cNvPr>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42689</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00000000-0008-0000-0E00-0000DC010000}"/>
            </a:ext>
          </a:extLst>
        </xdr:cNvPr>
        <xdr:cNvSpPr txBox="1"/>
      </xdr:nvSpPr>
      <xdr:spPr>
        <a:xfrm>
          <a:off x="22199600" y="672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254</xdr:rowOff>
    </xdr:from>
    <xdr:to>
      <xdr:col>116</xdr:col>
      <xdr:colOff>114300</xdr:colOff>
      <xdr:row>37</xdr:row>
      <xdr:rowOff>101854</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21107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23131</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00000000-0008-0000-0E00-0000E8010000}"/>
            </a:ext>
          </a:extLst>
        </xdr:cNvPr>
        <xdr:cNvSpPr txBox="1"/>
      </xdr:nvSpPr>
      <xdr:spPr>
        <a:xfrm>
          <a:off x="22199600"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157988</xdr:rowOff>
    </xdr:from>
    <xdr:to>
      <xdr:col>112</xdr:col>
      <xdr:colOff>38100</xdr:colOff>
      <xdr:row>37</xdr:row>
      <xdr:rowOff>88138</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1272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37338</xdr:rowOff>
    </xdr:from>
    <xdr:to>
      <xdr:col>116</xdr:col>
      <xdr:colOff>63500</xdr:colOff>
      <xdr:row>37</xdr:row>
      <xdr:rowOff>51054</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21323300" y="63809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038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37338</xdr:rowOff>
    </xdr:from>
    <xdr:to>
      <xdr:col>111</xdr:col>
      <xdr:colOff>177800</xdr:colOff>
      <xdr:row>37</xdr:row>
      <xdr:rowOff>41910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0434300" y="63809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130556</xdr:rowOff>
    </xdr:from>
    <xdr:to>
      <xdr:col>102</xdr:col>
      <xdr:colOff>165100</xdr:colOff>
      <xdr:row>37</xdr:row>
      <xdr:rowOff>60706</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9494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9906</xdr:rowOff>
    </xdr:from>
    <xdr:to>
      <xdr:col>107</xdr:col>
      <xdr:colOff>50800</xdr:colOff>
      <xdr:row>37</xdr:row>
      <xdr:rowOff>41910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9545300" y="63535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125984</xdr:rowOff>
    </xdr:from>
    <xdr:to>
      <xdr:col>98</xdr:col>
      <xdr:colOff>38100</xdr:colOff>
      <xdr:row>37</xdr:row>
      <xdr:rowOff>56134</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8605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5334</xdr:rowOff>
    </xdr:from>
    <xdr:to>
      <xdr:col>102</xdr:col>
      <xdr:colOff>114300</xdr:colOff>
      <xdr:row>37</xdr:row>
      <xdr:rowOff>9906</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8656300" y="634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20199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143273</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9310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147845</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8421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104665</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1075727"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109237</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0199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77233</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93104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72661</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8421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78196</xdr:rowOff>
    </xdr:from>
    <xdr:to>
      <xdr:col>85</xdr:col>
      <xdr:colOff>177800</xdr:colOff>
      <xdr:row>62</xdr:row>
      <xdr:rowOff>8346</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56623</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171269</xdr:rowOff>
    </xdr:from>
    <xdr:to>
      <xdr:col>81</xdr:col>
      <xdr:colOff>101600</xdr:colOff>
      <xdr:row>61</xdr:row>
      <xdr:rowOff>101419</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50619</xdr:rowOff>
    </xdr:from>
    <xdr:to>
      <xdr:col>85</xdr:col>
      <xdr:colOff>127000</xdr:colOff>
      <xdr:row>61</xdr:row>
      <xdr:rowOff>128996</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1050906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153488</xdr:rowOff>
    </xdr:from>
    <xdr:to>
      <xdr:col>81</xdr:col>
      <xdr:colOff>50800</xdr:colOff>
      <xdr:row>61</xdr:row>
      <xdr:rowOff>50619</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4404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34109</xdr:rowOff>
    </xdr:from>
    <xdr:to>
      <xdr:col>72</xdr:col>
      <xdr:colOff>38100</xdr:colOff>
      <xdr:row>60</xdr:row>
      <xdr:rowOff>135709</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84909</xdr:rowOff>
    </xdr:from>
    <xdr:to>
      <xdr:col>76</xdr:col>
      <xdr:colOff>114300</xdr:colOff>
      <xdr:row>60</xdr:row>
      <xdr:rowOff>153488</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37190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130447</xdr:rowOff>
    </xdr:from>
    <xdr:to>
      <xdr:col>67</xdr:col>
      <xdr:colOff>101600</xdr:colOff>
      <xdr:row>60</xdr:row>
      <xdr:rowOff>60597</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xdr:rowOff>
    </xdr:from>
    <xdr:to>
      <xdr:col>71</xdr:col>
      <xdr:colOff>177800</xdr:colOff>
      <xdr:row>60</xdr:row>
      <xdr:rowOff>84909</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1029679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92546</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126836</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51724</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54627</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24130</xdr:rowOff>
    </xdr:from>
    <xdr:to>
      <xdr:col>112</xdr:col>
      <xdr:colOff>38100</xdr:colOff>
      <xdr:row>62</xdr:row>
      <xdr:rowOff>125730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74930</xdr:rowOff>
    </xdr:from>
    <xdr:to>
      <xdr:col>116</xdr:col>
      <xdr:colOff>63500</xdr:colOff>
      <xdr:row>62</xdr:row>
      <xdr:rowOff>91440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1323300" y="1070483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29210</xdr:rowOff>
    </xdr:from>
    <xdr:to>
      <xdr:col>107</xdr:col>
      <xdr:colOff>101600</xdr:colOff>
      <xdr:row>62</xdr:row>
      <xdr:rowOff>130810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74930</xdr:rowOff>
    </xdr:from>
    <xdr:to>
      <xdr:col>111</xdr:col>
      <xdr:colOff>177800</xdr:colOff>
      <xdr:row>62</xdr:row>
      <xdr:rowOff>80010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7048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33020</xdr:rowOff>
    </xdr:from>
    <xdr:to>
      <xdr:col>102</xdr:col>
      <xdr:colOff>165100</xdr:colOff>
      <xdr:row>62</xdr:row>
      <xdr:rowOff>134620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80010</xdr:rowOff>
    </xdr:from>
    <xdr:to>
      <xdr:col>107</xdr:col>
      <xdr:colOff>50800</xdr:colOff>
      <xdr:row>62</xdr:row>
      <xdr:rowOff>83820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70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8890</xdr:rowOff>
    </xdr:from>
    <xdr:to>
      <xdr:col>98</xdr:col>
      <xdr:colOff>38100</xdr:colOff>
      <xdr:row>62</xdr:row>
      <xdr:rowOff>110490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59690</xdr:rowOff>
    </xdr:from>
    <xdr:to>
      <xdr:col>102</xdr:col>
      <xdr:colOff>114300</xdr:colOff>
      <xdr:row>62</xdr:row>
      <xdr:rowOff>83820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656300" y="106895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7637</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116857</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74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121937</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125747</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101617</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7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E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a:extLst>
            <a:ext uri="{FF2B5EF4-FFF2-40B4-BE49-F238E27FC236}">
              <a16:creationId xmlns:a16="http://schemas.microsoft.com/office/drawing/2014/main" id="{00000000-0008-0000-0E00-000088020000}"/>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0" name="【児童館】&#10;有形固定資産減価償却率最大値テキスト">
          <a:extLst>
            <a:ext uri="{FF2B5EF4-FFF2-40B4-BE49-F238E27FC236}">
              <a16:creationId xmlns:a16="http://schemas.microsoft.com/office/drawing/2014/main" id="{00000000-0008-0000-0E00-00008A020000}"/>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E00-00008C020000}"/>
            </a:ext>
          </a:extLst>
        </xdr:cNvPr>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80645</xdr:rowOff>
    </xdr:from>
    <xdr:to>
      <xdr:col>85</xdr:col>
      <xdr:colOff>177800</xdr:colOff>
      <xdr:row>81</xdr:row>
      <xdr:rowOff>10795</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6268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103522</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E00-000098020000}"/>
            </a:ext>
          </a:extLst>
        </xdr:cNvPr>
        <xdr:cNvSpPr txBox="1"/>
      </xdr:nvSpPr>
      <xdr:spPr>
        <a:xfrm>
          <a:off x="16357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33020</xdr:rowOff>
    </xdr:from>
    <xdr:to>
      <xdr:col>81</xdr:col>
      <xdr:colOff>101600</xdr:colOff>
      <xdr:row>80</xdr:row>
      <xdr:rowOff>134620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5430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83820</xdr:rowOff>
    </xdr:from>
    <xdr:to>
      <xdr:col>85</xdr:col>
      <xdr:colOff>127000</xdr:colOff>
      <xdr:row>80</xdr:row>
      <xdr:rowOff>131445</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5481300" y="137998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156845</xdr:rowOff>
    </xdr:from>
    <xdr:to>
      <xdr:col>76</xdr:col>
      <xdr:colOff>165100</xdr:colOff>
      <xdr:row>80</xdr:row>
      <xdr:rowOff>86995</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4541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36195</xdr:rowOff>
    </xdr:from>
    <xdr:to>
      <xdr:col>81</xdr:col>
      <xdr:colOff>50800</xdr:colOff>
      <xdr:row>80</xdr:row>
      <xdr:rowOff>83820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4592300" y="137521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12064</xdr:rowOff>
    </xdr:from>
    <xdr:to>
      <xdr:col>72</xdr:col>
      <xdr:colOff>38100</xdr:colOff>
      <xdr:row>80</xdr:row>
      <xdr:rowOff>113664</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3652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36195</xdr:rowOff>
    </xdr:from>
    <xdr:to>
      <xdr:col>76</xdr:col>
      <xdr:colOff>114300</xdr:colOff>
      <xdr:row>80</xdr:row>
      <xdr:rowOff>62864</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13703300" y="137521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158750</xdr:rowOff>
    </xdr:from>
    <xdr:to>
      <xdr:col>67</xdr:col>
      <xdr:colOff>101600</xdr:colOff>
      <xdr:row>80</xdr:row>
      <xdr:rowOff>88900</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276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38100</xdr:rowOff>
    </xdr:from>
    <xdr:to>
      <xdr:col>71</xdr:col>
      <xdr:colOff>177800</xdr:colOff>
      <xdr:row>80</xdr:row>
      <xdr:rowOff>62864</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2814300" y="137541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3827</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E00-0000A1020000}"/>
            </a:ext>
          </a:extLst>
        </xdr:cNvPr>
        <xdr:cNvSpPr txBox="1"/>
      </xdr:nvSpPr>
      <xdr:spPr>
        <a:xfrm>
          <a:off x="15266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E00-0000A2020000}"/>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E00-0000A302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E00-0000A4020000}"/>
            </a:ext>
          </a:extLst>
        </xdr:cNvPr>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151147</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103522</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105427</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E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E00-0000C1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E00-0000C302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E00-0000C5020000}"/>
            </a:ext>
          </a:extLst>
        </xdr:cNvPr>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2110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35577</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E00-0000D1020000}"/>
            </a:ext>
          </a:extLst>
        </xdr:cNvPr>
        <xdr:cNvSpPr txBox="1"/>
      </xdr:nvSpPr>
      <xdr:spPr>
        <a:xfrm>
          <a:off x="22199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133350</xdr:rowOff>
    </xdr:from>
    <xdr:to>
      <xdr:col>116</xdr:col>
      <xdr:colOff>63500</xdr:colOff>
      <xdr:row>78</xdr:row>
      <xdr:rowOff>38100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21323300" y="1333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120650</xdr:rowOff>
    </xdr:from>
    <xdr:to>
      <xdr:col>107</xdr:col>
      <xdr:colOff>101600</xdr:colOff>
      <xdr:row>78</xdr:row>
      <xdr:rowOff>50800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0383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0</xdr:rowOff>
    </xdr:from>
    <xdr:to>
      <xdr:col>111</xdr:col>
      <xdr:colOff>177800</xdr:colOff>
      <xdr:row>78</xdr:row>
      <xdr:rowOff>38100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0434300" y="1337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25400</xdr:rowOff>
    </xdr:from>
    <xdr:to>
      <xdr:col>102</xdr:col>
      <xdr:colOff>165100</xdr:colOff>
      <xdr:row>78</xdr:row>
      <xdr:rowOff>127000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9494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0</xdr:rowOff>
    </xdr:from>
    <xdr:to>
      <xdr:col>107</xdr:col>
      <xdr:colOff>50800</xdr:colOff>
      <xdr:row>78</xdr:row>
      <xdr:rowOff>76200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9545300" y="1337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101600</xdr:rowOff>
    </xdr:from>
    <xdr:to>
      <xdr:col>98</xdr:col>
      <xdr:colOff>38100</xdr:colOff>
      <xdr:row>79</xdr:row>
      <xdr:rowOff>31750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8605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76200</xdr:rowOff>
    </xdr:from>
    <xdr:to>
      <xdr:col>102</xdr:col>
      <xdr:colOff>114300</xdr:colOff>
      <xdr:row>78</xdr:row>
      <xdr:rowOff>152400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8656300" y="1344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30" name="n_1aveValue【児童館】&#10;一人当たり面積">
          <a:extLst>
            <a:ext uri="{FF2B5EF4-FFF2-40B4-BE49-F238E27FC236}">
              <a16:creationId xmlns:a16="http://schemas.microsoft.com/office/drawing/2014/main" id="{00000000-0008-0000-0E00-0000DA020000}"/>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31" name="n_2aveValue【児童館】&#10;一人当たり面積">
          <a:extLst>
            <a:ext uri="{FF2B5EF4-FFF2-40B4-BE49-F238E27FC236}">
              <a16:creationId xmlns:a16="http://schemas.microsoft.com/office/drawing/2014/main" id="{00000000-0008-0000-0E00-0000DB020000}"/>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32" name="n_3aveValue【児童館】&#10;一人当たり面積">
          <a:extLst>
            <a:ext uri="{FF2B5EF4-FFF2-40B4-BE49-F238E27FC236}">
              <a16:creationId xmlns:a16="http://schemas.microsoft.com/office/drawing/2014/main" id="{00000000-0008-0000-0E00-0000DC020000}"/>
            </a:ext>
          </a:extLst>
        </xdr:cNvPr>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733" name="n_4aveValue【児童館】&#10;一人当たり面積">
          <a:extLst>
            <a:ext uri="{FF2B5EF4-FFF2-40B4-BE49-F238E27FC236}">
              <a16:creationId xmlns:a16="http://schemas.microsoft.com/office/drawing/2014/main" id="{00000000-0008-0000-0E00-0000DD020000}"/>
            </a:ext>
          </a:extLst>
        </xdr:cNvPr>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734" name="n_1mainValue【児童館】&#10;一人当たり面積">
          <a:extLst>
            <a:ext uri="{FF2B5EF4-FFF2-40B4-BE49-F238E27FC236}">
              <a16:creationId xmlns:a16="http://schemas.microsoft.com/office/drawing/2014/main" id="{00000000-0008-0000-0E00-0000DE020000}"/>
            </a:ext>
          </a:extLst>
        </xdr:cNvPr>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67327</xdr:rowOff>
    </xdr:from>
    <xdr:ext cx="469744" cy="259045"/>
    <xdr:sp macro="" textlink="">
      <xdr:nvSpPr>
        <xdr:cNvPr id="735" name="n_2mainValue【児童館】&#10;一人当たり面積">
          <a:extLst>
            <a:ext uri="{FF2B5EF4-FFF2-40B4-BE49-F238E27FC236}">
              <a16:creationId xmlns:a16="http://schemas.microsoft.com/office/drawing/2014/main" id="{00000000-0008-0000-0E00-0000DF020000}"/>
            </a:ext>
          </a:extLst>
        </xdr:cNvPr>
        <xdr:cNvSpPr txBox="1"/>
      </xdr:nvSpPr>
      <xdr:spPr>
        <a:xfrm>
          <a:off x="201994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143527</xdr:rowOff>
    </xdr:from>
    <xdr:ext cx="469744" cy="259045"/>
    <xdr:sp macro="" textlink="">
      <xdr:nvSpPr>
        <xdr:cNvPr id="736" name="n_3mainValue【児童館】&#10;一人当たり面積">
          <a:extLst>
            <a:ext uri="{FF2B5EF4-FFF2-40B4-BE49-F238E27FC236}">
              <a16:creationId xmlns:a16="http://schemas.microsoft.com/office/drawing/2014/main" id="{00000000-0008-0000-0E00-0000E0020000}"/>
            </a:ext>
          </a:extLst>
        </xdr:cNvPr>
        <xdr:cNvSpPr txBox="1"/>
      </xdr:nvSpPr>
      <xdr:spPr>
        <a:xfrm>
          <a:off x="19310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48277</xdr:rowOff>
    </xdr:from>
    <xdr:ext cx="469744" cy="259045"/>
    <xdr:sp macro="" textlink="">
      <xdr:nvSpPr>
        <xdr:cNvPr id="737" name="n_4mainValue【児童館】&#10;一人当たり面積">
          <a:extLst>
            <a:ext uri="{FF2B5EF4-FFF2-40B4-BE49-F238E27FC236}">
              <a16:creationId xmlns:a16="http://schemas.microsoft.com/office/drawing/2014/main" id="{00000000-0008-0000-0E00-0000E1020000}"/>
            </a:ext>
          </a:extLst>
        </xdr:cNvPr>
        <xdr:cNvSpPr txBox="1"/>
      </xdr:nvSpPr>
      <xdr:spPr>
        <a:xfrm>
          <a:off x="18421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E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a:extLst>
            <a:ext uri="{FF2B5EF4-FFF2-40B4-BE49-F238E27FC236}">
              <a16:creationId xmlns:a16="http://schemas.microsoft.com/office/drawing/2014/main" id="{00000000-0008-0000-0E00-0000F9020000}"/>
            </a:ext>
          </a:extLst>
        </xdr:cNvPr>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E00-0000FB020000}"/>
            </a:ext>
          </a:extLst>
        </xdr:cNvPr>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E00-0000FD020000}"/>
            </a:ext>
          </a:extLst>
        </xdr:cNvPr>
        <xdr:cNvSpPr txBox="1"/>
      </xdr:nvSpPr>
      <xdr:spPr>
        <a:xfrm>
          <a:off x="163576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27687</xdr:rowOff>
    </xdr:from>
    <xdr:to>
      <xdr:col>85</xdr:col>
      <xdr:colOff>177800</xdr:colOff>
      <xdr:row>105</xdr:row>
      <xdr:rowOff>129287</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6268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6114</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E00-000009030000}"/>
            </a:ext>
          </a:extLst>
        </xdr:cNvPr>
        <xdr:cNvSpPr txBox="1"/>
      </xdr:nvSpPr>
      <xdr:spPr>
        <a:xfrm>
          <a:off x="16357600"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135128</xdr:rowOff>
    </xdr:from>
    <xdr:to>
      <xdr:col>81</xdr:col>
      <xdr:colOff>101600</xdr:colOff>
      <xdr:row>105</xdr:row>
      <xdr:rowOff>65278</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5430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xdr:rowOff>
    </xdr:from>
    <xdr:to>
      <xdr:col>85</xdr:col>
      <xdr:colOff>127000</xdr:colOff>
      <xdr:row>105</xdr:row>
      <xdr:rowOff>78487</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5481300" y="18016728"/>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454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105</xdr:row>
      <xdr:rowOff>14478</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4592300" y="179641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55118</xdr:rowOff>
    </xdr:from>
    <xdr:to>
      <xdr:col>72</xdr:col>
      <xdr:colOff>38100</xdr:colOff>
      <xdr:row>104</xdr:row>
      <xdr:rowOff>156718</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3652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105918</xdr:rowOff>
    </xdr:from>
    <xdr:to>
      <xdr:col>76</xdr:col>
      <xdr:colOff>114300</xdr:colOff>
      <xdr:row>104</xdr:row>
      <xdr:rowOff>133350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3703300" y="179367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11685</xdr:rowOff>
    </xdr:from>
    <xdr:to>
      <xdr:col>67</xdr:col>
      <xdr:colOff>101600</xdr:colOff>
      <xdr:row>104</xdr:row>
      <xdr:rowOff>113285</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2763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62485</xdr:rowOff>
    </xdr:from>
    <xdr:to>
      <xdr:col>71</xdr:col>
      <xdr:colOff>177800</xdr:colOff>
      <xdr:row>104</xdr:row>
      <xdr:rowOff>105918</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2814300" y="1789328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56405</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147845</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797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104412</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E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E00-000032030000}"/>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E00-000034030000}"/>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E00-000036030000}"/>
            </a:ext>
          </a:extLst>
        </xdr:cNvPr>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86361</xdr:rowOff>
    </xdr:from>
    <xdr:to>
      <xdr:col>116</xdr:col>
      <xdr:colOff>114300</xdr:colOff>
      <xdr:row>103</xdr:row>
      <xdr:rowOff>16511</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21107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109238</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E00-000042030000}"/>
            </a:ext>
          </a:extLst>
        </xdr:cNvPr>
        <xdr:cNvSpPr txBox="1"/>
      </xdr:nvSpPr>
      <xdr:spPr>
        <a:xfrm>
          <a:off x="22199600"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101600</xdr:rowOff>
    </xdr:from>
    <xdr:to>
      <xdr:col>112</xdr:col>
      <xdr:colOff>38100</xdr:colOff>
      <xdr:row>103</xdr:row>
      <xdr:rowOff>31750</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127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137161</xdr:rowOff>
    </xdr:from>
    <xdr:to>
      <xdr:col>116</xdr:col>
      <xdr:colOff>63500</xdr:colOff>
      <xdr:row>102</xdr:row>
      <xdr:rowOff>152400</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21323300" y="176250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101600</xdr:rowOff>
    </xdr:from>
    <xdr:to>
      <xdr:col>107</xdr:col>
      <xdr:colOff>101600</xdr:colOff>
      <xdr:row>103</xdr:row>
      <xdr:rowOff>31750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0383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152400</xdr:rowOff>
    </xdr:from>
    <xdr:to>
      <xdr:col>111</xdr:col>
      <xdr:colOff>177800</xdr:colOff>
      <xdr:row>102</xdr:row>
      <xdr:rowOff>152400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20434300" y="1764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40639</xdr:rowOff>
    </xdr:from>
    <xdr:to>
      <xdr:col>102</xdr:col>
      <xdr:colOff>165100</xdr:colOff>
      <xdr:row>102</xdr:row>
      <xdr:rowOff>142239</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9494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91439</xdr:rowOff>
    </xdr:from>
    <xdr:to>
      <xdr:col>107</xdr:col>
      <xdr:colOff>50800</xdr:colOff>
      <xdr:row>102</xdr:row>
      <xdr:rowOff>152400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9545300" y="17579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40639</xdr:rowOff>
    </xdr:from>
    <xdr:to>
      <xdr:col>98</xdr:col>
      <xdr:colOff>38100</xdr:colOff>
      <xdr:row>102</xdr:row>
      <xdr:rowOff>142239</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8605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91439</xdr:rowOff>
    </xdr:from>
    <xdr:to>
      <xdr:col>102</xdr:col>
      <xdr:colOff>114300</xdr:colOff>
      <xdr:row>102</xdr:row>
      <xdr:rowOff>91439</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8656300" y="17579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3" name="n_1aveValue【公民館】&#10;一人当たり面積">
          <a:extLst>
            <a:ext uri="{FF2B5EF4-FFF2-40B4-BE49-F238E27FC236}">
              <a16:creationId xmlns:a16="http://schemas.microsoft.com/office/drawing/2014/main" id="{00000000-0008-0000-0E00-00004B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844" name="n_2aveValue【公民館】&#10;一人当たり面積">
          <a:extLst>
            <a:ext uri="{FF2B5EF4-FFF2-40B4-BE49-F238E27FC236}">
              <a16:creationId xmlns:a16="http://schemas.microsoft.com/office/drawing/2014/main" id="{00000000-0008-0000-0E00-00004C030000}"/>
            </a:ext>
          </a:extLst>
        </xdr:cNvPr>
        <xdr:cNvSpPr txBox="1"/>
      </xdr:nvSpPr>
      <xdr:spPr>
        <a:xfrm>
          <a:off x="20199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91457</xdr:rowOff>
    </xdr:from>
    <xdr:ext cx="469744" cy="259045"/>
    <xdr:sp macro="" textlink="">
      <xdr:nvSpPr>
        <xdr:cNvPr id="845" name="n_3aveValue【公民館】&#10;一人当たり面積">
          <a:extLst>
            <a:ext uri="{FF2B5EF4-FFF2-40B4-BE49-F238E27FC236}">
              <a16:creationId xmlns:a16="http://schemas.microsoft.com/office/drawing/2014/main" id="{00000000-0008-0000-0E00-00004D030000}"/>
            </a:ext>
          </a:extLst>
        </xdr:cNvPr>
        <xdr:cNvSpPr txBox="1"/>
      </xdr:nvSpPr>
      <xdr:spPr>
        <a:xfrm>
          <a:off x="19310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846" name="n_4aveValue【公民館】&#10;一人当たり面積">
          <a:extLst>
            <a:ext uri="{FF2B5EF4-FFF2-40B4-BE49-F238E27FC236}">
              <a16:creationId xmlns:a16="http://schemas.microsoft.com/office/drawing/2014/main" id="{00000000-0008-0000-0E00-00004E030000}"/>
            </a:ext>
          </a:extLst>
        </xdr:cNvPr>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48277</xdr:rowOff>
    </xdr:from>
    <xdr:ext cx="469744" cy="259045"/>
    <xdr:sp macro="" textlink="">
      <xdr:nvSpPr>
        <xdr:cNvPr id="847" name="n_1mainValue【公民館】&#10;一人当たり面積">
          <a:extLst>
            <a:ext uri="{FF2B5EF4-FFF2-40B4-BE49-F238E27FC236}">
              <a16:creationId xmlns:a16="http://schemas.microsoft.com/office/drawing/2014/main" id="{00000000-0008-0000-0E00-00004F030000}"/>
            </a:ext>
          </a:extLst>
        </xdr:cNvPr>
        <xdr:cNvSpPr txBox="1"/>
      </xdr:nvSpPr>
      <xdr:spPr>
        <a:xfrm>
          <a:off x="210757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48277</xdr:rowOff>
    </xdr:from>
    <xdr:ext cx="469744" cy="259045"/>
    <xdr:sp macro="" textlink="">
      <xdr:nvSpPr>
        <xdr:cNvPr id="848" name="n_2mainValue【公民館】&#10;一人当たり面積">
          <a:extLst>
            <a:ext uri="{FF2B5EF4-FFF2-40B4-BE49-F238E27FC236}">
              <a16:creationId xmlns:a16="http://schemas.microsoft.com/office/drawing/2014/main" id="{00000000-0008-0000-0E00-000050030000}"/>
            </a:ext>
          </a:extLst>
        </xdr:cNvPr>
        <xdr:cNvSpPr txBox="1"/>
      </xdr:nvSpPr>
      <xdr:spPr>
        <a:xfrm>
          <a:off x="20199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158766</xdr:rowOff>
    </xdr:from>
    <xdr:ext cx="469744" cy="259045"/>
    <xdr:sp macro="" textlink="">
      <xdr:nvSpPr>
        <xdr:cNvPr id="849" name="n_3mainValue【公民館】&#10;一人当たり面積">
          <a:extLst>
            <a:ext uri="{FF2B5EF4-FFF2-40B4-BE49-F238E27FC236}">
              <a16:creationId xmlns:a16="http://schemas.microsoft.com/office/drawing/2014/main" id="{00000000-0008-0000-0E00-000051030000}"/>
            </a:ext>
          </a:extLst>
        </xdr:cNvPr>
        <xdr:cNvSpPr txBox="1"/>
      </xdr:nvSpPr>
      <xdr:spPr>
        <a:xfrm>
          <a:off x="193104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158766</xdr:rowOff>
    </xdr:from>
    <xdr:ext cx="469744" cy="259045"/>
    <xdr:sp macro="" textlink="">
      <xdr:nvSpPr>
        <xdr:cNvPr id="850" name="n_4mainValue【公民館】&#10;一人当たり面積">
          <a:extLst>
            <a:ext uri="{FF2B5EF4-FFF2-40B4-BE49-F238E27FC236}">
              <a16:creationId xmlns:a16="http://schemas.microsoft.com/office/drawing/2014/main" id="{00000000-0008-0000-0E00-000052030000}"/>
            </a:ext>
          </a:extLst>
        </xdr:cNvPr>
        <xdr:cNvSpPr txBox="1"/>
      </xdr:nvSpPr>
      <xdr:spPr>
        <a:xfrm>
          <a:off x="184214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道路は、国庫補助等を活用しながら限られた財源で整備しているが、類似団体平均に比べ減価償却率が高い状態で推移している。</a:t>
          </a:r>
        </a:p>
        <a:p>
          <a:r>
            <a:rPr kumimoji="1" lang="ja-JP" altLang="en-US" sz="1300">
              <a:latin typeface="ＭＳ Ｐゴシック" panose="020B0600070205080204" pitchFamily="50" charset="-128"/>
              <a:ea typeface="ＭＳ Ｐゴシック" panose="020B0600070205080204" pitchFamily="50" charset="-128"/>
            </a:rPr>
            <a:t>　橋りょう・トンネルは、橋りょう長寿命化修繕計画に基づき順次整備を行っているが、老朽化が進んでおり、有形固定資産減価償却率は増となっている。</a:t>
          </a:r>
        </a:p>
        <a:p>
          <a:r>
            <a:rPr kumimoji="1" lang="ja-JP" altLang="en-US" sz="1300">
              <a:latin typeface="ＭＳ Ｐゴシック" panose="020B0600070205080204" pitchFamily="50" charset="-128"/>
              <a:ea typeface="ＭＳ Ｐゴシック" panose="020B0600070205080204" pitchFamily="50" charset="-128"/>
            </a:rPr>
            <a:t>　保育園は、類似団体に比べ減価償却が進んでいる状況であるが、築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年を目途に大規模改造工事を実施する方針としている。</a:t>
          </a:r>
        </a:p>
        <a:p>
          <a:r>
            <a:rPr kumimoji="1" lang="ja-JP" altLang="en-US" sz="1300">
              <a:latin typeface="ＭＳ Ｐゴシック" panose="020B0600070205080204" pitchFamily="50" charset="-128"/>
              <a:ea typeface="ＭＳ Ｐゴシック" panose="020B0600070205080204" pitchFamily="50" charset="-128"/>
            </a:rPr>
            <a:t>　学校施設は老朽化が進み、有形固定資産減価償却率が増傾向にあるが、市内小中学校の長寿命化改良事業をスタートしたため、今後は一旦減となることが見込まれる。</a:t>
          </a:r>
        </a:p>
        <a:p>
          <a:r>
            <a:rPr kumimoji="1" lang="ja-JP" altLang="en-US" sz="1300">
              <a:latin typeface="ＭＳ Ｐゴシック" panose="020B0600070205080204" pitchFamily="50" charset="-128"/>
              <a:ea typeface="ＭＳ Ｐゴシック" panose="020B0600070205080204" pitchFamily="50" charset="-128"/>
            </a:rPr>
            <a:t>　公営住宅、児童館及び公民館については、類似団体との比較で、いずれも一人当たり面積が大きいうえに減価償却が進んでいる状況であることから、公共施設総合管理計画等に基づき計画的に管理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237,970
233,997
978.47
130,226,699
127,574,454
2,575,688
58,373,907
71,703,911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5460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77833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5864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129903</xdr:rowOff>
    </xdr:from>
    <xdr:to>
      <xdr:col>15</xdr:col>
      <xdr:colOff>101600</xdr:colOff>
      <xdr:row>38</xdr:row>
      <xdr:rowOff>60053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9253</xdr:rowOff>
    </xdr:from>
    <xdr:to>
      <xdr:col>19</xdr:col>
      <xdr:colOff>177800</xdr:colOff>
      <xdr:row>38</xdr:row>
      <xdr:rowOff>43543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243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9253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884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59690</xdr:rowOff>
    </xdr:from>
    <xdr:to>
      <xdr:col>6</xdr:col>
      <xdr:colOff>38100</xdr:colOff>
      <xdr:row>37</xdr:row>
      <xdr:rowOff>161290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110490</xdr:rowOff>
    </xdr:from>
    <xdr:to>
      <xdr:col>10</xdr:col>
      <xdr:colOff>114300</xdr:colOff>
      <xdr:row>37</xdr:row>
      <xdr:rowOff>144780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541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85470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51180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99060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591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52087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xdr:rowOff>
    </xdr:from>
    <xdr:to>
      <xdr:col>24</xdr:col>
      <xdr:colOff>114300</xdr:colOff>
      <xdr:row>61</xdr:row>
      <xdr:rowOff>104140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152417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133985</xdr:rowOff>
    </xdr:from>
    <xdr:to>
      <xdr:col>20</xdr:col>
      <xdr:colOff>38100</xdr:colOff>
      <xdr:row>61</xdr:row>
      <xdr:rowOff>64135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53340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4717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13335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4317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106680</xdr:rowOff>
    </xdr:from>
    <xdr:to>
      <xdr:col>15</xdr:col>
      <xdr:colOff>50800</xdr:colOff>
      <xdr:row>60</xdr:row>
      <xdr:rowOff>144780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393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27305</xdr:rowOff>
    </xdr:from>
    <xdr:to>
      <xdr:col>6</xdr:col>
      <xdr:colOff>38100</xdr:colOff>
      <xdr:row>60</xdr:row>
      <xdr:rowOff>128905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78105</xdr:rowOff>
    </xdr:from>
    <xdr:to>
      <xdr:col>10</xdr:col>
      <xdr:colOff>114300</xdr:colOff>
      <xdr:row>60</xdr:row>
      <xdr:rowOff>106680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3651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55262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120032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11447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21590</xdr:rowOff>
    </xdr:from>
    <xdr:to>
      <xdr:col>55</xdr:col>
      <xdr:colOff>50800</xdr:colOff>
      <xdr:row>61</xdr:row>
      <xdr:rowOff>123190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44467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21590</xdr:rowOff>
    </xdr:from>
    <xdr:to>
      <xdr:col>50</xdr:col>
      <xdr:colOff>165100</xdr:colOff>
      <xdr:row>61</xdr:row>
      <xdr:rowOff>123190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72390</xdr:rowOff>
    </xdr:from>
    <xdr:to>
      <xdr:col>55</xdr:col>
      <xdr:colOff>0</xdr:colOff>
      <xdr:row>61</xdr:row>
      <xdr:rowOff>72390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639300" y="10530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25400</xdr:rowOff>
    </xdr:from>
    <xdr:to>
      <xdr:col>46</xdr:col>
      <xdr:colOff>38100</xdr:colOff>
      <xdr:row>61</xdr:row>
      <xdr:rowOff>127000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72390</xdr:rowOff>
    </xdr:from>
    <xdr:to>
      <xdr:col>50</xdr:col>
      <xdr:colOff>114300</xdr:colOff>
      <xdr:row>61</xdr:row>
      <xdr:rowOff>76200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530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10160</xdr:rowOff>
    </xdr:from>
    <xdr:to>
      <xdr:col>41</xdr:col>
      <xdr:colOff>101600</xdr:colOff>
      <xdr:row>61</xdr:row>
      <xdr:rowOff>111760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60960</xdr:rowOff>
    </xdr:from>
    <xdr:to>
      <xdr:col>45</xdr:col>
      <xdr:colOff>177800</xdr:colOff>
      <xdr:row>61</xdr:row>
      <xdr:rowOff>76200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61300" y="10519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67310</xdr:rowOff>
    </xdr:from>
    <xdr:to>
      <xdr:col>36</xdr:col>
      <xdr:colOff>165100</xdr:colOff>
      <xdr:row>61</xdr:row>
      <xdr:rowOff>168910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60960</xdr:rowOff>
    </xdr:from>
    <xdr:to>
      <xdr:col>41</xdr:col>
      <xdr:colOff>50800</xdr:colOff>
      <xdr:row>61</xdr:row>
      <xdr:rowOff>118110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5194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144797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156227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7637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139717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143527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128287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13987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15239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4018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84</xdr:row>
      <xdr:rowOff>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2722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82550</xdr:rowOff>
    </xdr:from>
    <xdr:to>
      <xdr:col>10</xdr:col>
      <xdr:colOff>165100</xdr:colOff>
      <xdr:row>83</xdr:row>
      <xdr:rowOff>12700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133350</xdr:rowOff>
    </xdr:from>
    <xdr:to>
      <xdr:col>15</xdr:col>
      <xdr:colOff>50800</xdr:colOff>
      <xdr:row>83</xdr:row>
      <xdr:rowOff>41911</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1922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116839</xdr:rowOff>
    </xdr:from>
    <xdr:to>
      <xdr:col>6</xdr:col>
      <xdr:colOff>38100</xdr:colOff>
      <xdr:row>83</xdr:row>
      <xdr:rowOff>46989</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133350</xdr:rowOff>
    </xdr:from>
    <xdr:to>
      <xdr:col>10</xdr:col>
      <xdr:colOff>114300</xdr:colOff>
      <xdr:row>82</xdr:row>
      <xdr:rowOff>167639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130300" y="141922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55534</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117929</xdr:rowOff>
    </xdr:from>
    <xdr:to>
      <xdr:col>55</xdr:col>
      <xdr:colOff>50800</xdr:colOff>
      <xdr:row>79</xdr:row>
      <xdr:rowOff>48079</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32856</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34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85271</xdr:rowOff>
    </xdr:from>
    <xdr:to>
      <xdr:col>50</xdr:col>
      <xdr:colOff>165100</xdr:colOff>
      <xdr:row>79</xdr:row>
      <xdr:rowOff>15421</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136071</xdr:rowOff>
    </xdr:from>
    <xdr:to>
      <xdr:col>55</xdr:col>
      <xdr:colOff>0</xdr:colOff>
      <xdr:row>78</xdr:row>
      <xdr:rowOff>168729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9639300" y="135091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150586</xdr:rowOff>
    </xdr:from>
    <xdr:to>
      <xdr:col>46</xdr:col>
      <xdr:colOff>38100</xdr:colOff>
      <xdr:row>79</xdr:row>
      <xdr:rowOff>80736</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136071</xdr:rowOff>
    </xdr:from>
    <xdr:to>
      <xdr:col>50</xdr:col>
      <xdr:colOff>114300</xdr:colOff>
      <xdr:row>79</xdr:row>
      <xdr:rowOff>29936</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750300" y="135091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107043</xdr:rowOff>
    </xdr:from>
    <xdr:to>
      <xdr:col>41</xdr:col>
      <xdr:colOff>101600</xdr:colOff>
      <xdr:row>79</xdr:row>
      <xdr:rowOff>37193</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157843</xdr:rowOff>
    </xdr:from>
    <xdr:to>
      <xdr:col>45</xdr:col>
      <xdr:colOff>177800</xdr:colOff>
      <xdr:row>79</xdr:row>
      <xdr:rowOff>29936</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35309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55336</xdr:rowOff>
    </xdr:from>
    <xdr:to>
      <xdr:col>36</xdr:col>
      <xdr:colOff>165100</xdr:colOff>
      <xdr:row>79</xdr:row>
      <xdr:rowOff>156936</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3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157843</xdr:rowOff>
    </xdr:from>
    <xdr:to>
      <xdr:col>41</xdr:col>
      <xdr:colOff>50800</xdr:colOff>
      <xdr:row>79</xdr:row>
      <xdr:rowOff>106136</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972300" y="135309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148063</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126291</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31948</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32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97263</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32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53720</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32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2013</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33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864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142966</xdr:rowOff>
    </xdr:from>
    <xdr:to>
      <xdr:col>24</xdr:col>
      <xdr:colOff>114300</xdr:colOff>
      <xdr:row>104</xdr:row>
      <xdr:rowOff>73116</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165843</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765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110308</xdr:rowOff>
    </xdr:from>
    <xdr:to>
      <xdr:col>20</xdr:col>
      <xdr:colOff>38100</xdr:colOff>
      <xdr:row>104</xdr:row>
      <xdr:rowOff>40458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161108</xdr:rowOff>
    </xdr:from>
    <xdr:to>
      <xdr:col>24</xdr:col>
      <xdr:colOff>63500</xdr:colOff>
      <xdr:row>104</xdr:row>
      <xdr:rowOff>22316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78204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76019</xdr:rowOff>
    </xdr:from>
    <xdr:to>
      <xdr:col>15</xdr:col>
      <xdr:colOff>101600</xdr:colOff>
      <xdr:row>104</xdr:row>
      <xdr:rowOff>6169</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126819</xdr:rowOff>
    </xdr:from>
    <xdr:to>
      <xdr:col>19</xdr:col>
      <xdr:colOff>177800</xdr:colOff>
      <xdr:row>103</xdr:row>
      <xdr:rowOff>161108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77861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94162</xdr:rowOff>
    </xdr:from>
    <xdr:to>
      <xdr:col>15</xdr:col>
      <xdr:colOff>50800</xdr:colOff>
      <xdr:row>103</xdr:row>
      <xdr:rowOff>126819</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77535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9071</xdr:rowOff>
    </xdr:from>
    <xdr:to>
      <xdr:col>6</xdr:col>
      <xdr:colOff>38100</xdr:colOff>
      <xdr:row>103</xdr:row>
      <xdr:rowOff>110671</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59871</xdr:rowOff>
    </xdr:from>
    <xdr:to>
      <xdr:col>10</xdr:col>
      <xdr:colOff>114300</xdr:colOff>
      <xdr:row>103</xdr:row>
      <xdr:rowOff>94162</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77192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56985</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22696</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161489</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127198</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82550</xdr:rowOff>
    </xdr:from>
    <xdr:to>
      <xdr:col>55</xdr:col>
      <xdr:colOff>50800</xdr:colOff>
      <xdr:row>102</xdr:row>
      <xdr:rowOff>12700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168927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731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90170</xdr:rowOff>
    </xdr:from>
    <xdr:to>
      <xdr:col>50</xdr:col>
      <xdr:colOff>165100</xdr:colOff>
      <xdr:row>102</xdr:row>
      <xdr:rowOff>20320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133350</xdr:rowOff>
    </xdr:from>
    <xdr:to>
      <xdr:col>55</xdr:col>
      <xdr:colOff>0</xdr:colOff>
      <xdr:row>101</xdr:row>
      <xdr:rowOff>140970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9639300" y="17449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90170</xdr:rowOff>
    </xdr:from>
    <xdr:to>
      <xdr:col>46</xdr:col>
      <xdr:colOff>38100</xdr:colOff>
      <xdr:row>102</xdr:row>
      <xdr:rowOff>20320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140970</xdr:rowOff>
    </xdr:from>
    <xdr:to>
      <xdr:col>50</xdr:col>
      <xdr:colOff>114300</xdr:colOff>
      <xdr:row>101</xdr:row>
      <xdr:rowOff>140970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8750300" y="17457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97789</xdr:rowOff>
    </xdr:from>
    <xdr:to>
      <xdr:col>41</xdr:col>
      <xdr:colOff>101600</xdr:colOff>
      <xdr:row>102</xdr:row>
      <xdr:rowOff>27939</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140970</xdr:rowOff>
    </xdr:from>
    <xdr:to>
      <xdr:col>45</xdr:col>
      <xdr:colOff>177800</xdr:colOff>
      <xdr:row>101</xdr:row>
      <xdr:rowOff>148589</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861300" y="17457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97789</xdr:rowOff>
    </xdr:from>
    <xdr:to>
      <xdr:col>36</xdr:col>
      <xdr:colOff>165100</xdr:colOff>
      <xdr:row>102</xdr:row>
      <xdr:rowOff>27939</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148589</xdr:rowOff>
    </xdr:from>
    <xdr:to>
      <xdr:col>41</xdr:col>
      <xdr:colOff>50800</xdr:colOff>
      <xdr:row>101</xdr:row>
      <xdr:rowOff>148589</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6972300" y="17465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121938</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36847</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36847</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44466</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44466</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F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80662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113030</xdr:rowOff>
    </xdr:from>
    <xdr:to>
      <xdr:col>85</xdr:col>
      <xdr:colOff>177800</xdr:colOff>
      <xdr:row>40</xdr:row>
      <xdr:rowOff>43180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91457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39</xdr:row>
      <xdr:rowOff>163830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5481300" y="6819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50165</xdr:rowOff>
    </xdr:from>
    <xdr:to>
      <xdr:col>76</xdr:col>
      <xdr:colOff>165100</xdr:colOff>
      <xdr:row>39</xdr:row>
      <xdr:rowOff>151765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100965</xdr:rowOff>
    </xdr:from>
    <xdr:to>
      <xdr:col>81</xdr:col>
      <xdr:colOff>50800</xdr:colOff>
      <xdr:row>39</xdr:row>
      <xdr:rowOff>133350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4592300" y="67875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74930</xdr:rowOff>
    </xdr:from>
    <xdr:to>
      <xdr:col>72</xdr:col>
      <xdr:colOff>38100</xdr:colOff>
      <xdr:row>37</xdr:row>
      <xdr:rowOff>5080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125730</xdr:rowOff>
    </xdr:from>
    <xdr:to>
      <xdr:col>76</xdr:col>
      <xdr:colOff>114300</xdr:colOff>
      <xdr:row>39</xdr:row>
      <xdr:rowOff>100965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3703300" y="6297930"/>
          <a:ext cx="889000" cy="48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23495</xdr:rowOff>
    </xdr:from>
    <xdr:to>
      <xdr:col>67</xdr:col>
      <xdr:colOff>101600</xdr:colOff>
      <xdr:row>36</xdr:row>
      <xdr:rowOff>125095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763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74295</xdr:rowOff>
    </xdr:from>
    <xdr:to>
      <xdr:col>71</xdr:col>
      <xdr:colOff>177800</xdr:colOff>
      <xdr:row>36</xdr:row>
      <xdr:rowOff>125730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814300" y="62464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3827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142892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21607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141622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97210</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26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110109</xdr:rowOff>
    </xdr:from>
    <xdr:to>
      <xdr:col>116</xdr:col>
      <xdr:colOff>114300</xdr:colOff>
      <xdr:row>33</xdr:row>
      <xdr:rowOff>40259</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55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63136</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554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145237</xdr:rowOff>
    </xdr:from>
    <xdr:to>
      <xdr:col>112</xdr:col>
      <xdr:colOff>38100</xdr:colOff>
      <xdr:row>33</xdr:row>
      <xdr:rowOff>75387</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56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160909</xdr:rowOff>
    </xdr:from>
    <xdr:to>
      <xdr:col>116</xdr:col>
      <xdr:colOff>63500</xdr:colOff>
      <xdr:row>33</xdr:row>
      <xdr:rowOff>24587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5647309"/>
          <a:ext cx="8382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28016</xdr:rowOff>
    </xdr:from>
    <xdr:to>
      <xdr:col>107</xdr:col>
      <xdr:colOff>101600</xdr:colOff>
      <xdr:row>33</xdr:row>
      <xdr:rowOff>129616</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56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24587</xdr:rowOff>
    </xdr:from>
    <xdr:to>
      <xdr:col>111</xdr:col>
      <xdr:colOff>177800</xdr:colOff>
      <xdr:row>33</xdr:row>
      <xdr:rowOff>78816</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5682437"/>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127178</xdr:rowOff>
    </xdr:from>
    <xdr:to>
      <xdr:col>102</xdr:col>
      <xdr:colOff>165100</xdr:colOff>
      <xdr:row>42</xdr:row>
      <xdr:rowOff>57328</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71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78816</xdr:rowOff>
    </xdr:from>
    <xdr:to>
      <xdr:col>107</xdr:col>
      <xdr:colOff>50800</xdr:colOff>
      <xdr:row>42</xdr:row>
      <xdr:rowOff>6528</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5736666"/>
          <a:ext cx="889000" cy="147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127305</xdr:rowOff>
    </xdr:from>
    <xdr:to>
      <xdr:col>98</xdr:col>
      <xdr:colOff>38100</xdr:colOff>
      <xdr:row>42</xdr:row>
      <xdr:rowOff>57455</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71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6528</xdr:rowOff>
    </xdr:from>
    <xdr:to>
      <xdr:col>102</xdr:col>
      <xdr:colOff>114300</xdr:colOff>
      <xdr:row>42</xdr:row>
      <xdr:rowOff>6655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720742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102735</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11663</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109199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91914</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54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146143</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546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48455</xdr:rowOff>
    </xdr:from>
    <xdr:ext cx="469744"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310428" y="72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48582</xdr:rowOff>
    </xdr:from>
    <xdr:ext cx="469744"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421428" y="72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84074</xdr:rowOff>
    </xdr:from>
    <xdr:to>
      <xdr:col>85</xdr:col>
      <xdr:colOff>177800</xdr:colOff>
      <xdr:row>61</xdr:row>
      <xdr:rowOff>14224</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62501</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1034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134874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1036701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145796</xdr:rowOff>
    </xdr:from>
    <xdr:to>
      <xdr:col>76</xdr:col>
      <xdr:colOff>165100</xdr:colOff>
      <xdr:row>60</xdr:row>
      <xdr:rowOff>75946</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25146</xdr:rowOff>
    </xdr:from>
    <xdr:to>
      <xdr:col>81</xdr:col>
      <xdr:colOff>50800</xdr:colOff>
      <xdr:row>60</xdr:row>
      <xdr:rowOff>80010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31214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88646</xdr:rowOff>
    </xdr:from>
    <xdr:to>
      <xdr:col>72</xdr:col>
      <xdr:colOff>38100</xdr:colOff>
      <xdr:row>60</xdr:row>
      <xdr:rowOff>18796</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139446</xdr:rowOff>
    </xdr:from>
    <xdr:to>
      <xdr:col>76</xdr:col>
      <xdr:colOff>114300</xdr:colOff>
      <xdr:row>60</xdr:row>
      <xdr:rowOff>25146</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1025499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26924</xdr:rowOff>
    </xdr:from>
    <xdr:to>
      <xdr:col>67</xdr:col>
      <xdr:colOff>101600</xdr:colOff>
      <xdr:row>59</xdr:row>
      <xdr:rowOff>128524</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77724</xdr:rowOff>
    </xdr:from>
    <xdr:to>
      <xdr:col>71</xdr:col>
      <xdr:colOff>177800</xdr:colOff>
      <xdr:row>59</xdr:row>
      <xdr:rowOff>139446</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1019327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121937</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67073</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9923</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119651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1023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30843</xdr:rowOff>
    </xdr:from>
    <xdr:to>
      <xdr:col>116</xdr:col>
      <xdr:colOff>114300</xdr:colOff>
      <xdr:row>58</xdr:row>
      <xdr:rowOff>132443</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53720</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22199600" y="98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30843</xdr:rowOff>
    </xdr:from>
    <xdr:to>
      <xdr:col>112</xdr:col>
      <xdr:colOff>38100</xdr:colOff>
      <xdr:row>58</xdr:row>
      <xdr:rowOff>132443</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81643</xdr:rowOff>
    </xdr:from>
    <xdr:to>
      <xdr:col>116</xdr:col>
      <xdr:colOff>63500</xdr:colOff>
      <xdr:row>58</xdr:row>
      <xdr:rowOff>81643</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1323300" y="10025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63500</xdr:rowOff>
    </xdr:from>
    <xdr:to>
      <xdr:col>107</xdr:col>
      <xdr:colOff>101600</xdr:colOff>
      <xdr:row>58</xdr:row>
      <xdr:rowOff>165100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81643</xdr:rowOff>
    </xdr:from>
    <xdr:to>
      <xdr:col>111</xdr:col>
      <xdr:colOff>177800</xdr:colOff>
      <xdr:row>58</xdr:row>
      <xdr:rowOff>114300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043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63500</xdr:rowOff>
    </xdr:from>
    <xdr:to>
      <xdr:col>102</xdr:col>
      <xdr:colOff>165100</xdr:colOff>
      <xdr:row>58</xdr:row>
      <xdr:rowOff>165100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114300</xdr:rowOff>
    </xdr:from>
    <xdr:to>
      <xdr:col>107</xdr:col>
      <xdr:colOff>50800</xdr:colOff>
      <xdr:row>58</xdr:row>
      <xdr:rowOff>114300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9545300" y="1005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63500</xdr:rowOff>
    </xdr:from>
    <xdr:to>
      <xdr:col>98</xdr:col>
      <xdr:colOff>38100</xdr:colOff>
      <xdr:row>58</xdr:row>
      <xdr:rowOff>165100</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114300</xdr:rowOff>
    </xdr:from>
    <xdr:to>
      <xdr:col>102</xdr:col>
      <xdr:colOff>114300</xdr:colOff>
      <xdr:row>58</xdr:row>
      <xdr:rowOff>114300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656300" y="1005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148970</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10757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10177</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0199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10177</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9310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10177</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8421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38879</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92456</xdr:rowOff>
    </xdr:from>
    <xdr:to>
      <xdr:col>85</xdr:col>
      <xdr:colOff>177800</xdr:colOff>
      <xdr:row>83</xdr:row>
      <xdr:rowOff>22606</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115333</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400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92456</xdr:rowOff>
    </xdr:from>
    <xdr:to>
      <xdr:col>81</xdr:col>
      <xdr:colOff>101600</xdr:colOff>
      <xdr:row>83</xdr:row>
      <xdr:rowOff>22606</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143256</xdr:rowOff>
    </xdr:from>
    <xdr:to>
      <xdr:col>85</xdr:col>
      <xdr:colOff>127000</xdr:colOff>
      <xdr:row>82</xdr:row>
      <xdr:rowOff>143256</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5481300" y="142021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143256</xdr:rowOff>
    </xdr:from>
    <xdr:to>
      <xdr:col>81</xdr:col>
      <xdr:colOff>50800</xdr:colOff>
      <xdr:row>83</xdr:row>
      <xdr:rowOff>3811</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14592300" y="142021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87885</xdr:rowOff>
    </xdr:from>
    <xdr:to>
      <xdr:col>72</xdr:col>
      <xdr:colOff>38100</xdr:colOff>
      <xdr:row>84</xdr:row>
      <xdr:rowOff>18035</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3811</xdr:rowOff>
    </xdr:from>
    <xdr:to>
      <xdr:col>76</xdr:col>
      <xdr:colOff>114300</xdr:colOff>
      <xdr:row>83</xdr:row>
      <xdr:rowOff>138685</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flipV="1">
          <a:off x="13703300" y="14234161"/>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97028</xdr:rowOff>
    </xdr:from>
    <xdr:to>
      <xdr:col>67</xdr:col>
      <xdr:colOff>101600</xdr:colOff>
      <xdr:row>84</xdr:row>
      <xdr:rowOff>27178</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138685</xdr:rowOff>
    </xdr:from>
    <xdr:to>
      <xdr:col>71</xdr:col>
      <xdr:colOff>177800</xdr:colOff>
      <xdr:row>83</xdr:row>
      <xdr:rowOff>147828</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2814300" y="1436903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141749</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134890</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128288</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100855</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39133</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392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9162</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441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18305</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4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2219960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133350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1323300" y="14173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95250</xdr:rowOff>
    </xdr:from>
    <xdr:to>
      <xdr:col>111</xdr:col>
      <xdr:colOff>177800</xdr:colOff>
      <xdr:row>82</xdr:row>
      <xdr:rowOff>114300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0434300" y="14154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86</xdr:row>
      <xdr:rowOff>57150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9545300" y="1415415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57150</xdr:rowOff>
    </xdr:from>
    <xdr:to>
      <xdr:col>102</xdr:col>
      <xdr:colOff>114300</xdr:colOff>
      <xdr:row>86</xdr:row>
      <xdr:rowOff>57150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656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20199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8421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000000-0008-0000-0F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00000000-0008-0000-0F00-000060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a:extLst>
            <a:ext uri="{FF2B5EF4-FFF2-40B4-BE49-F238E27FC236}">
              <a16:creationId xmlns:a16="http://schemas.microsoft.com/office/drawing/2014/main" id="{00000000-0008-0000-0F00-000062030000}"/>
            </a:ext>
          </a:extLst>
        </xdr:cNvPr>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68" name="【庁舎】&#10;有形固定資産減価償却率平均値テキスト">
          <a:extLst>
            <a:ext uri="{FF2B5EF4-FFF2-40B4-BE49-F238E27FC236}">
              <a16:creationId xmlns:a16="http://schemas.microsoft.com/office/drawing/2014/main" id="{00000000-0008-0000-0F00-000064030000}"/>
            </a:ext>
          </a:extLst>
        </xdr:cNvPr>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158750</xdr:rowOff>
    </xdr:from>
    <xdr:to>
      <xdr:col>85</xdr:col>
      <xdr:colOff>177800</xdr:colOff>
      <xdr:row>107</xdr:row>
      <xdr:rowOff>88900</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6268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137177</xdr:rowOff>
    </xdr:from>
    <xdr:ext cx="405111" cy="259045"/>
    <xdr:sp macro="" textlink="">
      <xdr:nvSpPr>
        <xdr:cNvPr id="880" name="【庁舎】&#10;有形固定資産減価償却率該当値テキスト">
          <a:extLst>
            <a:ext uri="{FF2B5EF4-FFF2-40B4-BE49-F238E27FC236}">
              <a16:creationId xmlns:a16="http://schemas.microsoft.com/office/drawing/2014/main" id="{00000000-0008-0000-0F00-000070030000}"/>
            </a:ext>
          </a:extLst>
        </xdr:cNvPr>
        <xdr:cNvSpPr txBox="1"/>
      </xdr:nvSpPr>
      <xdr:spPr>
        <a:xfrm>
          <a:off x="16357600"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38100</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5481300" y="18364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113030</xdr:rowOff>
    </xdr:from>
    <xdr:to>
      <xdr:col>76</xdr:col>
      <xdr:colOff>165100</xdr:colOff>
      <xdr:row>107</xdr:row>
      <xdr:rowOff>43180</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4541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163830</xdr:rowOff>
    </xdr:from>
    <xdr:to>
      <xdr:col>81</xdr:col>
      <xdr:colOff>50800</xdr:colOff>
      <xdr:row>107</xdr:row>
      <xdr:rowOff>19050</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4592300" y="18337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92075</xdr:rowOff>
    </xdr:from>
    <xdr:to>
      <xdr:col>72</xdr:col>
      <xdr:colOff>38100</xdr:colOff>
      <xdr:row>107</xdr:row>
      <xdr:rowOff>22225</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3652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142875</xdr:rowOff>
    </xdr:from>
    <xdr:to>
      <xdr:col>76</xdr:col>
      <xdr:colOff>114300</xdr:colOff>
      <xdr:row>106</xdr:row>
      <xdr:rowOff>163830</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3703300" y="183165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84455</xdr:rowOff>
    </xdr:from>
    <xdr:to>
      <xdr:col>67</xdr:col>
      <xdr:colOff>101600</xdr:colOff>
      <xdr:row>107</xdr:row>
      <xdr:rowOff>14605</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2763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135255</xdr:rowOff>
    </xdr:from>
    <xdr:to>
      <xdr:col>71</xdr:col>
      <xdr:colOff>177800</xdr:colOff>
      <xdr:row>106</xdr:row>
      <xdr:rowOff>142875</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2814300" y="18308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89" name="n_1aveValue【庁舎】&#10;有形固定資産減価償却率">
          <a:extLst>
            <a:ext uri="{FF2B5EF4-FFF2-40B4-BE49-F238E27FC236}">
              <a16:creationId xmlns:a16="http://schemas.microsoft.com/office/drawing/2014/main" id="{00000000-0008-0000-0F00-000079030000}"/>
            </a:ext>
          </a:extLst>
        </xdr:cNvPr>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0" name="n_2aveValue【庁舎】&#10;有形固定資産減価償却率">
          <a:extLst>
            <a:ext uri="{FF2B5EF4-FFF2-40B4-BE49-F238E27FC236}">
              <a16:creationId xmlns:a16="http://schemas.microsoft.com/office/drawing/2014/main" id="{00000000-0008-0000-0F00-00007A03000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1" name="n_3aveValue【庁舎】&#10;有形固定資産減価償却率">
          <a:extLst>
            <a:ext uri="{FF2B5EF4-FFF2-40B4-BE49-F238E27FC236}">
              <a16:creationId xmlns:a16="http://schemas.microsoft.com/office/drawing/2014/main" id="{00000000-0008-0000-0F00-00007B030000}"/>
            </a:ext>
          </a:extLst>
        </xdr:cNvPr>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2" name="n_4aveValue【庁舎】&#10;有形固定資産減価償却率">
          <a:extLst>
            <a:ext uri="{FF2B5EF4-FFF2-40B4-BE49-F238E27FC236}">
              <a16:creationId xmlns:a16="http://schemas.microsoft.com/office/drawing/2014/main" id="{00000000-0008-0000-0F00-00007C030000}"/>
            </a:ext>
          </a:extLst>
        </xdr:cNvPr>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893" name="n_1mainValue【庁舎】&#10;有形固定資産減価償却率">
          <a:extLst>
            <a:ext uri="{FF2B5EF4-FFF2-40B4-BE49-F238E27FC236}">
              <a16:creationId xmlns:a16="http://schemas.microsoft.com/office/drawing/2014/main" id="{00000000-0008-0000-0F00-00007D030000}"/>
            </a:ext>
          </a:extLst>
        </xdr:cNvPr>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34307</xdr:rowOff>
    </xdr:from>
    <xdr:ext cx="405111" cy="259045"/>
    <xdr:sp macro="" textlink="">
      <xdr:nvSpPr>
        <xdr:cNvPr id="894" name="n_2mainValue【庁舎】&#10;有形固定資産減価償却率">
          <a:extLst>
            <a:ext uri="{FF2B5EF4-FFF2-40B4-BE49-F238E27FC236}">
              <a16:creationId xmlns:a16="http://schemas.microsoft.com/office/drawing/2014/main" id="{00000000-0008-0000-0F00-00007E030000}"/>
            </a:ext>
          </a:extLst>
        </xdr:cNvPr>
        <xdr:cNvSpPr txBox="1"/>
      </xdr:nvSpPr>
      <xdr:spPr>
        <a:xfrm>
          <a:off x="14389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13352</xdr:rowOff>
    </xdr:from>
    <xdr:ext cx="405111" cy="259045"/>
    <xdr:sp macro="" textlink="">
      <xdr:nvSpPr>
        <xdr:cNvPr id="895" name="n_3mainValue【庁舎】&#10;有形固定資産減価償却率">
          <a:extLst>
            <a:ext uri="{FF2B5EF4-FFF2-40B4-BE49-F238E27FC236}">
              <a16:creationId xmlns:a16="http://schemas.microsoft.com/office/drawing/2014/main" id="{00000000-0008-0000-0F00-00007F030000}"/>
            </a:ext>
          </a:extLst>
        </xdr:cNvPr>
        <xdr:cNvSpPr txBox="1"/>
      </xdr:nvSpPr>
      <xdr:spPr>
        <a:xfrm>
          <a:off x="135007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5732</xdr:rowOff>
    </xdr:from>
    <xdr:ext cx="405111" cy="259045"/>
    <xdr:sp macro="" textlink="">
      <xdr:nvSpPr>
        <xdr:cNvPr id="896" name="n_4mainValue【庁舎】&#10;有形固定資産減価償却率">
          <a:extLst>
            <a:ext uri="{FF2B5EF4-FFF2-40B4-BE49-F238E27FC236}">
              <a16:creationId xmlns:a16="http://schemas.microsoft.com/office/drawing/2014/main" id="{00000000-0008-0000-0F00-000080030000}"/>
            </a:ext>
          </a:extLst>
        </xdr:cNvPr>
        <xdr:cNvSpPr txBox="1"/>
      </xdr:nvSpPr>
      <xdr:spPr>
        <a:xfrm>
          <a:off x="126117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F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00000000-0008-0000-0F00-00009903000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a:extLst>
            <a:ext uri="{FF2B5EF4-FFF2-40B4-BE49-F238E27FC236}">
              <a16:creationId xmlns:a16="http://schemas.microsoft.com/office/drawing/2014/main" id="{00000000-0008-0000-0F00-00009B030000}"/>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5" name="【庁舎】&#10;一人当たり面積平均値テキスト">
          <a:extLst>
            <a:ext uri="{FF2B5EF4-FFF2-40B4-BE49-F238E27FC236}">
              <a16:creationId xmlns:a16="http://schemas.microsoft.com/office/drawing/2014/main" id="{00000000-0008-0000-0F00-00009D030000}"/>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109220</xdr:rowOff>
    </xdr:from>
    <xdr:to>
      <xdr:col>116</xdr:col>
      <xdr:colOff>114300</xdr:colOff>
      <xdr:row>106</xdr:row>
      <xdr:rowOff>39370</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2110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87647</xdr:rowOff>
    </xdr:from>
    <xdr:ext cx="469744" cy="259045"/>
    <xdr:sp macro="" textlink="">
      <xdr:nvSpPr>
        <xdr:cNvPr id="937" name="【庁舎】&#10;一人当たり面積該当値テキスト">
          <a:extLst>
            <a:ext uri="{FF2B5EF4-FFF2-40B4-BE49-F238E27FC236}">
              <a16:creationId xmlns:a16="http://schemas.microsoft.com/office/drawing/2014/main" id="{00000000-0008-0000-0F00-0000A9030000}"/>
            </a:ext>
          </a:extLst>
        </xdr:cNvPr>
        <xdr:cNvSpPr txBox="1"/>
      </xdr:nvSpPr>
      <xdr:spPr>
        <a:xfrm>
          <a:off x="22199600"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109220</xdr:rowOff>
    </xdr:from>
    <xdr:to>
      <xdr:col>112</xdr:col>
      <xdr:colOff>38100</xdr:colOff>
      <xdr:row>106</xdr:row>
      <xdr:rowOff>39370</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127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160020</xdr:rowOff>
    </xdr:from>
    <xdr:to>
      <xdr:col>116</xdr:col>
      <xdr:colOff>63500</xdr:colOff>
      <xdr:row>105</xdr:row>
      <xdr:rowOff>160020</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a:off x="21323300" y="18162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105</xdr:row>
      <xdr:rowOff>160020</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a:off x="20434300" y="18147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9494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144780</xdr:rowOff>
    </xdr:from>
    <xdr:to>
      <xdr:col>107</xdr:col>
      <xdr:colOff>50800</xdr:colOff>
      <xdr:row>105</xdr:row>
      <xdr:rowOff>148589</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19545300" y="18147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8605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148589</xdr:rowOff>
    </xdr:from>
    <xdr:to>
      <xdr:col>102</xdr:col>
      <xdr:colOff>114300</xdr:colOff>
      <xdr:row>105</xdr:row>
      <xdr:rowOff>163830</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8656300" y="18150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a16="http://schemas.microsoft.com/office/drawing/2014/main" id="{00000000-0008-0000-0F00-0000B2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7" name="n_2aveValue【庁舎】&#10;一人当たり面積">
          <a:extLst>
            <a:ext uri="{FF2B5EF4-FFF2-40B4-BE49-F238E27FC236}">
              <a16:creationId xmlns:a16="http://schemas.microsoft.com/office/drawing/2014/main" id="{00000000-0008-0000-0F00-0000B3030000}"/>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a16="http://schemas.microsoft.com/office/drawing/2014/main" id="{00000000-0008-0000-0F00-0000B403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49" name="n_4aveValue【庁舎】&#10;一人当たり面積">
          <a:extLst>
            <a:ext uri="{FF2B5EF4-FFF2-40B4-BE49-F238E27FC236}">
              <a16:creationId xmlns:a16="http://schemas.microsoft.com/office/drawing/2014/main" id="{00000000-0008-0000-0F00-0000B5030000}"/>
            </a:ext>
          </a:extLst>
        </xdr:cNvPr>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30497</xdr:rowOff>
    </xdr:from>
    <xdr:ext cx="469744" cy="259045"/>
    <xdr:sp macro="" textlink="">
      <xdr:nvSpPr>
        <xdr:cNvPr id="950" name="n_1mainValue【庁舎】&#10;一人当たり面積">
          <a:extLst>
            <a:ext uri="{FF2B5EF4-FFF2-40B4-BE49-F238E27FC236}">
              <a16:creationId xmlns:a16="http://schemas.microsoft.com/office/drawing/2014/main" id="{00000000-0008-0000-0F00-0000B6030000}"/>
            </a:ext>
          </a:extLst>
        </xdr:cNvPr>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951" name="n_2mainValue【庁舎】&#10;一人当たり面積">
          <a:extLst>
            <a:ext uri="{FF2B5EF4-FFF2-40B4-BE49-F238E27FC236}">
              <a16:creationId xmlns:a16="http://schemas.microsoft.com/office/drawing/2014/main" id="{00000000-0008-0000-0F00-0000B7030000}"/>
            </a:ext>
          </a:extLst>
        </xdr:cNvPr>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952" name="n_3mainValue【庁舎】&#10;一人当たり面積">
          <a:extLst>
            <a:ext uri="{FF2B5EF4-FFF2-40B4-BE49-F238E27FC236}">
              <a16:creationId xmlns:a16="http://schemas.microsoft.com/office/drawing/2014/main" id="{00000000-0008-0000-0F00-0000B8030000}"/>
            </a:ext>
          </a:extLst>
        </xdr:cNvPr>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34307</xdr:rowOff>
    </xdr:from>
    <xdr:ext cx="469744" cy="259045"/>
    <xdr:sp macro="" textlink="">
      <xdr:nvSpPr>
        <xdr:cNvPr id="953" name="n_4mainValue【庁舎】&#10;一人当たり面積">
          <a:extLst>
            <a:ext uri="{FF2B5EF4-FFF2-40B4-BE49-F238E27FC236}">
              <a16:creationId xmlns:a16="http://schemas.microsoft.com/office/drawing/2014/main" id="{00000000-0008-0000-0F00-0000B9030000}"/>
            </a:ext>
          </a:extLst>
        </xdr:cNvPr>
        <xdr:cNvSpPr txBox="1"/>
      </xdr:nvSpPr>
      <xdr:spPr>
        <a:xfrm>
          <a:off x="18421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F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F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中央図書館は、築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年を経過し老朽化が進んでおり、図書館の有形固定資産減価償却率が類似団体との比較で高くなっている。</a:t>
          </a:r>
        </a:p>
        <a:p>
          <a:r>
            <a:rPr kumimoji="1" lang="ja-JP" altLang="en-US" sz="1300">
              <a:latin typeface="ＭＳ Ｐゴシック" panose="020B0600070205080204" pitchFamily="50" charset="-128"/>
              <a:ea typeface="ＭＳ Ｐゴシック" panose="020B0600070205080204" pitchFamily="50" charset="-128"/>
            </a:rPr>
            <a:t>　体育館は、規模の大きい総合体育館の改修を実施中であるが、減価償却が進んでいる状況に変わりはない。</a:t>
          </a:r>
        </a:p>
        <a:p>
          <a:r>
            <a:rPr kumimoji="1" lang="ja-JP" altLang="en-US" sz="1300">
              <a:latin typeface="ＭＳ Ｐゴシック" panose="020B0600070205080204" pitchFamily="50" charset="-128"/>
              <a:ea typeface="ＭＳ Ｐゴシック" panose="020B0600070205080204" pitchFamily="50" charset="-128"/>
            </a:rPr>
            <a:t>　市民会館については、平成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年竣工の市民芸術館が、比較的築年数が短いため、全国平均を下回っている。</a:t>
          </a:r>
        </a:p>
        <a:p>
          <a:r>
            <a:rPr kumimoji="1" lang="ja-JP" altLang="en-US" sz="1300">
              <a:latin typeface="ＭＳ Ｐゴシック" panose="020B0600070205080204" pitchFamily="50" charset="-128"/>
              <a:ea typeface="ＭＳ Ｐゴシック" panose="020B0600070205080204" pitchFamily="50" charset="-128"/>
            </a:rPr>
            <a:t>　庁舎は、市役所本庁舎が昭和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年建築の建物で老朽化が進んでいることが大きな課題となっている。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一般廃棄物処理施設の一人当たり有形固定資産（償却資産）額及び消防施設の一人当たり面積が、平成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年度で大きく増となっているが、それぞれ松塩地区広域施設組合と松本広域連合保有の施設分を含めた数値に置換えたことによるもの。</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237,970
233,997
978.47
130,226,699
127,574,454
2,575,688
58,373,907
71,703,911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年度から緩やかな増加傾向で推移しているが、令和元年度は、個人市民税や固定資産税の増加などに伴う基準財政収入額の増、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合併算定替えから一本算定への段階的な移行や臨時財政対策債への振替により基準財政需要額が増となっていることなどから、前年度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今後も、市税などの歳入確保及び歳出の見直しに努め、財政基盤の強化を図り、特に、歳出の見直しについては、事業単位で必要性を見極め、事業の廃止に努める。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43</xdr:row>
      <xdr:rowOff>22860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3710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22860</xdr:rowOff>
    </xdr:from>
    <xdr:to>
      <xdr:col>19</xdr:col>
      <xdr:colOff>133350</xdr:colOff>
      <xdr:row>43</xdr:row>
      <xdr:rowOff>22860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22860</xdr:rowOff>
    </xdr:from>
    <xdr:to>
      <xdr:col>15</xdr:col>
      <xdr:colOff>82550</xdr:colOff>
      <xdr:row>43</xdr:row>
      <xdr:rowOff>46990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952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46990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58437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143510</xdr:rowOff>
    </xdr:from>
    <xdr:to>
      <xdr:col>15</xdr:col>
      <xdr:colOff>133350</xdr:colOff>
      <xdr:row>43</xdr:row>
      <xdr:rowOff>73660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58437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物件費としていた会計年度任用職員の報酬を人件費としたこと、後期高齢者医療特別会計及び介護保険特別会計への繰出金が増加したことが主な要因として挙げられる。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一般会計における市債発行額を、元金償還額の範囲内に抑える取組みにより、公債費の削減を図っており、類似団体平均を下回っている。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今後は大型事業が本格化するため、財源確保のため、交付税措置等の有利な起債を発行していくが、引き続き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経費削減の取組みを継続し、財政の弾力性の維持に努める。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158115</xdr:rowOff>
    </xdr:from>
    <xdr:to>
      <xdr:col>23</xdr:col>
      <xdr:colOff>133350</xdr:colOff>
      <xdr:row>62</xdr:row>
      <xdr:rowOff>8255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445115"/>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158115</xdr:rowOff>
    </xdr:from>
    <xdr:to>
      <xdr:col>19</xdr:col>
      <xdr:colOff>133350</xdr:colOff>
      <xdr:row>61</xdr:row>
      <xdr:rowOff>40957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044511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61</xdr:row>
      <xdr:rowOff>40957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039685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109855</xdr:rowOff>
    </xdr:from>
    <xdr:to>
      <xdr:col>11</xdr:col>
      <xdr:colOff>31750</xdr:colOff>
      <xdr:row>60</xdr:row>
      <xdr:rowOff>170180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1447800" y="103968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107315</xdr:rowOff>
    </xdr:from>
    <xdr:to>
      <xdr:col>19</xdr:col>
      <xdr:colOff>184150</xdr:colOff>
      <xdr:row>61</xdr:row>
      <xdr:rowOff>37465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161607</xdr:rowOff>
    </xdr:from>
    <xdr:to>
      <xdr:col>15</xdr:col>
      <xdr:colOff>133350</xdr:colOff>
      <xdr:row>61</xdr:row>
      <xdr:rowOff>91757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101934</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59055</xdr:rowOff>
    </xdr:from>
    <xdr:to>
      <xdr:col>11</xdr:col>
      <xdr:colOff>82550</xdr:colOff>
      <xdr:row>60</xdr:row>
      <xdr:rowOff>160655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円の増となっている。主な要因としては、物件費における、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私会計としていた学校給食費会計を一般会計に組み込んだことにより約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経費の増が挙げられる。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、人件費については、物件費としていた会計年度任用職員の報酬を人件費としたこ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により退職給が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となったため、人件費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、公共施設等総合管理計画に基づき、将来を見据えた公共施設の総量見直しと最適化を進め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ていくため、物件費の増が見込まれるが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、適正な施設管理を行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、コスト削減を図っていく。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76540</xdr:rowOff>
    </xdr:from>
    <xdr:to>
      <xdr:col>23</xdr:col>
      <xdr:colOff>133350</xdr:colOff>
      <xdr:row>84</xdr:row>
      <xdr:rowOff>11502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06890"/>
          <a:ext cx="838200" cy="10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9796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6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160548</xdr:rowOff>
    </xdr:from>
    <xdr:to>
      <xdr:col>19</xdr:col>
      <xdr:colOff>133350</xdr:colOff>
      <xdr:row>83</xdr:row>
      <xdr:rowOff>76540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19448"/>
          <a:ext cx="889000" cy="8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160548</xdr:rowOff>
    </xdr:from>
    <xdr:to>
      <xdr:col>15</xdr:col>
      <xdr:colOff>82550</xdr:colOff>
      <xdr:row>82</xdr:row>
      <xdr:rowOff>165027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19448"/>
          <a:ext cx="889000" cy="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117295</xdr:rowOff>
    </xdr:from>
    <xdr:to>
      <xdr:col>11</xdr:col>
      <xdr:colOff>31750</xdr:colOff>
      <xdr:row>82</xdr:row>
      <xdr:rowOff>165027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76195"/>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103319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1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74120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9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132152</xdr:rowOff>
    </xdr:from>
    <xdr:to>
      <xdr:col>23</xdr:col>
      <xdr:colOff>184150</xdr:colOff>
      <xdr:row>84</xdr:row>
      <xdr:rowOff>62302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104229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3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25740</xdr:rowOff>
    </xdr:from>
    <xdr:to>
      <xdr:col>19</xdr:col>
      <xdr:colOff>184150</xdr:colOff>
      <xdr:row>83</xdr:row>
      <xdr:rowOff>127340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112117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42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109748</xdr:rowOff>
    </xdr:from>
    <xdr:to>
      <xdr:col>15</xdr:col>
      <xdr:colOff>133350</xdr:colOff>
      <xdr:row>83</xdr:row>
      <xdr:rowOff>39898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24675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5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114227</xdr:rowOff>
    </xdr:from>
    <xdr:to>
      <xdr:col>11</xdr:col>
      <xdr:colOff>82550</xdr:colOff>
      <xdr:row>83</xdr:row>
      <xdr:rowOff>44377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29154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5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66495</xdr:rowOff>
    </xdr:from>
    <xdr:to>
      <xdr:col>7</xdr:col>
      <xdr:colOff>31750</xdr:colOff>
      <xdr:row>82</xdr:row>
      <xdr:rowOff>168095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152872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1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した。また、類似団体との比較では平均を下回り、全国市平均と比較しても、ほぼ同水準となっている。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今後も、人事院勧告にによる国の給与改定等を踏まえ、適切な給与水準の維持に努める。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62441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4413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82550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82550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82550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039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中核市移行（令和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日）に伴う一般職及び獣医師等の専門職の増員、待機児童対策及び保育環境の充実に向けた保育士の増員等により、前年度と比較して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今後も、中核市移行による職員増が見込まれるが、県からの移譲事務の状況や新型コロナウイルス関連対応による事務量の増加等も勘案しながら、適正かつ柔軟な職員配置に努める。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40429</xdr:rowOff>
    </xdr:from>
    <xdr:to>
      <xdr:col>81</xdr:col>
      <xdr:colOff>44450</xdr:colOff>
      <xdr:row>62</xdr:row>
      <xdr:rowOff>108796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70329"/>
          <a:ext cx="8382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62</xdr:row>
      <xdr:rowOff>40429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1402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87206</xdr:rowOff>
    </xdr:from>
    <xdr:to>
      <xdr:col>72</xdr:col>
      <xdr:colOff>203200</xdr:colOff>
      <xdr:row>61</xdr:row>
      <xdr:rowOff>155575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45656"/>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38946</xdr:rowOff>
    </xdr:from>
    <xdr:to>
      <xdr:col>68</xdr:col>
      <xdr:colOff>152400</xdr:colOff>
      <xdr:row>61</xdr:row>
      <xdr:rowOff>87206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9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30073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161079</xdr:rowOff>
    </xdr:from>
    <xdr:to>
      <xdr:col>77</xdr:col>
      <xdr:colOff>95250</xdr:colOff>
      <xdr:row>62</xdr:row>
      <xdr:rowOff>91229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76006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0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36406</xdr:rowOff>
    </xdr:from>
    <xdr:to>
      <xdr:col>68</xdr:col>
      <xdr:colOff>203200</xdr:colOff>
      <xdr:row>61</xdr:row>
      <xdr:rowOff>138006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122783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159596</xdr:rowOff>
    </xdr:from>
    <xdr:to>
      <xdr:col>64</xdr:col>
      <xdr:colOff>152400</xdr:colOff>
      <xdr:row>61</xdr:row>
      <xdr:rowOff>89746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74523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年度は、元利償還金の減少（約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千万円）や公営企業債準元利償還金の減少（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千万円）により、実質負担額が約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また、地方消費税交付金が前年度に比べ大きく増となっており、標準税収入額等が約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億円増加した。これらのこと（分子の減、分母の増）から、単年度の実質公債費比率は減となった。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カ年平均では、単年で数値の高かった平成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年度が算出から外れ、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ポイントと大きく減となった。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類似団体平均を上回ってはいるものの、数値は減少傾向にある。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35076</xdr:rowOff>
    </xdr:from>
    <xdr:to>
      <xdr:col>81</xdr:col>
      <xdr:colOff>44450</xdr:colOff>
      <xdr:row>40</xdr:row>
      <xdr:rowOff>92528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9307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127000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161472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149981</xdr:rowOff>
    </xdr:from>
    <xdr:to>
      <xdr:col>68</xdr:col>
      <xdr:colOff>152400</xdr:colOff>
      <xdr:row>40</xdr:row>
      <xdr:rowOff>161472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079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155726</xdr:rowOff>
    </xdr:from>
    <xdr:to>
      <xdr:col>81</xdr:col>
      <xdr:colOff>95250</xdr:colOff>
      <xdr:row>40</xdr:row>
      <xdr:rowOff>85876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127803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1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99181</xdr:rowOff>
    </xdr:from>
    <xdr:to>
      <xdr:col>64</xdr:col>
      <xdr:colOff>152400</xdr:colOff>
      <xdr:row>41</xdr:row>
      <xdr:rowOff>29331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39508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年度以降、該当なしとなっている。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年度は、将来負担額が約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億円減少しており、主な減要因は地方債残高の減少（約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億円）、公営企業会計における地方債元金償還に充てる繰入見込額の減少（約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地方債残高の減少は、市債発行額を元金償還の範囲内とする取組みの成果と言える。また、公営企業会計における地方債元金償還に充てる繰入見込額の減少は、主に下水道事業会計分の減少が大きく（約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億円）、年々減少している。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82144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653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41169</xdr:rowOff>
    </xdr:from>
    <xdr:to>
      <xdr:col>73</xdr:col>
      <xdr:colOff>44450</xdr:colOff>
      <xdr:row>16</xdr:row>
      <xdr:rowOff>142769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8467</xdr:rowOff>
    </xdr:from>
    <xdr:to>
      <xdr:col>68</xdr:col>
      <xdr:colOff>203200</xdr:colOff>
      <xdr:row>17</xdr:row>
      <xdr:rowOff>110067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237,970
233,997
978.47
130,226,699
127,574,454
2,575,688
58,373,907
71,703,911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中核市移行への準備などによる職員数の増により職員給が増となった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物件費としていた会計年度任用職員の報酬を人件費としたこと、退職者の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によって退職手当が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は保健所等の必要な人員は確保しつつ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、指定管理者制度の移行による業務の委託化に努める。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114300</xdr:rowOff>
    </xdr:from>
    <xdr:to>
      <xdr:col>24</xdr:col>
      <xdr:colOff>25400</xdr:colOff>
      <xdr:row>36</xdr:row>
      <xdr:rowOff>139700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436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114300</xdr:rowOff>
    </xdr:from>
    <xdr:to>
      <xdr:col>19</xdr:col>
      <xdr:colOff>187325</xdr:colOff>
      <xdr:row>34</xdr:row>
      <xdr:rowOff>114300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4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34</xdr:row>
      <xdr:rowOff>114300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65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107950</xdr:rowOff>
    </xdr:from>
    <xdr:to>
      <xdr:col>11</xdr:col>
      <xdr:colOff>9525</xdr:colOff>
      <xdr:row>33</xdr:row>
      <xdr:rowOff>120650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6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88900</xdr:rowOff>
    </xdr:from>
    <xdr:to>
      <xdr:col>24</xdr:col>
      <xdr:colOff>76200</xdr:colOff>
      <xdr:row>37</xdr:row>
      <xdr:rowOff>19050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63500</xdr:rowOff>
    </xdr:from>
    <xdr:to>
      <xdr:col>20</xdr:col>
      <xdr:colOff>38100</xdr:colOff>
      <xdr:row>34</xdr:row>
      <xdr:rowOff>165100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6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63500</xdr:rowOff>
    </xdr:from>
    <xdr:to>
      <xdr:col>15</xdr:col>
      <xdr:colOff>149225</xdr:colOff>
      <xdr:row>34</xdr:row>
      <xdr:rowOff>165100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57150</xdr:rowOff>
    </xdr:from>
    <xdr:to>
      <xdr:col>11</xdr:col>
      <xdr:colOff>60325</xdr:colOff>
      <xdr:row>33</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69850</xdr:rowOff>
    </xdr:from>
    <xdr:to>
      <xdr:col>6</xdr:col>
      <xdr:colOff>171450</xdr:colOff>
      <xdr:row>34</xdr:row>
      <xdr:rowOff>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懸案事項であった松くい虫対策として樹幹注入を実施たことや、上高地管理用道路の設計委託料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となった。適切に財源等を確保していき、経費節減に努めたい。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57150</xdr:rowOff>
    </xdr:from>
    <xdr:to>
      <xdr:col>82</xdr:col>
      <xdr:colOff>107950</xdr:colOff>
      <xdr:row>20</xdr:row>
      <xdr:rowOff>114300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6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86377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114300</xdr:rowOff>
    </xdr:from>
    <xdr:to>
      <xdr:col>82</xdr:col>
      <xdr:colOff>196850</xdr:colOff>
      <xdr:row>20</xdr:row>
      <xdr:rowOff>114300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4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143527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57150</xdr:rowOff>
    </xdr:from>
    <xdr:to>
      <xdr:col>82</xdr:col>
      <xdr:colOff>196850</xdr:colOff>
      <xdr:row>13</xdr:row>
      <xdr:rowOff>57150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120650</xdr:rowOff>
    </xdr:from>
    <xdr:to>
      <xdr:col>82</xdr:col>
      <xdr:colOff>107950</xdr:colOff>
      <xdr:row>13</xdr:row>
      <xdr:rowOff>158750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49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120650</xdr:rowOff>
    </xdr:from>
    <xdr:to>
      <xdr:col>78</xdr:col>
      <xdr:colOff>69850</xdr:colOff>
      <xdr:row>13</xdr:row>
      <xdr:rowOff>120650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34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120650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298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6350</xdr:rowOff>
    </xdr:from>
    <xdr:to>
      <xdr:col>69</xdr:col>
      <xdr:colOff>92075</xdr:colOff>
      <xdr:row>13</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23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107950</xdr:rowOff>
    </xdr:from>
    <xdr:to>
      <xdr:col>82</xdr:col>
      <xdr:colOff>158750</xdr:colOff>
      <xdr:row>14</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69850</xdr:rowOff>
    </xdr:from>
    <xdr:to>
      <xdr:col>78</xdr:col>
      <xdr:colOff>120650</xdr:colOff>
      <xdr:row>14</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6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69850</xdr:rowOff>
    </xdr:from>
    <xdr:to>
      <xdr:col>74</xdr:col>
      <xdr:colOff>31750</xdr:colOff>
      <xdr:row>14</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127000</xdr:rowOff>
    </xdr:from>
    <xdr:to>
      <xdr:col>65</xdr:col>
      <xdr:colOff>53975</xdr:colOff>
      <xdr:row>13</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福祉医療費給付事業費の減によるところが大きい。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今後も、少子高齢化が進み、扶助費の上昇は避けがたい情勢であるが、適正水準の維持に努める。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87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53522</xdr:rowOff>
    </xdr:from>
    <xdr:to>
      <xdr:col>15</xdr:col>
      <xdr:colOff>98425</xdr:colOff>
      <xdr:row>53</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40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53522</xdr:rowOff>
    </xdr:from>
    <xdr:to>
      <xdr:col>11</xdr:col>
      <xdr:colOff>9525</xdr:colOff>
      <xdr:row>53</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140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2722</xdr:rowOff>
    </xdr:from>
    <xdr:to>
      <xdr:col>11</xdr:col>
      <xdr:colOff>60325</xdr:colOff>
      <xdr:row>53</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であり、類似団体との比較では引き続き平均を下回り、上位にある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と言える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介護保険特別会計への繰出金が増加したことにより数値は上昇となった。公営事業会計においても財政基盤の健全化を進め、普通会計からの負担が過度とならないよう努めていく。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61685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568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162577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58</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078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57</xdr:row>
      <xdr:rowOff>167822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27412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となった。経年で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減少傾向にあり、これは補助金・負担金の見直しに取り組んできた成果によるものである。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新型コロナウイルス感染症拡大による対応分を除いた平常分の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対象事業の精査を進め、適正な支出に努める。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35</xdr:row>
      <xdr:rowOff>115570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108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138447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123190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123190</xdr:rowOff>
    </xdr:from>
    <xdr:to>
      <xdr:col>73</xdr:col>
      <xdr:colOff>180975</xdr:colOff>
      <xdr:row>36</xdr:row>
      <xdr:rowOff>5080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12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xdr:rowOff>
    </xdr:from>
    <xdr:to>
      <xdr:col>69</xdr:col>
      <xdr:colOff>92075</xdr:colOff>
      <xdr:row>36</xdr:row>
      <xdr:rowOff>20320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36847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72390</xdr:rowOff>
    </xdr:from>
    <xdr:to>
      <xdr:col>74</xdr:col>
      <xdr:colOff>31750</xdr:colOff>
      <xdr:row>36</xdr:row>
      <xdr:rowOff>2540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158767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125730</xdr:rowOff>
    </xdr:from>
    <xdr:to>
      <xdr:col>69</xdr:col>
      <xdr:colOff>142875</xdr:colOff>
      <xdr:row>36</xdr:row>
      <xdr:rowOff>55880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140970</xdr:rowOff>
    </xdr:from>
    <xdr:to>
      <xdr:col>65</xdr:col>
      <xdr:colOff>53975</xdr:colOff>
      <xdr:row>36</xdr:row>
      <xdr:rowOff>71120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55897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ポイントの減となり、経年でも減少傾向にある。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これは、一般会計の市債発行額を元金償還額の範囲内に抑える取組みにより市債残高が減少していることによるものである。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大型事業が本格化するため、必要に応じて交付税措置等の有利な起債を発行する場合もあるが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市債残高の減少に努め、公債費負担の軽減に努める。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95250</xdr:rowOff>
    </xdr:from>
    <xdr:to>
      <xdr:col>24</xdr:col>
      <xdr:colOff>25400</xdr:colOff>
      <xdr:row>77</xdr:row>
      <xdr:rowOff>133350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29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133350</xdr:rowOff>
    </xdr:from>
    <xdr:to>
      <xdr:col>19</xdr:col>
      <xdr:colOff>187325</xdr:colOff>
      <xdr:row>78</xdr:row>
      <xdr:rowOff>101600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335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86377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101600</xdr:rowOff>
    </xdr:from>
    <xdr:to>
      <xdr:col>15</xdr:col>
      <xdr:colOff>98425</xdr:colOff>
      <xdr:row>78</xdr:row>
      <xdr:rowOff>139700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47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162577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139700</xdr:rowOff>
    </xdr:from>
    <xdr:to>
      <xdr:col>11</xdr:col>
      <xdr:colOff>9525</xdr:colOff>
      <xdr:row>79</xdr:row>
      <xdr:rowOff>82550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51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44450</xdr:rowOff>
    </xdr:from>
    <xdr:to>
      <xdr:col>24</xdr:col>
      <xdr:colOff>76200</xdr:colOff>
      <xdr:row>77</xdr:row>
      <xdr:rowOff>146050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82550</xdr:rowOff>
    </xdr:from>
    <xdr:to>
      <xdr:col>20</xdr:col>
      <xdr:colOff>38100</xdr:colOff>
      <xdr:row>78</xdr:row>
      <xdr:rowOff>12700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168927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37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50800</xdr:rowOff>
    </xdr:from>
    <xdr:to>
      <xdr:col>15</xdr:col>
      <xdr:colOff>149225</xdr:colOff>
      <xdr:row>78</xdr:row>
      <xdr:rowOff>152400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137177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88900</xdr:rowOff>
    </xdr:from>
    <xdr:to>
      <xdr:col>11</xdr:col>
      <xdr:colOff>60325</xdr:colOff>
      <xdr:row>79</xdr:row>
      <xdr:rowOff>19050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31750</xdr:rowOff>
    </xdr:from>
    <xdr:to>
      <xdr:col>6</xdr:col>
      <xdr:colOff>171450</xdr:colOff>
      <xdr:row>79</xdr:row>
      <xdr:rowOff>133350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118127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となった。類似団体との比較では引き続き平均を下回り、上位にある。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会計年度任用職員の報酬を臨時的経費から経常経費に移行したことが大きな要因である。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は中核市移行により増加したうえで高止まりする見込みであり、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年々増加する傾向にあ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、今後も経常経費縮減の取組みを継続し、健全財政の維持に努める。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3556</xdr:rowOff>
    </xdr:from>
    <xdr:to>
      <xdr:col>82</xdr:col>
      <xdr:colOff>107950</xdr:colOff>
      <xdr:row>80</xdr:row>
      <xdr:rowOff>90424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3033756"/>
          <a:ext cx="0" cy="77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62501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90424</xdr:rowOff>
    </xdr:from>
    <xdr:to>
      <xdr:col>82</xdr:col>
      <xdr:colOff>196850</xdr:colOff>
      <xdr:row>80</xdr:row>
      <xdr:rowOff>90424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89933</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7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3556</xdr:rowOff>
    </xdr:from>
    <xdr:to>
      <xdr:col>82</xdr:col>
      <xdr:colOff>196850</xdr:colOff>
      <xdr:row>76</xdr:row>
      <xdr:rowOff>3556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03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113285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983464"/>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151147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75</xdr:row>
      <xdr:rowOff>124714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48768</xdr:rowOff>
    </xdr:from>
    <xdr:to>
      <xdr:col>78</xdr:col>
      <xdr:colOff>120650</xdr:colOff>
      <xdr:row>78</xdr:row>
      <xdr:rowOff>150368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75</xdr:row>
      <xdr:rowOff>115570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882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160782</xdr:rowOff>
    </xdr:from>
    <xdr:to>
      <xdr:col>74</xdr:col>
      <xdr:colOff>31750</xdr:colOff>
      <xdr:row>78</xdr:row>
      <xdr:rowOff>90932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28702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2882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137922</xdr:rowOff>
    </xdr:from>
    <xdr:to>
      <xdr:col>69</xdr:col>
      <xdr:colOff>142875</xdr:colOff>
      <xdr:row>78</xdr:row>
      <xdr:rowOff>68072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142512</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0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60477</xdr:rowOff>
    </xdr:from>
    <xdr:to>
      <xdr:col>29</xdr:col>
      <xdr:colOff>127000</xdr:colOff>
      <xdr:row>14</xdr:row>
      <xdr:rowOff>116142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08402"/>
          <a:ext cx="647700" cy="5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82110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116142</xdr:rowOff>
    </xdr:from>
    <xdr:to>
      <xdr:col>26</xdr:col>
      <xdr:colOff>50800</xdr:colOff>
      <xdr:row>15</xdr:row>
      <xdr:rowOff>12205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64067"/>
          <a:ext cx="698500" cy="67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93883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12205</xdr:rowOff>
    </xdr:from>
    <xdr:to>
      <xdr:col>22</xdr:col>
      <xdr:colOff>114300</xdr:colOff>
      <xdr:row>15</xdr:row>
      <xdr:rowOff>28550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31580"/>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122458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28550</xdr:rowOff>
    </xdr:from>
    <xdr:to>
      <xdr:col>18</xdr:col>
      <xdr:colOff>177800</xdr:colOff>
      <xdr:row>15</xdr:row>
      <xdr:rowOff>95987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47925"/>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149852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9677</xdr:rowOff>
    </xdr:from>
    <xdr:to>
      <xdr:col>29</xdr:col>
      <xdr:colOff>177800</xdr:colOff>
      <xdr:row>14</xdr:row>
      <xdr:rowOff>111277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5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26204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0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65342</xdr:rowOff>
    </xdr:from>
    <xdr:to>
      <xdr:col>26</xdr:col>
      <xdr:colOff>101600</xdr:colOff>
      <xdr:row>14</xdr:row>
      <xdr:rowOff>166942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13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82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132855</xdr:rowOff>
    </xdr:from>
    <xdr:to>
      <xdr:col>22</xdr:col>
      <xdr:colOff>165100</xdr:colOff>
      <xdr:row>15</xdr:row>
      <xdr:rowOff>63005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80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73182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4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149200</xdr:rowOff>
    </xdr:from>
    <xdr:to>
      <xdr:col>19</xdr:col>
      <xdr:colOff>38100</xdr:colOff>
      <xdr:row>15</xdr:row>
      <xdr:rowOff>79350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9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89527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6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45187</xdr:rowOff>
    </xdr:from>
    <xdr:to>
      <xdr:col>15</xdr:col>
      <xdr:colOff>101600</xdr:colOff>
      <xdr:row>15</xdr:row>
      <xdr:rowOff>146787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6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156964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3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267170</xdr:rowOff>
    </xdr:from>
    <xdr:to>
      <xdr:col>29</xdr:col>
      <xdr:colOff>127000</xdr:colOff>
      <xdr:row>35</xdr:row>
      <xdr:rowOff>297269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77520"/>
          <a:ext cx="6477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282046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92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263893</xdr:rowOff>
    </xdr:from>
    <xdr:to>
      <xdr:col>26</xdr:col>
      <xdr:colOff>50800</xdr:colOff>
      <xdr:row>35</xdr:row>
      <xdr:rowOff>267170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74243"/>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14025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199733</xdr:rowOff>
    </xdr:from>
    <xdr:to>
      <xdr:col>22</xdr:col>
      <xdr:colOff>114300</xdr:colOff>
      <xdr:row>35</xdr:row>
      <xdr:rowOff>263893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10083"/>
          <a:ext cx="698500" cy="6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190818</xdr:rowOff>
    </xdr:from>
    <xdr:to>
      <xdr:col>18</xdr:col>
      <xdr:colOff>177800</xdr:colOff>
      <xdr:row>35</xdr:row>
      <xdr:rowOff>199733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01168"/>
          <a:ext cx="6985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246469</xdr:rowOff>
    </xdr:from>
    <xdr:to>
      <xdr:col>29</xdr:col>
      <xdr:colOff>177800</xdr:colOff>
      <xdr:row>36</xdr:row>
      <xdr:rowOff>5169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5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91546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0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216370</xdr:rowOff>
    </xdr:from>
    <xdr:to>
      <xdr:col>26</xdr:col>
      <xdr:colOff>101600</xdr:colOff>
      <xdr:row>35</xdr:row>
      <xdr:rowOff>317970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2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328147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95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213093</xdr:rowOff>
    </xdr:from>
    <xdr:to>
      <xdr:col>22</xdr:col>
      <xdr:colOff>165100</xdr:colOff>
      <xdr:row>35</xdr:row>
      <xdr:rowOff>314693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324870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9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148933</xdr:rowOff>
    </xdr:from>
    <xdr:to>
      <xdr:col>19</xdr:col>
      <xdr:colOff>38100</xdr:colOff>
      <xdr:row>35</xdr:row>
      <xdr:rowOff>250533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5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260710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2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140018</xdr:rowOff>
    </xdr:from>
    <xdr:to>
      <xdr:col>15</xdr:col>
      <xdr:colOff>101600</xdr:colOff>
      <xdr:row>35</xdr:row>
      <xdr:rowOff>241618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50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251795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237,970
233,997
978.47
130,226,699
127,574,454
2,575,688
58,373,907
71,703,911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123861</xdr:rowOff>
    </xdr:from>
    <xdr:to>
      <xdr:col>24</xdr:col>
      <xdr:colOff>63500</xdr:colOff>
      <xdr:row>35</xdr:row>
      <xdr:rowOff>3520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81711"/>
          <a:ext cx="838200" cy="22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0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3520</xdr:rowOff>
    </xdr:from>
    <xdr:to>
      <xdr:col>19</xdr:col>
      <xdr:colOff>177800</xdr:colOff>
      <xdr:row>35</xdr:row>
      <xdr:rowOff>10051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042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10051</xdr:rowOff>
    </xdr:from>
    <xdr:to>
      <xdr:col>15</xdr:col>
      <xdr:colOff>50800</xdr:colOff>
      <xdr:row>35</xdr:row>
      <xdr:rowOff>70140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10801"/>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70140</xdr:rowOff>
    </xdr:from>
    <xdr:to>
      <xdr:col>10</xdr:col>
      <xdr:colOff>114300</xdr:colOff>
      <xdr:row>35</xdr:row>
      <xdr:rowOff>91237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70890"/>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73061</xdr:rowOff>
    </xdr:from>
    <xdr:to>
      <xdr:col>24</xdr:col>
      <xdr:colOff>114300</xdr:colOff>
      <xdr:row>34</xdr:row>
      <xdr:rowOff>3211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95938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8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124170</xdr:rowOff>
    </xdr:from>
    <xdr:to>
      <xdr:col>20</xdr:col>
      <xdr:colOff>38100</xdr:colOff>
      <xdr:row>35</xdr:row>
      <xdr:rowOff>54320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70847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130701</xdr:rowOff>
    </xdr:from>
    <xdr:to>
      <xdr:col>15</xdr:col>
      <xdr:colOff>101600</xdr:colOff>
      <xdr:row>35</xdr:row>
      <xdr:rowOff>60851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77378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19340</xdr:rowOff>
    </xdr:from>
    <xdr:to>
      <xdr:col>10</xdr:col>
      <xdr:colOff>165100</xdr:colOff>
      <xdr:row>35</xdr:row>
      <xdr:rowOff>120940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137467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40437</xdr:rowOff>
    </xdr:from>
    <xdr:to>
      <xdr:col>6</xdr:col>
      <xdr:colOff>38100</xdr:colOff>
      <xdr:row>35</xdr:row>
      <xdr:rowOff>142037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158564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1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137048</xdr:rowOff>
    </xdr:from>
    <xdr:to>
      <xdr:col>24</xdr:col>
      <xdr:colOff>63500</xdr:colOff>
      <xdr:row>55</xdr:row>
      <xdr:rowOff>10816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95348"/>
          <a:ext cx="8382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11960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41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10816</xdr:rowOff>
    </xdr:from>
    <xdr:to>
      <xdr:col>19</xdr:col>
      <xdr:colOff>177800</xdr:colOff>
      <xdr:row>56</xdr:row>
      <xdr:rowOff>64216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40566"/>
          <a:ext cx="889000" cy="2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115927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20782</xdr:rowOff>
    </xdr:from>
    <xdr:to>
      <xdr:col>15</xdr:col>
      <xdr:colOff>50800</xdr:colOff>
      <xdr:row>56</xdr:row>
      <xdr:rowOff>64216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219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124731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20782</xdr:rowOff>
    </xdr:from>
    <xdr:to>
      <xdr:col>10</xdr:col>
      <xdr:colOff>114300</xdr:colOff>
      <xdr:row>56</xdr:row>
      <xdr:rowOff>99147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21982"/>
          <a:ext cx="889000" cy="7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86248</xdr:rowOff>
    </xdr:from>
    <xdr:to>
      <xdr:col>24</xdr:col>
      <xdr:colOff>114300</xdr:colOff>
      <xdr:row>55</xdr:row>
      <xdr:rowOff>16398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109125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131466</xdr:rowOff>
    </xdr:from>
    <xdr:to>
      <xdr:col>20</xdr:col>
      <xdr:colOff>38100</xdr:colOff>
      <xdr:row>55</xdr:row>
      <xdr:rowOff>61616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78143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13416</xdr:rowOff>
    </xdr:from>
    <xdr:to>
      <xdr:col>15</xdr:col>
      <xdr:colOff>101600</xdr:colOff>
      <xdr:row>56</xdr:row>
      <xdr:rowOff>115016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106143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0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141432</xdr:rowOff>
    </xdr:from>
    <xdr:to>
      <xdr:col>10</xdr:col>
      <xdr:colOff>165100</xdr:colOff>
      <xdr:row>56</xdr:row>
      <xdr:rowOff>71582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88109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48347</xdr:rowOff>
    </xdr:from>
    <xdr:to>
      <xdr:col>6</xdr:col>
      <xdr:colOff>38100</xdr:colOff>
      <xdr:row>56</xdr:row>
      <xdr:rowOff>149947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166474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2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23113</xdr:rowOff>
    </xdr:from>
    <xdr:to>
      <xdr:col>24</xdr:col>
      <xdr:colOff>63500</xdr:colOff>
      <xdr:row>78</xdr:row>
      <xdr:rowOff>42469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96213"/>
          <a:ext cx="8382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27152</xdr:rowOff>
    </xdr:from>
    <xdr:to>
      <xdr:col>19</xdr:col>
      <xdr:colOff>177800</xdr:colOff>
      <xdr:row>78</xdr:row>
      <xdr:rowOff>42469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00252"/>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16980</xdr:rowOff>
    </xdr:from>
    <xdr:to>
      <xdr:col>15</xdr:col>
      <xdr:colOff>50800</xdr:colOff>
      <xdr:row>78</xdr:row>
      <xdr:rowOff>27152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90080"/>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86149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16980</xdr:rowOff>
    </xdr:from>
    <xdr:to>
      <xdr:col>10</xdr:col>
      <xdr:colOff>114300</xdr:colOff>
      <xdr:row>78</xdr:row>
      <xdr:rowOff>22924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9008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84434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5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143763</xdr:rowOff>
    </xdr:from>
    <xdr:to>
      <xdr:col>24</xdr:col>
      <xdr:colOff>114300</xdr:colOff>
      <xdr:row>78</xdr:row>
      <xdr:rowOff>73913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122190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163119</xdr:rowOff>
    </xdr:from>
    <xdr:to>
      <xdr:col>20</xdr:col>
      <xdr:colOff>38100</xdr:colOff>
      <xdr:row>78</xdr:row>
      <xdr:rowOff>93269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84396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5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147802</xdr:rowOff>
    </xdr:from>
    <xdr:to>
      <xdr:col>15</xdr:col>
      <xdr:colOff>101600</xdr:colOff>
      <xdr:row>78</xdr:row>
      <xdr:rowOff>77952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94479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2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137630</xdr:rowOff>
    </xdr:from>
    <xdr:to>
      <xdr:col>10</xdr:col>
      <xdr:colOff>165100</xdr:colOff>
      <xdr:row>78</xdr:row>
      <xdr:rowOff>67780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58907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143574</xdr:rowOff>
    </xdr:from>
    <xdr:to>
      <xdr:col>6</xdr:col>
      <xdr:colOff>38100</xdr:colOff>
      <xdr:row>78</xdr:row>
      <xdr:rowOff>73724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90251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2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20008</xdr:rowOff>
    </xdr:from>
    <xdr:to>
      <xdr:col>24</xdr:col>
      <xdr:colOff>63500</xdr:colOff>
      <xdr:row>97</xdr:row>
      <xdr:rowOff>111144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50658"/>
          <a:ext cx="838200" cy="9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111144</xdr:rowOff>
    </xdr:from>
    <xdr:to>
      <xdr:col>19</xdr:col>
      <xdr:colOff>177800</xdr:colOff>
      <xdr:row>98</xdr:row>
      <xdr:rowOff>12312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41794"/>
          <a:ext cx="889000" cy="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159741</xdr:rowOff>
    </xdr:from>
    <xdr:to>
      <xdr:col>15</xdr:col>
      <xdr:colOff>50800</xdr:colOff>
      <xdr:row>98</xdr:row>
      <xdr:rowOff>12312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790391"/>
          <a:ext cx="889000" cy="2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159741</xdr:rowOff>
    </xdr:from>
    <xdr:to>
      <xdr:col>10</xdr:col>
      <xdr:colOff>114300</xdr:colOff>
      <xdr:row>98</xdr:row>
      <xdr:rowOff>58604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90391"/>
          <a:ext cx="889000" cy="7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140658</xdr:rowOff>
    </xdr:from>
    <xdr:to>
      <xdr:col>24</xdr:col>
      <xdr:colOff>114300</xdr:colOff>
      <xdr:row>97</xdr:row>
      <xdr:rowOff>70808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55585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60344</xdr:rowOff>
    </xdr:from>
    <xdr:to>
      <xdr:col>20</xdr:col>
      <xdr:colOff>38100</xdr:colOff>
      <xdr:row>97</xdr:row>
      <xdr:rowOff>161944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153071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8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132962</xdr:rowOff>
    </xdr:from>
    <xdr:to>
      <xdr:col>15</xdr:col>
      <xdr:colOff>101600</xdr:colOff>
      <xdr:row>98</xdr:row>
      <xdr:rowOff>63112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54239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5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108941</xdr:rowOff>
    </xdr:from>
    <xdr:to>
      <xdr:col>10</xdr:col>
      <xdr:colOff>165100</xdr:colOff>
      <xdr:row>98</xdr:row>
      <xdr:rowOff>39091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30218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3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7804</xdr:rowOff>
    </xdr:from>
    <xdr:to>
      <xdr:col>6</xdr:col>
      <xdr:colOff>38100</xdr:colOff>
      <xdr:row>98</xdr:row>
      <xdr:rowOff>109404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100531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0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84836</xdr:rowOff>
    </xdr:from>
    <xdr:to>
      <xdr:col>55</xdr:col>
      <xdr:colOff>0</xdr:colOff>
      <xdr:row>38</xdr:row>
      <xdr:rowOff>104974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399786"/>
          <a:ext cx="838200" cy="12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24361</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510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104974</xdr:rowOff>
    </xdr:from>
    <xdr:to>
      <xdr:col>50</xdr:col>
      <xdr:colOff>114300</xdr:colOff>
      <xdr:row>38</xdr:row>
      <xdr:rowOff>135487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620074"/>
          <a:ext cx="889000" cy="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113014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7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113879</xdr:rowOff>
    </xdr:from>
    <xdr:to>
      <xdr:col>45</xdr:col>
      <xdr:colOff>177800</xdr:colOff>
      <xdr:row>38</xdr:row>
      <xdr:rowOff>135487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628979"/>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117793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81037</xdr:rowOff>
    </xdr:from>
    <xdr:to>
      <xdr:col>41</xdr:col>
      <xdr:colOff>50800</xdr:colOff>
      <xdr:row>38</xdr:row>
      <xdr:rowOff>113879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96137"/>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124259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8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123106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8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34036</xdr:rowOff>
    </xdr:from>
    <xdr:to>
      <xdr:col>55</xdr:col>
      <xdr:colOff>50800</xdr:colOff>
      <xdr:row>31</xdr:row>
      <xdr:rowOff>135636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3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56913</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20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54174</xdr:rowOff>
    </xdr:from>
    <xdr:to>
      <xdr:col>50</xdr:col>
      <xdr:colOff>165100</xdr:colOff>
      <xdr:row>38</xdr:row>
      <xdr:rowOff>155774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852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34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84687</xdr:rowOff>
    </xdr:from>
    <xdr:to>
      <xdr:col>46</xdr:col>
      <xdr:colOff>38100</xdr:colOff>
      <xdr:row>39</xdr:row>
      <xdr:rowOff>14837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31364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3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63079</xdr:rowOff>
    </xdr:from>
    <xdr:to>
      <xdr:col>41</xdr:col>
      <xdr:colOff>101600</xdr:colOff>
      <xdr:row>38</xdr:row>
      <xdr:rowOff>164679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7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9756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30237</xdr:rowOff>
    </xdr:from>
    <xdr:to>
      <xdr:col>36</xdr:col>
      <xdr:colOff>165100</xdr:colOff>
      <xdr:row>38</xdr:row>
      <xdr:rowOff>131837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148364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2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9101</xdr:rowOff>
    </xdr:from>
    <xdr:to>
      <xdr:col>55</xdr:col>
      <xdr:colOff>0</xdr:colOff>
      <xdr:row>54</xdr:row>
      <xdr:rowOff>55529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095951"/>
          <a:ext cx="838200" cy="2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49930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79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55529</xdr:rowOff>
    </xdr:from>
    <xdr:to>
      <xdr:col>50</xdr:col>
      <xdr:colOff>114300</xdr:colOff>
      <xdr:row>55</xdr:row>
      <xdr:rowOff>53701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313829"/>
          <a:ext cx="889000" cy="16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100817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53701</xdr:rowOff>
    </xdr:from>
    <xdr:to>
      <xdr:col>45</xdr:col>
      <xdr:colOff>177800</xdr:colOff>
      <xdr:row>55</xdr:row>
      <xdr:rowOff>160365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83451"/>
          <a:ext cx="889000" cy="10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123974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160365</xdr:rowOff>
    </xdr:from>
    <xdr:to>
      <xdr:col>41</xdr:col>
      <xdr:colOff>50800</xdr:colOff>
      <xdr:row>56</xdr:row>
      <xdr:rowOff>2837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90115"/>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129751</xdr:rowOff>
    </xdr:from>
    <xdr:to>
      <xdr:col>55</xdr:col>
      <xdr:colOff>50800</xdr:colOff>
      <xdr:row>53</xdr:row>
      <xdr:rowOff>59901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04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152628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8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4729</xdr:rowOff>
    </xdr:from>
    <xdr:to>
      <xdr:col>50</xdr:col>
      <xdr:colOff>165100</xdr:colOff>
      <xdr:row>54</xdr:row>
      <xdr:rowOff>106329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2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122856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03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2901</xdr:rowOff>
    </xdr:from>
    <xdr:to>
      <xdr:col>46</xdr:col>
      <xdr:colOff>38100</xdr:colOff>
      <xdr:row>55</xdr:row>
      <xdr:rowOff>104501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121028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20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109565</xdr:rowOff>
    </xdr:from>
    <xdr:to>
      <xdr:col>41</xdr:col>
      <xdr:colOff>101600</xdr:colOff>
      <xdr:row>56</xdr:row>
      <xdr:rowOff>39715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3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30842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63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123487</xdr:rowOff>
    </xdr:from>
    <xdr:to>
      <xdr:col>36</xdr:col>
      <xdr:colOff>165100</xdr:colOff>
      <xdr:row>56</xdr:row>
      <xdr:rowOff>53637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44764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23571</xdr:rowOff>
    </xdr:from>
    <xdr:to>
      <xdr:col>55</xdr:col>
      <xdr:colOff>0</xdr:colOff>
      <xdr:row>77</xdr:row>
      <xdr:rowOff>145568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225221"/>
          <a:ext cx="838200" cy="1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128046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98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145568</xdr:rowOff>
    </xdr:from>
    <xdr:to>
      <xdr:col>50</xdr:col>
      <xdr:colOff>114300</xdr:colOff>
      <xdr:row>78</xdr:row>
      <xdr:rowOff>117793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47218"/>
          <a:ext cx="889000" cy="1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58776</xdr:rowOff>
    </xdr:from>
    <xdr:to>
      <xdr:col>45</xdr:col>
      <xdr:colOff>177800</xdr:colOff>
      <xdr:row>78</xdr:row>
      <xdr:rowOff>117793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31876"/>
          <a:ext cx="8890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58776</xdr:rowOff>
    </xdr:from>
    <xdr:to>
      <xdr:col>41</xdr:col>
      <xdr:colOff>50800</xdr:colOff>
      <xdr:row>78</xdr:row>
      <xdr:rowOff>97867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31876"/>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144221</xdr:rowOff>
    </xdr:from>
    <xdr:to>
      <xdr:col>55</xdr:col>
      <xdr:colOff>50800</xdr:colOff>
      <xdr:row>77</xdr:row>
      <xdr:rowOff>74371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122648</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94768</xdr:rowOff>
    </xdr:from>
    <xdr:to>
      <xdr:col>50</xdr:col>
      <xdr:colOff>165100</xdr:colOff>
      <xdr:row>78</xdr:row>
      <xdr:rowOff>24918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16045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3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66993</xdr:rowOff>
    </xdr:from>
    <xdr:to>
      <xdr:col>46</xdr:col>
      <xdr:colOff>38100</xdr:colOff>
      <xdr:row>78</xdr:row>
      <xdr:rowOff>168593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159720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3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7976</xdr:rowOff>
    </xdr:from>
    <xdr:to>
      <xdr:col>41</xdr:col>
      <xdr:colOff>101600</xdr:colOff>
      <xdr:row>78</xdr:row>
      <xdr:rowOff>109576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100703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4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47067</xdr:rowOff>
    </xdr:from>
    <xdr:to>
      <xdr:col>36</xdr:col>
      <xdr:colOff>165100</xdr:colOff>
      <xdr:row>78</xdr:row>
      <xdr:rowOff>148667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139794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151930</xdr:rowOff>
    </xdr:from>
    <xdr:to>
      <xdr:col>55</xdr:col>
      <xdr:colOff>0</xdr:colOff>
      <xdr:row>93</xdr:row>
      <xdr:rowOff>149209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5925330"/>
          <a:ext cx="838200" cy="16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45587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33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149209</xdr:rowOff>
    </xdr:from>
    <xdr:to>
      <xdr:col>50</xdr:col>
      <xdr:colOff>114300</xdr:colOff>
      <xdr:row>94</xdr:row>
      <xdr:rowOff>49061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094059"/>
          <a:ext cx="88900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132889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49061</xdr:rowOff>
    </xdr:from>
    <xdr:to>
      <xdr:col>45</xdr:col>
      <xdr:colOff>177800</xdr:colOff>
      <xdr:row>95</xdr:row>
      <xdr:rowOff>21239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165361"/>
          <a:ext cx="889000" cy="14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126168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12712</xdr:rowOff>
    </xdr:from>
    <xdr:to>
      <xdr:col>41</xdr:col>
      <xdr:colOff>50800</xdr:colOff>
      <xdr:row>95</xdr:row>
      <xdr:rowOff>21239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300462"/>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160345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4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42752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101130</xdr:rowOff>
    </xdr:from>
    <xdr:to>
      <xdr:col>55</xdr:col>
      <xdr:colOff>50800</xdr:colOff>
      <xdr:row>93</xdr:row>
      <xdr:rowOff>31280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8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124007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72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98409</xdr:rowOff>
    </xdr:from>
    <xdr:to>
      <xdr:col>50</xdr:col>
      <xdr:colOff>165100</xdr:colOff>
      <xdr:row>94</xdr:row>
      <xdr:rowOff>28559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0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45086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8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169711</xdr:rowOff>
    </xdr:from>
    <xdr:to>
      <xdr:col>46</xdr:col>
      <xdr:colOff>38100</xdr:colOff>
      <xdr:row>94</xdr:row>
      <xdr:rowOff>99861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11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116388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8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141889</xdr:rowOff>
    </xdr:from>
    <xdr:to>
      <xdr:col>41</xdr:col>
      <xdr:colOff>101600</xdr:colOff>
      <xdr:row>95</xdr:row>
      <xdr:rowOff>72039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2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88566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03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133362</xdr:rowOff>
    </xdr:from>
    <xdr:to>
      <xdr:col>36</xdr:col>
      <xdr:colOff>165100</xdr:colOff>
      <xdr:row>95</xdr:row>
      <xdr:rowOff>63512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24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80039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0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128841</xdr:rowOff>
    </xdr:from>
    <xdr:to>
      <xdr:col>85</xdr:col>
      <xdr:colOff>127000</xdr:colOff>
      <xdr:row>39</xdr:row>
      <xdr:rowOff>17399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472491"/>
          <a:ext cx="838200" cy="2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13796</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288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17399</xdr:rowOff>
    </xdr:from>
    <xdr:to>
      <xdr:col>81</xdr:col>
      <xdr:colOff>50800</xdr:colOff>
      <xdr:row>39</xdr:row>
      <xdr:rowOff>30353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03949"/>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30353</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16903"/>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78041</xdr:rowOff>
    </xdr:from>
    <xdr:to>
      <xdr:col>85</xdr:col>
      <xdr:colOff>177800</xdr:colOff>
      <xdr:row>38</xdr:row>
      <xdr:rowOff>8192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4216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100918</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27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138049</xdr:rowOff>
    </xdr:from>
    <xdr:to>
      <xdr:col>81</xdr:col>
      <xdr:colOff>101600</xdr:colOff>
      <xdr:row>39</xdr:row>
      <xdr:rowOff>68199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59326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151003</xdr:rowOff>
    </xdr:from>
    <xdr:to>
      <xdr:col>76</xdr:col>
      <xdr:colOff>165100</xdr:colOff>
      <xdr:row>39</xdr:row>
      <xdr:rowOff>81153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72280</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58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47095</xdr:rowOff>
    </xdr:from>
    <xdr:to>
      <xdr:col>85</xdr:col>
      <xdr:colOff>127000</xdr:colOff>
      <xdr:row>76</xdr:row>
      <xdr:rowOff>69452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077295"/>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26019</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227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1809</xdr:rowOff>
    </xdr:from>
    <xdr:to>
      <xdr:col>81</xdr:col>
      <xdr:colOff>50800</xdr:colOff>
      <xdr:row>76</xdr:row>
      <xdr:rowOff>47095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032009"/>
          <a:ext cx="889000" cy="4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161076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93203</xdr:rowOff>
    </xdr:from>
    <xdr:to>
      <xdr:col>76</xdr:col>
      <xdr:colOff>114300</xdr:colOff>
      <xdr:row>76</xdr:row>
      <xdr:rowOff>1809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2951953"/>
          <a:ext cx="8890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132250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93203</xdr:rowOff>
    </xdr:from>
    <xdr:to>
      <xdr:col>71</xdr:col>
      <xdr:colOff>177800</xdr:colOff>
      <xdr:row>75</xdr:row>
      <xdr:rowOff>109296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2951953"/>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92496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81570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2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18652</xdr:rowOff>
    </xdr:from>
    <xdr:to>
      <xdr:col>85</xdr:col>
      <xdr:colOff>177800</xdr:colOff>
      <xdr:row>76</xdr:row>
      <xdr:rowOff>120252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41529</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9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167745</xdr:rowOff>
    </xdr:from>
    <xdr:to>
      <xdr:col>81</xdr:col>
      <xdr:colOff>101600</xdr:colOff>
      <xdr:row>76</xdr:row>
      <xdr:rowOff>97895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114421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8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122458</xdr:rowOff>
    </xdr:from>
    <xdr:to>
      <xdr:col>76</xdr:col>
      <xdr:colOff>165100</xdr:colOff>
      <xdr:row>76</xdr:row>
      <xdr:rowOff>52608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9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69135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75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42403</xdr:rowOff>
    </xdr:from>
    <xdr:to>
      <xdr:col>72</xdr:col>
      <xdr:colOff>38100</xdr:colOff>
      <xdr:row>75</xdr:row>
      <xdr:rowOff>144003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160530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6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58496</xdr:rowOff>
    </xdr:from>
    <xdr:to>
      <xdr:col>67</xdr:col>
      <xdr:colOff>101600</xdr:colOff>
      <xdr:row>75</xdr:row>
      <xdr:rowOff>160096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9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5173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6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136866</xdr:rowOff>
    </xdr:from>
    <xdr:to>
      <xdr:col>85</xdr:col>
      <xdr:colOff>127000</xdr:colOff>
      <xdr:row>96</xdr:row>
      <xdr:rowOff>151175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424616"/>
          <a:ext cx="838200" cy="18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96451</xdr:rowOff>
    </xdr:from>
    <xdr:ext cx="469744"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55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136866</xdr:rowOff>
    </xdr:from>
    <xdr:to>
      <xdr:col>81</xdr:col>
      <xdr:colOff>50800</xdr:colOff>
      <xdr:row>97</xdr:row>
      <xdr:rowOff>46385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424616"/>
          <a:ext cx="889000" cy="25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27870</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20188</xdr:rowOff>
    </xdr:from>
    <xdr:to>
      <xdr:col>76</xdr:col>
      <xdr:colOff>114300</xdr:colOff>
      <xdr:row>97</xdr:row>
      <xdr:rowOff>46385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479388"/>
          <a:ext cx="889000" cy="19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19411</xdr:rowOff>
    </xdr:from>
    <xdr:to>
      <xdr:col>71</xdr:col>
      <xdr:colOff>177800</xdr:colOff>
      <xdr:row>96</xdr:row>
      <xdr:rowOff>20188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307161"/>
          <a:ext cx="889000" cy="17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115470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92656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100375</xdr:rowOff>
    </xdr:from>
    <xdr:to>
      <xdr:col>85</xdr:col>
      <xdr:colOff>177800</xdr:colOff>
      <xdr:row>97</xdr:row>
      <xdr:rowOff>30525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5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123252</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4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86066</xdr:rowOff>
    </xdr:from>
    <xdr:to>
      <xdr:col>81</xdr:col>
      <xdr:colOff>101600</xdr:colOff>
      <xdr:row>96</xdr:row>
      <xdr:rowOff>16216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32743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14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167035</xdr:rowOff>
    </xdr:from>
    <xdr:to>
      <xdr:col>76</xdr:col>
      <xdr:colOff>165100</xdr:colOff>
      <xdr:row>97</xdr:row>
      <xdr:rowOff>97185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88312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71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140838</xdr:rowOff>
    </xdr:from>
    <xdr:to>
      <xdr:col>72</xdr:col>
      <xdr:colOff>38100</xdr:colOff>
      <xdr:row>96</xdr:row>
      <xdr:rowOff>70988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4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87515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20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140061</xdr:rowOff>
    </xdr:from>
    <xdr:to>
      <xdr:col>67</xdr:col>
      <xdr:colOff>101600</xdr:colOff>
      <xdr:row>95</xdr:row>
      <xdr:rowOff>70211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2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86738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0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111354</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26454"/>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60554</xdr:rowOff>
    </xdr:from>
    <xdr:to>
      <xdr:col>98</xdr:col>
      <xdr:colOff>38100</xdr:colOff>
      <xdr:row>38</xdr:row>
      <xdr:rowOff>162154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153281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66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142626</xdr:rowOff>
    </xdr:from>
    <xdr:to>
      <xdr:col>116</xdr:col>
      <xdr:colOff>63500</xdr:colOff>
      <xdr:row>57</xdr:row>
      <xdr:rowOff>68240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058026"/>
          <a:ext cx="838200" cy="78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112727</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1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16484</xdr:rowOff>
    </xdr:from>
    <xdr:to>
      <xdr:col>111</xdr:col>
      <xdr:colOff>177800</xdr:colOff>
      <xdr:row>57</xdr:row>
      <xdr:rowOff>68240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789134"/>
          <a:ext cx="889000" cy="5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138513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91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144272</xdr:rowOff>
    </xdr:from>
    <xdr:to>
      <xdr:col>107</xdr:col>
      <xdr:colOff>50800</xdr:colOff>
      <xdr:row>57</xdr:row>
      <xdr:rowOff>16484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745472"/>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96862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96906</xdr:rowOff>
    </xdr:from>
    <xdr:to>
      <xdr:col>102</xdr:col>
      <xdr:colOff>114300</xdr:colOff>
      <xdr:row>56</xdr:row>
      <xdr:rowOff>144272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698106"/>
          <a:ext cx="8890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56171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25173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91826</xdr:rowOff>
    </xdr:from>
    <xdr:to>
      <xdr:col>116</xdr:col>
      <xdr:colOff>114300</xdr:colOff>
      <xdr:row>53</xdr:row>
      <xdr:rowOff>21976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0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114703</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88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17440</xdr:rowOff>
    </xdr:from>
    <xdr:to>
      <xdr:col>112</xdr:col>
      <xdr:colOff>38100</xdr:colOff>
      <xdr:row>57</xdr:row>
      <xdr:rowOff>119040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7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135567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6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137134</xdr:rowOff>
    </xdr:from>
    <xdr:to>
      <xdr:col>107</xdr:col>
      <xdr:colOff>101600</xdr:colOff>
      <xdr:row>57</xdr:row>
      <xdr:rowOff>67284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7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83811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1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93472</xdr:rowOff>
    </xdr:from>
    <xdr:to>
      <xdr:col>102</xdr:col>
      <xdr:colOff>165100</xdr:colOff>
      <xdr:row>57</xdr:row>
      <xdr:rowOff>23622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69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40149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46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46106</xdr:rowOff>
    </xdr:from>
    <xdr:to>
      <xdr:col>98</xdr:col>
      <xdr:colOff>38100</xdr:colOff>
      <xdr:row>56</xdr:row>
      <xdr:rowOff>147706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6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164233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42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135586</xdr:rowOff>
    </xdr:from>
    <xdr:to>
      <xdr:col>116</xdr:col>
      <xdr:colOff>63500</xdr:colOff>
      <xdr:row>72</xdr:row>
      <xdr:rowOff>27503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308536"/>
          <a:ext cx="838200" cy="6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138285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48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27503</xdr:rowOff>
    </xdr:from>
    <xdr:to>
      <xdr:col>111</xdr:col>
      <xdr:colOff>177800</xdr:colOff>
      <xdr:row>72</xdr:row>
      <xdr:rowOff>37378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371903"/>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4828</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143860</xdr:rowOff>
    </xdr:from>
    <xdr:to>
      <xdr:col>107</xdr:col>
      <xdr:colOff>50800</xdr:colOff>
      <xdr:row>72</xdr:row>
      <xdr:rowOff>37378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316810"/>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27870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143860</xdr:rowOff>
    </xdr:from>
    <xdr:to>
      <xdr:col>102</xdr:col>
      <xdr:colOff>114300</xdr:colOff>
      <xdr:row>71</xdr:row>
      <xdr:rowOff>152684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316810"/>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4873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125483</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46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84786</xdr:rowOff>
    </xdr:from>
    <xdr:to>
      <xdr:col>116</xdr:col>
      <xdr:colOff>114300</xdr:colOff>
      <xdr:row>72</xdr:row>
      <xdr:rowOff>14936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2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107663</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10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148153</xdr:rowOff>
    </xdr:from>
    <xdr:to>
      <xdr:col>112</xdr:col>
      <xdr:colOff>38100</xdr:colOff>
      <xdr:row>72</xdr:row>
      <xdr:rowOff>78303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32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94830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09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158028</xdr:rowOff>
    </xdr:from>
    <xdr:to>
      <xdr:col>107</xdr:col>
      <xdr:colOff>101600</xdr:colOff>
      <xdr:row>72</xdr:row>
      <xdr:rowOff>88178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33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104705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10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93060</xdr:rowOff>
    </xdr:from>
    <xdr:to>
      <xdr:col>102</xdr:col>
      <xdr:colOff>165100</xdr:colOff>
      <xdr:row>72</xdr:row>
      <xdr:rowOff>23210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2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39737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0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101884</xdr:rowOff>
    </xdr:from>
    <xdr:to>
      <xdr:col>98</xdr:col>
      <xdr:colOff>38100</xdr:colOff>
      <xdr:row>72</xdr:row>
      <xdr:rowOff>32034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2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48561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0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386,683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21,443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付け中核市への移行準備等で職員が増加したこと、退職者が増えたことが大きい。会計年度任用職員の報酬を物件費から人件費へ移行したが、逆に物件費は減っているため、全体を見たときにこの影響はないと言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補助費は特別定額給付金事業により増、貸付金は中小企業金融対策事業による増であり、いずれも新型コロナウイルス感染拡大への対応分である。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少子高齢化を背景に、扶助費は年々増加しており、今後も増加していくことが予想される。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普通建設事業においては小中学校の空調設備を整備したことによる増の影響が大きかった。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今後も事業の集中と選択により、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真に必要な事業を財源を確保しながら進め、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健全財政の維持に努めていく。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237,970
233,997
978.47
130,226,699
127,574,454
2,575,688
58,373,907
71,703,911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149497</xdr:rowOff>
    </xdr:from>
    <xdr:to>
      <xdr:col>24</xdr:col>
      <xdr:colOff>63500</xdr:colOff>
      <xdr:row>35</xdr:row>
      <xdr:rowOff>49893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7879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2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149497</xdr:rowOff>
    </xdr:from>
    <xdr:to>
      <xdr:col>19</xdr:col>
      <xdr:colOff>177800</xdr:colOff>
      <xdr:row>34</xdr:row>
      <xdr:rowOff>160927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787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160927</xdr:rowOff>
    </xdr:from>
    <xdr:to>
      <xdr:col>15</xdr:col>
      <xdr:colOff>50800</xdr:colOff>
      <xdr:row>35</xdr:row>
      <xdr:rowOff>22134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902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160927</xdr:rowOff>
    </xdr:from>
    <xdr:to>
      <xdr:col>10</xdr:col>
      <xdr:colOff>114300</xdr:colOff>
      <xdr:row>35</xdr:row>
      <xdr:rowOff>22134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902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107423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170543</xdr:rowOff>
    </xdr:from>
    <xdr:to>
      <xdr:col>24</xdr:col>
      <xdr:colOff>114300</xdr:colOff>
      <xdr:row>35</xdr:row>
      <xdr:rowOff>100693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21970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5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98697</xdr:rowOff>
    </xdr:from>
    <xdr:to>
      <xdr:col>20</xdr:col>
      <xdr:colOff>38100</xdr:colOff>
      <xdr:row>35</xdr:row>
      <xdr:rowOff>28847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45374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110127</xdr:rowOff>
    </xdr:from>
    <xdr:to>
      <xdr:col>15</xdr:col>
      <xdr:colOff>101600</xdr:colOff>
      <xdr:row>35</xdr:row>
      <xdr:rowOff>40277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31404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3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142784</xdr:rowOff>
    </xdr:from>
    <xdr:to>
      <xdr:col>10</xdr:col>
      <xdr:colOff>165100</xdr:colOff>
      <xdr:row>35</xdr:row>
      <xdr:rowOff>72934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64061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6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110127</xdr:rowOff>
    </xdr:from>
    <xdr:to>
      <xdr:col>6</xdr:col>
      <xdr:colOff>38100</xdr:colOff>
      <xdr:row>35</xdr:row>
      <xdr:rowOff>40277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31404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3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138785</xdr:rowOff>
    </xdr:from>
    <xdr:to>
      <xdr:col>24</xdr:col>
      <xdr:colOff>62865</xdr:colOff>
      <xdr:row>53</xdr:row>
      <xdr:rowOff>69672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39835"/>
          <a:ext cx="1270" cy="61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73499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916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69672</xdr:rowOff>
    </xdr:from>
    <xdr:to>
      <xdr:col>24</xdr:col>
      <xdr:colOff>152400</xdr:colOff>
      <xdr:row>53</xdr:row>
      <xdr:rowOff>69672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15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85462</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1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138785</xdr:rowOff>
    </xdr:from>
    <xdr:to>
      <xdr:col>24</xdr:col>
      <xdr:colOff>152400</xdr:colOff>
      <xdr:row>49</xdr:row>
      <xdr:rowOff>138785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3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46617</xdr:rowOff>
    </xdr:from>
    <xdr:to>
      <xdr:col>24</xdr:col>
      <xdr:colOff>63500</xdr:colOff>
      <xdr:row>58</xdr:row>
      <xdr:rowOff>108229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8962017"/>
          <a:ext cx="838200" cy="109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38109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8953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59682</xdr:rowOff>
    </xdr:from>
    <xdr:to>
      <xdr:col>24</xdr:col>
      <xdr:colOff>114300</xdr:colOff>
      <xdr:row>52</xdr:row>
      <xdr:rowOff>161282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897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96571</xdr:rowOff>
    </xdr:from>
    <xdr:to>
      <xdr:col>19</xdr:col>
      <xdr:colOff>177800</xdr:colOff>
      <xdr:row>58</xdr:row>
      <xdr:rowOff>108229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040671"/>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118835</xdr:rowOff>
    </xdr:from>
    <xdr:to>
      <xdr:col>20</xdr:col>
      <xdr:colOff>38100</xdr:colOff>
      <xdr:row>59</xdr:row>
      <xdr:rowOff>48985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1006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40112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101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96571</xdr:rowOff>
    </xdr:from>
    <xdr:to>
      <xdr:col>15</xdr:col>
      <xdr:colOff>50800</xdr:colOff>
      <xdr:row>58</xdr:row>
      <xdr:rowOff>126485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40671"/>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47591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109100</xdr:rowOff>
    </xdr:from>
    <xdr:to>
      <xdr:col>10</xdr:col>
      <xdr:colOff>114300</xdr:colOff>
      <xdr:row>58</xdr:row>
      <xdr:rowOff>126485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53200"/>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72759</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101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74185</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10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167267</xdr:rowOff>
    </xdr:from>
    <xdr:to>
      <xdr:col>24</xdr:col>
      <xdr:colOff>114300</xdr:colOff>
      <xdr:row>52</xdr:row>
      <xdr:rowOff>97417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89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18694</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876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57429</xdr:rowOff>
    </xdr:from>
    <xdr:to>
      <xdr:col>20</xdr:col>
      <xdr:colOff>38100</xdr:colOff>
      <xdr:row>58</xdr:row>
      <xdr:rowOff>159029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4106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7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45771</xdr:rowOff>
    </xdr:from>
    <xdr:to>
      <xdr:col>15</xdr:col>
      <xdr:colOff>101600</xdr:colOff>
      <xdr:row>58</xdr:row>
      <xdr:rowOff>147371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163898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7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75685</xdr:rowOff>
    </xdr:from>
    <xdr:to>
      <xdr:col>10</xdr:col>
      <xdr:colOff>165100</xdr:colOff>
      <xdr:row>59</xdr:row>
      <xdr:rowOff>5835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22362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79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58300</xdr:rowOff>
    </xdr:from>
    <xdr:to>
      <xdr:col>6</xdr:col>
      <xdr:colOff>38100</xdr:colOff>
      <xdr:row>58</xdr:row>
      <xdr:rowOff>159900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4977</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7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150464</xdr:rowOff>
    </xdr:from>
    <xdr:to>
      <xdr:col>24</xdr:col>
      <xdr:colOff>63500</xdr:colOff>
      <xdr:row>76</xdr:row>
      <xdr:rowOff>156045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09214"/>
          <a:ext cx="838200" cy="17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113809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2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156045</xdr:rowOff>
    </xdr:from>
    <xdr:to>
      <xdr:col>19</xdr:col>
      <xdr:colOff>177800</xdr:colOff>
      <xdr:row>77</xdr:row>
      <xdr:rowOff>64719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86245"/>
          <a:ext cx="8890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152769</xdr:rowOff>
    </xdr:from>
    <xdr:to>
      <xdr:col>15</xdr:col>
      <xdr:colOff>50800</xdr:colOff>
      <xdr:row>77</xdr:row>
      <xdr:rowOff>64719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182969"/>
          <a:ext cx="889000" cy="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152769</xdr:rowOff>
    </xdr:from>
    <xdr:to>
      <xdr:col>10</xdr:col>
      <xdr:colOff>114300</xdr:colOff>
      <xdr:row>77</xdr:row>
      <xdr:rowOff>68453</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182969"/>
          <a:ext cx="889000" cy="8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99663</xdr:rowOff>
    </xdr:from>
    <xdr:to>
      <xdr:col>24</xdr:col>
      <xdr:colOff>114300</xdr:colOff>
      <xdr:row>76</xdr:row>
      <xdr:rowOff>29812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584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122540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80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105245</xdr:rowOff>
    </xdr:from>
    <xdr:to>
      <xdr:col>20</xdr:col>
      <xdr:colOff>38100</xdr:colOff>
      <xdr:row>77</xdr:row>
      <xdr:rowOff>35395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26522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13919</xdr:rowOff>
    </xdr:from>
    <xdr:to>
      <xdr:col>15</xdr:col>
      <xdr:colOff>101600</xdr:colOff>
      <xdr:row>77</xdr:row>
      <xdr:rowOff>115519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106646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0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101969</xdr:rowOff>
    </xdr:from>
    <xdr:to>
      <xdr:col>10</xdr:col>
      <xdr:colOff>165100</xdr:colOff>
      <xdr:row>77</xdr:row>
      <xdr:rowOff>32119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23246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2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17653</xdr:rowOff>
    </xdr:from>
    <xdr:to>
      <xdr:col>6</xdr:col>
      <xdr:colOff>38100</xdr:colOff>
      <xdr:row>77</xdr:row>
      <xdr:rowOff>119253</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110380</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1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33989</xdr:rowOff>
    </xdr:from>
    <xdr:to>
      <xdr:col>24</xdr:col>
      <xdr:colOff>63500</xdr:colOff>
      <xdr:row>98</xdr:row>
      <xdr:rowOff>105378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836089"/>
          <a:ext cx="838200" cy="7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105378</xdr:rowOff>
    </xdr:from>
    <xdr:to>
      <xdr:col>19</xdr:col>
      <xdr:colOff>177800</xdr:colOff>
      <xdr:row>98</xdr:row>
      <xdr:rowOff>143032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907478"/>
          <a:ext cx="889000" cy="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138525</xdr:rowOff>
    </xdr:from>
    <xdr:to>
      <xdr:col>15</xdr:col>
      <xdr:colOff>50800</xdr:colOff>
      <xdr:row>98</xdr:row>
      <xdr:rowOff>143032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940625"/>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138525</xdr:rowOff>
    </xdr:from>
    <xdr:to>
      <xdr:col>10</xdr:col>
      <xdr:colOff>114300</xdr:colOff>
      <xdr:row>98</xdr:row>
      <xdr:rowOff>151228</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940625"/>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154639</xdr:rowOff>
    </xdr:from>
    <xdr:to>
      <xdr:col>24</xdr:col>
      <xdr:colOff>114300</xdr:colOff>
      <xdr:row>98</xdr:row>
      <xdr:rowOff>84789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7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133066</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76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54578</xdr:rowOff>
    </xdr:from>
    <xdr:to>
      <xdr:col>20</xdr:col>
      <xdr:colOff>38100</xdr:colOff>
      <xdr:row>98</xdr:row>
      <xdr:rowOff>156178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8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147305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92232</xdr:rowOff>
    </xdr:from>
    <xdr:to>
      <xdr:col>15</xdr:col>
      <xdr:colOff>101600</xdr:colOff>
      <xdr:row>99</xdr:row>
      <xdr:rowOff>22382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9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13509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98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87725</xdr:rowOff>
    </xdr:from>
    <xdr:to>
      <xdr:col>10</xdr:col>
      <xdr:colOff>165100</xdr:colOff>
      <xdr:row>99</xdr:row>
      <xdr:rowOff>17875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8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9002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9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100428</xdr:rowOff>
    </xdr:from>
    <xdr:to>
      <xdr:col>6</xdr:col>
      <xdr:colOff>38100</xdr:colOff>
      <xdr:row>99</xdr:row>
      <xdr:rowOff>30578</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21705</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99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6350</xdr:rowOff>
    </xdr:from>
    <xdr:to>
      <xdr:col>55</xdr:col>
      <xdr:colOff>0</xdr:colOff>
      <xdr:row>36</xdr:row>
      <xdr:rowOff>116078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007100"/>
          <a:ext cx="8382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6350</xdr:rowOff>
    </xdr:from>
    <xdr:to>
      <xdr:col>50</xdr:col>
      <xdr:colOff>114300</xdr:colOff>
      <xdr:row>35</xdr:row>
      <xdr:rowOff>29972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00710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158005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15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154940</xdr:rowOff>
    </xdr:from>
    <xdr:to>
      <xdr:col>45</xdr:col>
      <xdr:colOff>177800</xdr:colOff>
      <xdr:row>35</xdr:row>
      <xdr:rowOff>29972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5984240"/>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81805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08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131318</xdr:rowOff>
    </xdr:from>
    <xdr:to>
      <xdr:col>41</xdr:col>
      <xdr:colOff>50800</xdr:colOff>
      <xdr:row>34</xdr:row>
      <xdr:rowOff>154940</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596061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29227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029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65278</xdr:rowOff>
    </xdr:from>
    <xdr:to>
      <xdr:col>55</xdr:col>
      <xdr:colOff>50800</xdr:colOff>
      <xdr:row>36</xdr:row>
      <xdr:rowOff>166878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43705</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215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127000</xdr:rowOff>
    </xdr:from>
    <xdr:to>
      <xdr:col>50</xdr:col>
      <xdr:colOff>165100</xdr:colOff>
      <xdr:row>35</xdr:row>
      <xdr:rowOff>57150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73677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573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150622</xdr:rowOff>
    </xdr:from>
    <xdr:to>
      <xdr:col>46</xdr:col>
      <xdr:colOff>38100</xdr:colOff>
      <xdr:row>35</xdr:row>
      <xdr:rowOff>80772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97299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575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104140</xdr:rowOff>
    </xdr:from>
    <xdr:to>
      <xdr:col>41</xdr:col>
      <xdr:colOff>101600</xdr:colOff>
      <xdr:row>35</xdr:row>
      <xdr:rowOff>34290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50817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5708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80518</xdr:rowOff>
    </xdr:from>
    <xdr:to>
      <xdr:col>36</xdr:col>
      <xdr:colOff>165100</xdr:colOff>
      <xdr:row>35</xdr:row>
      <xdr:rowOff>10668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1795</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163566</xdr:rowOff>
    </xdr:from>
    <xdr:to>
      <xdr:col>55</xdr:col>
      <xdr:colOff>0</xdr:colOff>
      <xdr:row>56</xdr:row>
      <xdr:rowOff>31024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593316"/>
          <a:ext cx="8382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7525</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80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31024</xdr:rowOff>
    </xdr:from>
    <xdr:to>
      <xdr:col>50</xdr:col>
      <xdr:colOff>114300</xdr:colOff>
      <xdr:row>56</xdr:row>
      <xdr:rowOff>55073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632224"/>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125163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34316</xdr:rowOff>
    </xdr:from>
    <xdr:to>
      <xdr:col>45</xdr:col>
      <xdr:colOff>177800</xdr:colOff>
      <xdr:row>56</xdr:row>
      <xdr:rowOff>55073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635516"/>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116202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160914</xdr:rowOff>
    </xdr:from>
    <xdr:to>
      <xdr:col>41</xdr:col>
      <xdr:colOff>50800</xdr:colOff>
      <xdr:row>56</xdr:row>
      <xdr:rowOff>34316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590664"/>
          <a:ext cx="889000" cy="4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123562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111675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112766</xdr:rowOff>
    </xdr:from>
    <xdr:to>
      <xdr:col>55</xdr:col>
      <xdr:colOff>50800</xdr:colOff>
      <xdr:row>56</xdr:row>
      <xdr:rowOff>42916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54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135643</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39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151674</xdr:rowOff>
    </xdr:from>
    <xdr:to>
      <xdr:col>50</xdr:col>
      <xdr:colOff>165100</xdr:colOff>
      <xdr:row>56</xdr:row>
      <xdr:rowOff>81824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98351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935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4273</xdr:rowOff>
    </xdr:from>
    <xdr:to>
      <xdr:col>46</xdr:col>
      <xdr:colOff>38100</xdr:colOff>
      <xdr:row>56</xdr:row>
      <xdr:rowOff>105873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122400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93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154966</xdr:rowOff>
    </xdr:from>
    <xdr:to>
      <xdr:col>41</xdr:col>
      <xdr:colOff>101600</xdr:colOff>
      <xdr:row>56</xdr:row>
      <xdr:rowOff>85116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101643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935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110114</xdr:rowOff>
    </xdr:from>
    <xdr:to>
      <xdr:col>36</xdr:col>
      <xdr:colOff>165100</xdr:colOff>
      <xdr:row>56</xdr:row>
      <xdr:rowOff>40264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53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56791</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31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14394</xdr:rowOff>
    </xdr:from>
    <xdr:to>
      <xdr:col>55</xdr:col>
      <xdr:colOff>0</xdr:colOff>
      <xdr:row>76</xdr:row>
      <xdr:rowOff>168177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2187344"/>
          <a:ext cx="838200" cy="10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88423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11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157042</xdr:rowOff>
    </xdr:from>
    <xdr:to>
      <xdr:col>50</xdr:col>
      <xdr:colOff>114300</xdr:colOff>
      <xdr:row>76</xdr:row>
      <xdr:rowOff>168177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187242"/>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48190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34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103484</xdr:rowOff>
    </xdr:from>
    <xdr:to>
      <xdr:col>45</xdr:col>
      <xdr:colOff>177800</xdr:colOff>
      <xdr:row>76</xdr:row>
      <xdr:rowOff>157042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133684"/>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64550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3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75301</xdr:rowOff>
    </xdr:from>
    <xdr:to>
      <xdr:col>41</xdr:col>
      <xdr:colOff>50800</xdr:colOff>
      <xdr:row>76</xdr:row>
      <xdr:rowOff>103484</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105501"/>
          <a:ext cx="889000" cy="2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39895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13509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38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135044</xdr:rowOff>
    </xdr:from>
    <xdr:to>
      <xdr:col>55</xdr:col>
      <xdr:colOff>50800</xdr:colOff>
      <xdr:row>71</xdr:row>
      <xdr:rowOff>65194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21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88071</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0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117377</xdr:rowOff>
    </xdr:from>
    <xdr:to>
      <xdr:col>50</xdr:col>
      <xdr:colOff>165100</xdr:colOff>
      <xdr:row>77</xdr:row>
      <xdr:rowOff>47527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14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64054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92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106242</xdr:rowOff>
    </xdr:from>
    <xdr:to>
      <xdr:col>46</xdr:col>
      <xdr:colOff>38100</xdr:colOff>
      <xdr:row>77</xdr:row>
      <xdr:rowOff>36392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1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52918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91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52684</xdr:rowOff>
    </xdr:from>
    <xdr:to>
      <xdr:col>41</xdr:col>
      <xdr:colOff>101600</xdr:colOff>
      <xdr:row>76</xdr:row>
      <xdr:rowOff>154284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0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170811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2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24501</xdr:rowOff>
    </xdr:from>
    <xdr:to>
      <xdr:col>36</xdr:col>
      <xdr:colOff>165100</xdr:colOff>
      <xdr:row>76</xdr:row>
      <xdr:rowOff>126101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0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142627</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282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17684</xdr:rowOff>
    </xdr:from>
    <xdr:to>
      <xdr:col>55</xdr:col>
      <xdr:colOff>0</xdr:colOff>
      <xdr:row>97</xdr:row>
      <xdr:rowOff>53308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48334"/>
          <a:ext cx="8382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17684</xdr:rowOff>
    </xdr:from>
    <xdr:to>
      <xdr:col>50</xdr:col>
      <xdr:colOff>114300</xdr:colOff>
      <xdr:row>97</xdr:row>
      <xdr:rowOff>71062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48334"/>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71062</xdr:rowOff>
    </xdr:from>
    <xdr:to>
      <xdr:col>45</xdr:col>
      <xdr:colOff>177800</xdr:colOff>
      <xdr:row>97</xdr:row>
      <xdr:rowOff>71825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0171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71825</xdr:rowOff>
    </xdr:from>
    <xdr:to>
      <xdr:col>41</xdr:col>
      <xdr:colOff>50800</xdr:colOff>
      <xdr:row>97</xdr:row>
      <xdr:rowOff>77615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02475"/>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2508</xdr:rowOff>
    </xdr:from>
    <xdr:to>
      <xdr:col>55</xdr:col>
      <xdr:colOff>50800</xdr:colOff>
      <xdr:row>97</xdr:row>
      <xdr:rowOff>104108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152385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1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138334</xdr:rowOff>
    </xdr:from>
    <xdr:to>
      <xdr:col>50</xdr:col>
      <xdr:colOff>165100</xdr:colOff>
      <xdr:row>97</xdr:row>
      <xdr:rowOff>68484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59611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20262</xdr:rowOff>
    </xdr:from>
    <xdr:to>
      <xdr:col>46</xdr:col>
      <xdr:colOff>38100</xdr:colOff>
      <xdr:row>97</xdr:row>
      <xdr:rowOff>121862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112989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21025</xdr:rowOff>
    </xdr:from>
    <xdr:to>
      <xdr:col>41</xdr:col>
      <xdr:colOff>101600</xdr:colOff>
      <xdr:row>97</xdr:row>
      <xdr:rowOff>122625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113752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26815</xdr:rowOff>
    </xdr:from>
    <xdr:to>
      <xdr:col>36</xdr:col>
      <xdr:colOff>165100</xdr:colOff>
      <xdr:row>97</xdr:row>
      <xdr:rowOff>128415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119542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5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171338</xdr:rowOff>
    </xdr:from>
    <xdr:to>
      <xdr:col>85</xdr:col>
      <xdr:colOff>127000</xdr:colOff>
      <xdr:row>37</xdr:row>
      <xdr:rowOff>75966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000638"/>
          <a:ext cx="838200" cy="4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112417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1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171338</xdr:rowOff>
    </xdr:from>
    <xdr:to>
      <xdr:col>81</xdr:col>
      <xdr:colOff>50800</xdr:colOff>
      <xdr:row>36</xdr:row>
      <xdr:rowOff>119583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000638"/>
          <a:ext cx="889000" cy="29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18498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119583</xdr:rowOff>
    </xdr:from>
    <xdr:to>
      <xdr:col>76</xdr:col>
      <xdr:colOff>114300</xdr:colOff>
      <xdr:row>37</xdr:row>
      <xdr:rowOff>94803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291783"/>
          <a:ext cx="889000" cy="14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97411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94803</xdr:rowOff>
    </xdr:from>
    <xdr:to>
      <xdr:col>71</xdr:col>
      <xdr:colOff>177800</xdr:colOff>
      <xdr:row>38</xdr:row>
      <xdr:rowOff>16256</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438453"/>
          <a:ext cx="889000" cy="9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158584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5859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25166</xdr:rowOff>
    </xdr:from>
    <xdr:to>
      <xdr:col>85</xdr:col>
      <xdr:colOff>177800</xdr:colOff>
      <xdr:row>37</xdr:row>
      <xdr:rowOff>126766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3593</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120538</xdr:rowOff>
    </xdr:from>
    <xdr:to>
      <xdr:col>81</xdr:col>
      <xdr:colOff>101600</xdr:colOff>
      <xdr:row>35</xdr:row>
      <xdr:rowOff>50688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9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67215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7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68783</xdr:rowOff>
    </xdr:from>
    <xdr:to>
      <xdr:col>76</xdr:col>
      <xdr:colOff>165100</xdr:colOff>
      <xdr:row>36</xdr:row>
      <xdr:rowOff>170383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15460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0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44003</xdr:rowOff>
    </xdr:from>
    <xdr:to>
      <xdr:col>72</xdr:col>
      <xdr:colOff>38100</xdr:colOff>
      <xdr:row>37</xdr:row>
      <xdr:rowOff>145603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8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162130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1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136906</xdr:rowOff>
    </xdr:from>
    <xdr:to>
      <xdr:col>67</xdr:col>
      <xdr:colOff>101600</xdr:colOff>
      <xdr:row>38</xdr:row>
      <xdr:rowOff>67056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58183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5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136859</xdr:rowOff>
    </xdr:from>
    <xdr:to>
      <xdr:col>85</xdr:col>
      <xdr:colOff>127000</xdr:colOff>
      <xdr:row>53</xdr:row>
      <xdr:rowOff>33662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8709359"/>
          <a:ext cx="838200" cy="4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43356</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30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33662</xdr:rowOff>
    </xdr:from>
    <xdr:to>
      <xdr:col>81</xdr:col>
      <xdr:colOff>50800</xdr:colOff>
      <xdr:row>55</xdr:row>
      <xdr:rowOff>110700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120512"/>
          <a:ext cx="889000" cy="4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77549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5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32356</xdr:rowOff>
    </xdr:from>
    <xdr:to>
      <xdr:col>76</xdr:col>
      <xdr:colOff>114300</xdr:colOff>
      <xdr:row>55</xdr:row>
      <xdr:rowOff>110700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462106"/>
          <a:ext cx="889000" cy="7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160727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5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82125</xdr:rowOff>
    </xdr:from>
    <xdr:to>
      <xdr:col>71</xdr:col>
      <xdr:colOff>177800</xdr:colOff>
      <xdr:row>55</xdr:row>
      <xdr:rowOff>32356</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340425"/>
          <a:ext cx="889000" cy="12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157951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46166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86059</xdr:rowOff>
    </xdr:from>
    <xdr:to>
      <xdr:col>85</xdr:col>
      <xdr:colOff>177800</xdr:colOff>
      <xdr:row>51</xdr:row>
      <xdr:rowOff>16209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86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986</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57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154312</xdr:rowOff>
    </xdr:from>
    <xdr:to>
      <xdr:col>81</xdr:col>
      <xdr:colOff>101600</xdr:colOff>
      <xdr:row>53</xdr:row>
      <xdr:rowOff>84462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06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100989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88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59900</xdr:rowOff>
    </xdr:from>
    <xdr:to>
      <xdr:col>76</xdr:col>
      <xdr:colOff>165100</xdr:colOff>
      <xdr:row>55</xdr:row>
      <xdr:rowOff>161500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4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6577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26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153006</xdr:rowOff>
    </xdr:from>
    <xdr:to>
      <xdr:col>72</xdr:col>
      <xdr:colOff>38100</xdr:colOff>
      <xdr:row>55</xdr:row>
      <xdr:rowOff>83156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41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99683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18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31325</xdr:rowOff>
    </xdr:from>
    <xdr:to>
      <xdr:col>67</xdr:col>
      <xdr:colOff>101600</xdr:colOff>
      <xdr:row>54</xdr:row>
      <xdr:rowOff>132925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2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149452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06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128842</xdr:rowOff>
    </xdr:from>
    <xdr:to>
      <xdr:col>85</xdr:col>
      <xdr:colOff>127000</xdr:colOff>
      <xdr:row>79</xdr:row>
      <xdr:rowOff>17399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330492"/>
          <a:ext cx="838200" cy="23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13797</xdr:rowOff>
    </xdr:from>
    <xdr:ext cx="378565"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86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17399</xdr:rowOff>
    </xdr:from>
    <xdr:to>
      <xdr:col>81</xdr:col>
      <xdr:colOff>50800</xdr:colOff>
      <xdr:row>79</xdr:row>
      <xdr:rowOff>30353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61949"/>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30353</xdr:rowOff>
    </xdr:from>
    <xdr:to>
      <xdr:col>76</xdr:col>
      <xdr:colOff>114300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74903"/>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78042</xdr:rowOff>
    </xdr:from>
    <xdr:to>
      <xdr:col>85</xdr:col>
      <xdr:colOff>177800</xdr:colOff>
      <xdr:row>78</xdr:row>
      <xdr:rowOff>8192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2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100919</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1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138049</xdr:rowOff>
    </xdr:from>
    <xdr:to>
      <xdr:col>81</xdr:col>
      <xdr:colOff>101600</xdr:colOff>
      <xdr:row>79</xdr:row>
      <xdr:rowOff>68199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59326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603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151003</xdr:rowOff>
    </xdr:from>
    <xdr:to>
      <xdr:col>76</xdr:col>
      <xdr:colOff>165100</xdr:colOff>
      <xdr:row>79</xdr:row>
      <xdr:rowOff>81153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72280</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35333" y="13616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47072</xdr:rowOff>
    </xdr:from>
    <xdr:to>
      <xdr:col>85</xdr:col>
      <xdr:colOff>127000</xdr:colOff>
      <xdr:row>96</xdr:row>
      <xdr:rowOff>69428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506272"/>
          <a:ext cx="838200" cy="2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26019</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656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1786</xdr:rowOff>
    </xdr:from>
    <xdr:to>
      <xdr:col>81</xdr:col>
      <xdr:colOff>50800</xdr:colOff>
      <xdr:row>96</xdr:row>
      <xdr:rowOff>47072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460986"/>
          <a:ext cx="889000" cy="4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161053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93180</xdr:rowOff>
    </xdr:from>
    <xdr:to>
      <xdr:col>76</xdr:col>
      <xdr:colOff>114300</xdr:colOff>
      <xdr:row>96</xdr:row>
      <xdr:rowOff>1786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380930"/>
          <a:ext cx="8890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132159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93180</xdr:rowOff>
    </xdr:from>
    <xdr:to>
      <xdr:col>71</xdr:col>
      <xdr:colOff>177800</xdr:colOff>
      <xdr:row>95</xdr:row>
      <xdr:rowOff>109274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380930"/>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92473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81523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18628</xdr:rowOff>
    </xdr:from>
    <xdr:to>
      <xdr:col>85</xdr:col>
      <xdr:colOff>177800</xdr:colOff>
      <xdr:row>96</xdr:row>
      <xdr:rowOff>120228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4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41505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167722</xdr:rowOff>
    </xdr:from>
    <xdr:to>
      <xdr:col>81</xdr:col>
      <xdr:colOff>101600</xdr:colOff>
      <xdr:row>96</xdr:row>
      <xdr:rowOff>97872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4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114399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2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122436</xdr:rowOff>
    </xdr:from>
    <xdr:to>
      <xdr:col>76</xdr:col>
      <xdr:colOff>165100</xdr:colOff>
      <xdr:row>96</xdr:row>
      <xdr:rowOff>52586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4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69113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18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42380</xdr:rowOff>
    </xdr:from>
    <xdr:to>
      <xdr:col>72</xdr:col>
      <xdr:colOff>38100</xdr:colOff>
      <xdr:row>95</xdr:row>
      <xdr:rowOff>143980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3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160507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1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58474</xdr:rowOff>
    </xdr:from>
    <xdr:to>
      <xdr:col>67</xdr:col>
      <xdr:colOff>101600</xdr:colOff>
      <xdr:row>95</xdr:row>
      <xdr:rowOff>160074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3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5151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12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特別定額給付金事業を令和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商工費は、新型コロナウイルス感染症拡大に伴う事業として、中小企業金融対策事業を拡充したことにより大幅な増となった。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小中学校の空調設備整備事業費によるものである。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実質収支比率は前年度と比べて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ポイントの増、財政調整基金残高については前年度と比べて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や新型コロナウイルス感染拡大に伴う経済対策や、突発的な感染症対策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への備えとして一定程度の残額を確保しつつ、適宜活用を図っていく。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実質単年度収支は、前年度と比べて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今後も、税収の確保及び経費削減に努める。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全会計で黒字とが続いていたが、令和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年度は、新型コロナウイルス感染症拡大の影響により、市街地駐車場事業特別会計で実質収支がマイナスとなり、指標がマイナスとなった。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それ以外については、各事業において、経営戦略等に基づき、短期的な収支のみならず、中期的な視野を持って健全な運営を続けているため、黒字が続いている。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130226699</v>
      </c>
      <c r="BO4" s="433"/>
      <c r="BP4" s="433"/>
      <c r="BQ4" s="433"/>
      <c r="BR4" s="433"/>
      <c r="BS4" s="433"/>
      <c r="BT4" s="433"/>
      <c r="BU4" s="434"/>
      <c r="BV4" s="432">
        <v>95645111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4.4000000000000004</v>
      </c>
      <c r="CU4" s="439"/>
      <c r="CV4" s="439"/>
      <c r="CW4" s="439"/>
      <c r="CX4" s="439"/>
      <c r="CY4" s="439"/>
      <c r="CZ4" s="439"/>
      <c r="DA4" s="440"/>
      <c r="DB4" s="438">
        <v>3.2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127574454</v>
      </c>
      <c r="BO5" s="470"/>
      <c r="BP5" s="470"/>
      <c r="BQ5" s="470"/>
      <c r="BR5" s="470"/>
      <c r="BS5" s="470"/>
      <c r="BT5" s="470"/>
      <c r="BU5" s="471"/>
      <c r="BV5" s="469">
        <v>92315505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87.4</v>
      </c>
      <c r="CU5" s="467"/>
      <c r="CV5" s="467"/>
      <c r="CW5" s="467"/>
      <c r="CX5" s="467"/>
      <c r="CY5" s="467"/>
      <c r="CZ5" s="467"/>
      <c r="DA5" s="468"/>
      <c r="DB5" s="466">
        <v>84.2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2652245</v>
      </c>
      <c r="BO6" s="470"/>
      <c r="BP6" s="470"/>
      <c r="BQ6" s="470"/>
      <c r="BR6" s="470"/>
      <c r="BS6" s="470"/>
      <c r="BT6" s="470"/>
      <c r="BU6" s="471"/>
      <c r="BV6" s="469">
        <v>3329606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92.5</v>
      </c>
      <c r="CU6" s="507"/>
      <c r="CV6" s="507"/>
      <c r="CW6" s="507"/>
      <c r="CX6" s="507"/>
      <c r="CY6" s="507"/>
      <c r="CZ6" s="507"/>
      <c r="DA6" s="508"/>
      <c r="DB6" s="506">
        <v>89.3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76557</v>
      </c>
      <c r="BO7" s="470"/>
      <c r="BP7" s="470"/>
      <c r="BQ7" s="470"/>
      <c r="BR7" s="470"/>
      <c r="BS7" s="470"/>
      <c r="BT7" s="470"/>
      <c r="BU7" s="471"/>
      <c r="BV7" s="469">
        <v>1495303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58373907</v>
      </c>
      <c r="CU7" s="470"/>
      <c r="CV7" s="470"/>
      <c r="CW7" s="470"/>
      <c r="CX7" s="470"/>
      <c r="CY7" s="470"/>
      <c r="CZ7" s="470"/>
      <c r="DA7" s="471"/>
      <c r="DB7" s="469">
        <v>56742662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2575688</v>
      </c>
      <c r="BO8" s="470"/>
      <c r="BP8" s="470"/>
      <c r="BQ8" s="470"/>
      <c r="BR8" s="470"/>
      <c r="BS8" s="470"/>
      <c r="BT8" s="470"/>
      <c r="BU8" s="471"/>
      <c r="BV8" s="469">
        <v>1834303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0.74</v>
      </c>
      <c r="CU8" s="510"/>
      <c r="CV8" s="510"/>
      <c r="CW8" s="510"/>
      <c r="CX8" s="510"/>
      <c r="CY8" s="510"/>
      <c r="CZ8" s="510"/>
      <c r="DA8" s="511"/>
      <c r="DB8" s="509">
        <v>0.73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241145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741385</v>
      </c>
      <c r="BO9" s="470"/>
      <c r="BP9" s="470"/>
      <c r="BQ9" s="470"/>
      <c r="BR9" s="470"/>
      <c r="BS9" s="470"/>
      <c r="BT9" s="470"/>
      <c r="BU9" s="471"/>
      <c r="BV9" s="469">
        <v>193819</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13</v>
      </c>
      <c r="CU9" s="467"/>
      <c r="CV9" s="467"/>
      <c r="CW9" s="467"/>
      <c r="CX9" s="467"/>
      <c r="CY9" s="467"/>
      <c r="CZ9" s="467"/>
      <c r="DA9" s="468"/>
      <c r="DB9" s="466">
        <v>13.7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243293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901333</v>
      </c>
      <c r="BO10" s="470"/>
      <c r="BP10" s="470"/>
      <c r="BQ10" s="470"/>
      <c r="BR10" s="470"/>
      <c r="BS10" s="470"/>
      <c r="BT10" s="470"/>
      <c r="BU10" s="471"/>
      <c r="BV10" s="469">
        <v>810077</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237970</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203040</v>
      </c>
      <c r="BO12" s="470"/>
      <c r="BP12" s="470"/>
      <c r="BQ12" s="470"/>
      <c r="BR12" s="470"/>
      <c r="BS12" s="470"/>
      <c r="BT12" s="470"/>
      <c r="BU12" s="471"/>
      <c r="BV12" s="469">
        <v>2003510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233997</v>
      </c>
      <c r="S13" s="554"/>
      <c r="T13" s="554"/>
      <c r="U13" s="554"/>
      <c r="V13" s="555"/>
      <c r="W13" s="485" t="s">
        <v>142</v>
      </c>
      <c r="X13" s="486"/>
      <c r="Y13" s="486"/>
      <c r="Z13" s="486"/>
      <c r="AA13" s="486"/>
      <c r="AB13" s="476"/>
      <c r="AC13" s="520">
        <v>6794</v>
      </c>
      <c r="AD13" s="521"/>
      <c r="AE13" s="521"/>
      <c r="AF13" s="521"/>
      <c r="AG13" s="563"/>
      <c r="AH13" s="520">
        <v>7191</v>
      </c>
      <c r="AI13" s="521"/>
      <c r="AJ13" s="521"/>
      <c r="AK13" s="521"/>
      <c r="AL13" s="522"/>
      <c r="AM13" s="498" t="s">
        <v>143</v>
      </c>
      <c r="AN13" s="499"/>
      <c r="AO13" s="499"/>
      <c r="AP13" s="499"/>
      <c r="AQ13" s="499"/>
      <c r="AR13" s="499"/>
      <c r="AS13" s="499"/>
      <c r="AT13" s="500"/>
      <c r="AU13" s="501" t="s">
        <v>121</v>
      </c>
      <c r="AV13" s="502"/>
      <c r="AW13" s="502"/>
      <c r="AX13" s="502"/>
      <c r="AY13" s="503" t="s">
        <v>144</v>
      </c>
      <c r="AZ13" s="504"/>
      <c r="BA13" s="504"/>
      <c r="BB13" s="504"/>
      <c r="BC13" s="504"/>
      <c r="BD13" s="504"/>
      <c r="BE13" s="504"/>
      <c r="BF13" s="504"/>
      <c r="BG13" s="504"/>
      <c r="BH13" s="504"/>
      <c r="BI13" s="504"/>
      <c r="BJ13" s="504"/>
      <c r="BK13" s="504"/>
      <c r="BL13" s="504"/>
      <c r="BM13" s="505"/>
      <c r="BN13" s="469">
        <v>1439678</v>
      </c>
      <c r="BO13" s="470"/>
      <c r="BP13" s="470"/>
      <c r="BQ13" s="470"/>
      <c r="BR13" s="470"/>
      <c r="BS13" s="470"/>
      <c r="BT13" s="470"/>
      <c r="BU13" s="471"/>
      <c r="BV13" s="469">
        <v>-999614</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3.7</v>
      </c>
      <c r="CU13" s="467"/>
      <c r="CV13" s="467"/>
      <c r="CW13" s="467"/>
      <c r="CX13" s="467"/>
      <c r="CY13" s="467"/>
      <c r="CZ13" s="467"/>
      <c r="DA13" s="468"/>
      <c r="DB13" s="466">
        <v>4.2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238737</v>
      </c>
      <c r="S14" s="554"/>
      <c r="T14" s="554"/>
      <c r="U14" s="554"/>
      <c r="V14" s="555"/>
      <c r="W14" s="459"/>
      <c r="X14" s="460"/>
      <c r="Y14" s="460"/>
      <c r="Z14" s="460"/>
      <c r="AA14" s="460"/>
      <c r="AB14" s="449"/>
      <c r="AC14" s="556">
        <v>5.8</v>
      </c>
      <c r="AD14" s="557"/>
      <c r="AE14" s="557"/>
      <c r="AF14" s="557"/>
      <c r="AG14" s="558"/>
      <c r="AH14" s="556">
        <v>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129</v>
      </c>
      <c r="CU14" s="568"/>
      <c r="CV14" s="568"/>
      <c r="CW14" s="568"/>
      <c r="CX14" s="568"/>
      <c r="CY14" s="568"/>
      <c r="CZ14" s="568"/>
      <c r="DA14" s="569"/>
      <c r="DB14" s="567" t="s">
        <v>148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234626</v>
      </c>
      <c r="S15" s="554"/>
      <c r="T15" s="554"/>
      <c r="U15" s="554"/>
      <c r="V15" s="555"/>
      <c r="W15" s="485" t="s">
        <v>150</v>
      </c>
      <c r="X15" s="486"/>
      <c r="Y15" s="486"/>
      <c r="Z15" s="486"/>
      <c r="AA15" s="486"/>
      <c r="AB15" s="476"/>
      <c r="AC15" s="520">
        <v>28388</v>
      </c>
      <c r="AD15" s="521"/>
      <c r="AE15" s="521"/>
      <c r="AF15" s="521"/>
      <c r="AG15" s="563"/>
      <c r="AH15" s="520">
        <v>28177</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33500748</v>
      </c>
      <c r="BO15" s="433"/>
      <c r="BP15" s="433"/>
      <c r="BQ15" s="433"/>
      <c r="BR15" s="433"/>
      <c r="BS15" s="433"/>
      <c r="BT15" s="433"/>
      <c r="BU15" s="434"/>
      <c r="BV15" s="432">
        <v>31872051</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24.2</v>
      </c>
      <c r="AD16" s="557"/>
      <c r="AE16" s="557"/>
      <c r="AF16" s="557"/>
      <c r="AG16" s="558"/>
      <c r="AH16" s="556">
        <v>23.7</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45313847</v>
      </c>
      <c r="BO16" s="470"/>
      <c r="BP16" s="470"/>
      <c r="BQ16" s="470"/>
      <c r="BR16" s="470"/>
      <c r="BS16" s="470"/>
      <c r="BT16" s="470"/>
      <c r="BU16" s="471"/>
      <c r="BV16" s="469">
        <v>43484885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82036</v>
      </c>
      <c r="AD17" s="521"/>
      <c r="AE17" s="521"/>
      <c r="AF17" s="521"/>
      <c r="AG17" s="563"/>
      <c r="AH17" s="520">
        <v>83763</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42706090</v>
      </c>
      <c r="BO17" s="470"/>
      <c r="BP17" s="470"/>
      <c r="BQ17" s="470"/>
      <c r="BR17" s="470"/>
      <c r="BS17" s="470"/>
      <c r="BT17" s="470"/>
      <c r="BU17" s="471"/>
      <c r="BV17" s="469">
        <v>40882317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978.47</v>
      </c>
      <c r="M18" s="585"/>
      <c r="N18" s="585"/>
      <c r="O18" s="585"/>
      <c r="P18" s="585"/>
      <c r="Q18" s="585"/>
      <c r="R18" s="586"/>
      <c r="S18" s="586"/>
      <c r="T18" s="586"/>
      <c r="U18" s="586"/>
      <c r="V18" s="587"/>
      <c r="W18" s="487"/>
      <c r="X18" s="488"/>
      <c r="Y18" s="488"/>
      <c r="Z18" s="488"/>
      <c r="AA18" s="488"/>
      <c r="AB18" s="479"/>
      <c r="AC18" s="588">
        <v>70</v>
      </c>
      <c r="AD18" s="589"/>
      <c r="AE18" s="589"/>
      <c r="AF18" s="589"/>
      <c r="AG18" s="590"/>
      <c r="AH18" s="588">
        <v>70.3</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51493599</v>
      </c>
      <c r="BO18" s="470"/>
      <c r="BP18" s="470"/>
      <c r="BQ18" s="470"/>
      <c r="BR18" s="470"/>
      <c r="BS18" s="470"/>
      <c r="BT18" s="470"/>
      <c r="BU18" s="471"/>
      <c r="BV18" s="469">
        <v>49756573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246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68784120</v>
      </c>
      <c r="BO19" s="470"/>
      <c r="BP19" s="470"/>
      <c r="BQ19" s="470"/>
      <c r="BR19" s="470"/>
      <c r="BS19" s="470"/>
      <c r="BT19" s="470"/>
      <c r="BU19" s="471"/>
      <c r="BV19" s="469">
        <v>66781730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104934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71703911</v>
      </c>
      <c r="BO23" s="470"/>
      <c r="BP23" s="470"/>
      <c r="BQ23" s="470"/>
      <c r="BR23" s="470"/>
      <c r="BS23" s="470"/>
      <c r="BT23" s="470"/>
      <c r="BU23" s="471"/>
      <c r="BV23" s="469">
        <v>72218916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10270</v>
      </c>
      <c r="R24" s="521"/>
      <c r="S24" s="521"/>
      <c r="T24" s="521"/>
      <c r="U24" s="521"/>
      <c r="V24" s="563"/>
      <c r="W24" s="622"/>
      <c r="X24" s="610"/>
      <c r="Y24" s="611"/>
      <c r="Z24" s="519" t="s">
        <v>174</v>
      </c>
      <c r="AA24" s="499"/>
      <c r="AB24" s="499"/>
      <c r="AC24" s="499"/>
      <c r="AD24" s="499"/>
      <c r="AE24" s="499"/>
      <c r="AF24" s="499"/>
      <c r="AG24" s="500"/>
      <c r="AH24" s="520">
        <v>1616</v>
      </c>
      <c r="AI24" s="521"/>
      <c r="AJ24" s="521"/>
      <c r="AK24" s="521"/>
      <c r="AL24" s="563"/>
      <c r="AM24" s="520">
        <v>4940112</v>
      </c>
      <c r="AN24" s="521"/>
      <c r="AO24" s="521"/>
      <c r="AP24" s="521"/>
      <c r="AQ24" s="521"/>
      <c r="AR24" s="563"/>
      <c r="AS24" s="520">
        <v>3057</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44700062</v>
      </c>
      <c r="BO24" s="470"/>
      <c r="BP24" s="470"/>
      <c r="BQ24" s="470"/>
      <c r="BR24" s="470"/>
      <c r="BS24" s="470"/>
      <c r="BT24" s="470"/>
      <c r="BU24" s="471"/>
      <c r="BV24" s="469">
        <v>44322837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2</v>
      </c>
      <c r="M25" s="521"/>
      <c r="N25" s="521"/>
      <c r="O25" s="521"/>
      <c r="P25" s="563"/>
      <c r="Q25" s="520">
        <v>8430</v>
      </c>
      <c r="R25" s="521"/>
      <c r="S25" s="521"/>
      <c r="T25" s="521"/>
      <c r="U25" s="521"/>
      <c r="V25" s="563"/>
      <c r="W25" s="622"/>
      <c r="X25" s="610"/>
      <c r="Y25" s="611"/>
      <c r="Z25" s="519" t="s">
        <v>177</v>
      </c>
      <c r="AA25" s="499"/>
      <c r="AB25" s="499"/>
      <c r="AC25" s="499"/>
      <c r="AD25" s="499"/>
      <c r="AE25" s="499"/>
      <c r="AF25" s="499"/>
      <c r="AG25" s="500"/>
      <c r="AH25" s="520" t="s">
        <v>178</v>
      </c>
      <c r="AI25" s="521"/>
      <c r="AJ25" s="521"/>
      <c r="AK25" s="521"/>
      <c r="AL25" s="563"/>
      <c r="AM25" s="520" t="s">
        <v>178</v>
      </c>
      <c r="AN25" s="521"/>
      <c r="AO25" s="521"/>
      <c r="AP25" s="521"/>
      <c r="AQ25" s="521"/>
      <c r="AR25" s="563"/>
      <c r="AS25" s="520" t="s">
        <v>178</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23979060</v>
      </c>
      <c r="BO25" s="433"/>
      <c r="BP25" s="433"/>
      <c r="BQ25" s="433"/>
      <c r="BR25" s="433"/>
      <c r="BS25" s="433"/>
      <c r="BT25" s="433"/>
      <c r="BU25" s="434"/>
      <c r="BV25" s="432">
        <v>19103016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7290</v>
      </c>
      <c r="R26" s="521"/>
      <c r="S26" s="521"/>
      <c r="T26" s="521"/>
      <c r="U26" s="521"/>
      <c r="V26" s="563"/>
      <c r="W26" s="622"/>
      <c r="X26" s="610"/>
      <c r="Y26" s="611"/>
      <c r="Z26" s="519" t="s">
        <v>181</v>
      </c>
      <c r="AA26" s="632"/>
      <c r="AB26" s="632"/>
      <c r="AC26" s="632"/>
      <c r="AD26" s="632"/>
      <c r="AE26" s="632"/>
      <c r="AF26" s="632"/>
      <c r="AG26" s="633"/>
      <c r="AH26" s="520">
        <v>153</v>
      </c>
      <c r="AI26" s="521"/>
      <c r="AJ26" s="521"/>
      <c r="AK26" s="521"/>
      <c r="AL26" s="563"/>
      <c r="AM26" s="520">
        <v>449361</v>
      </c>
      <c r="AN26" s="521"/>
      <c r="AO26" s="521"/>
      <c r="AP26" s="521"/>
      <c r="AQ26" s="521"/>
      <c r="AR26" s="563"/>
      <c r="AS26" s="520">
        <v>2937</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178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6170</v>
      </c>
      <c r="R27" s="521"/>
      <c r="S27" s="521"/>
      <c r="T27" s="521"/>
      <c r="U27" s="521"/>
      <c r="V27" s="563"/>
      <c r="W27" s="622"/>
      <c r="X27" s="610"/>
      <c r="Y27" s="611"/>
      <c r="Z27" s="519" t="s">
        <v>184</v>
      </c>
      <c r="AA27" s="499"/>
      <c r="AB27" s="499"/>
      <c r="AC27" s="499"/>
      <c r="AD27" s="499"/>
      <c r="AE27" s="499"/>
      <c r="AF27" s="499"/>
      <c r="AG27" s="500"/>
      <c r="AH27" s="520">
        <v>16</v>
      </c>
      <c r="AI27" s="521"/>
      <c r="AJ27" s="521"/>
      <c r="AK27" s="521"/>
      <c r="AL27" s="563"/>
      <c r="AM27" s="520">
        <v>59777</v>
      </c>
      <c r="AN27" s="521"/>
      <c r="AO27" s="521"/>
      <c r="AP27" s="521"/>
      <c r="AQ27" s="521"/>
      <c r="AR27" s="563"/>
      <c r="AS27" s="520">
        <v>3736</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2050935</v>
      </c>
      <c r="BO27" s="646"/>
      <c r="BP27" s="646"/>
      <c r="BQ27" s="646"/>
      <c r="BR27" s="646"/>
      <c r="BS27" s="646"/>
      <c r="BT27" s="646"/>
      <c r="BU27" s="647"/>
      <c r="BV27" s="645">
        <v>2050869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5540</v>
      </c>
      <c r="R28" s="521"/>
      <c r="S28" s="521"/>
      <c r="T28" s="521"/>
      <c r="U28" s="521"/>
      <c r="V28" s="563"/>
      <c r="W28" s="622"/>
      <c r="X28" s="610"/>
      <c r="Y28" s="611"/>
      <c r="Z28" s="519" t="s">
        <v>187</v>
      </c>
      <c r="AA28" s="499"/>
      <c r="AB28" s="499"/>
      <c r="AC28" s="499"/>
      <c r="AD28" s="499"/>
      <c r="AE28" s="499"/>
      <c r="AF28" s="499"/>
      <c r="AG28" s="500"/>
      <c r="AH28" s="520" t="s">
        <v>148</v>
      </c>
      <c r="AI28" s="521"/>
      <c r="AJ28" s="521"/>
      <c r="AK28" s="521"/>
      <c r="AL28" s="563"/>
      <c r="AM28" s="520" t="s">
        <v>130</v>
      </c>
      <c r="AN28" s="521"/>
      <c r="AO28" s="521"/>
      <c r="AP28" s="521"/>
      <c r="AQ28" s="521"/>
      <c r="AR28" s="563"/>
      <c r="AS28" s="520" t="s">
        <v>129</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13559945</v>
      </c>
      <c r="BO28" s="433"/>
      <c r="BP28" s="433"/>
      <c r="BQ28" s="433"/>
      <c r="BR28" s="433"/>
      <c r="BS28" s="433"/>
      <c r="BT28" s="433"/>
      <c r="BU28" s="434"/>
      <c r="BV28" s="432">
        <v>12861652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29</v>
      </c>
      <c r="M29" s="521"/>
      <c r="N29" s="521"/>
      <c r="O29" s="521"/>
      <c r="P29" s="563"/>
      <c r="Q29" s="520">
        <v>4970</v>
      </c>
      <c r="R29" s="521"/>
      <c r="S29" s="521"/>
      <c r="T29" s="521"/>
      <c r="U29" s="521"/>
      <c r="V29" s="563"/>
      <c r="W29" s="623"/>
      <c r="X29" s="624"/>
      <c r="Y29" s="625"/>
      <c r="Z29" s="519" t="s">
        <v>190</v>
      </c>
      <c r="AA29" s="499"/>
      <c r="AB29" s="499"/>
      <c r="AC29" s="499"/>
      <c r="AD29" s="499"/>
      <c r="AE29" s="499"/>
      <c r="AF29" s="499"/>
      <c r="AG29" s="500"/>
      <c r="AH29" s="520">
        <v>1632</v>
      </c>
      <c r="AI29" s="521"/>
      <c r="AJ29" s="521"/>
      <c r="AK29" s="521"/>
      <c r="AL29" s="563"/>
      <c r="AM29" s="520">
        <v>4999889</v>
      </c>
      <c r="AN29" s="521"/>
      <c r="AO29" s="521"/>
      <c r="AP29" s="521"/>
      <c r="AQ29" s="521"/>
      <c r="AR29" s="563"/>
      <c r="AS29" s="520">
        <v>3064</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6102713</v>
      </c>
      <c r="BO29" s="470"/>
      <c r="BP29" s="470"/>
      <c r="BQ29" s="470"/>
      <c r="BR29" s="470"/>
      <c r="BS29" s="470"/>
      <c r="BT29" s="470"/>
      <c r="BU29" s="471"/>
      <c r="BV29" s="469">
        <v>6322518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99.3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16114740</v>
      </c>
      <c r="BO30" s="646"/>
      <c r="BP30" s="646"/>
      <c r="BQ30" s="646"/>
      <c r="BR30" s="646"/>
      <c r="BS30" s="646"/>
      <c r="BT30" s="646"/>
      <c r="BU30" s="647"/>
      <c r="BV30" s="645">
        <v>17267659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199</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11</v>
      </c>
      <c r="BF34" s="658"/>
      <c r="BG34" s="659" t="str">
        <f>IF('各会計、関係団体の財政状況及び健全化判断比率'!B36="","",'各会計、関係団体の財政状況及び健全化判断比率'!B36)</f>
        <v>公設地方卸売市場特別会計</v>
      </c>
      <c r="BH34" s="659"/>
      <c r="BI34" s="659"/>
      <c r="BJ34" s="659"/>
      <c r="BK34" s="659"/>
      <c r="BL34" s="659"/>
      <c r="BM34" s="659"/>
      <c r="BN34" s="659"/>
      <c r="BO34" s="659"/>
      <c r="BP34" s="659"/>
      <c r="BQ34" s="659"/>
      <c r="BR34" s="659"/>
      <c r="BS34" s="659"/>
      <c r="BT34" s="659"/>
      <c r="BU34" s="659"/>
      <c r="BV34" s="214"/>
      <c r="BW34" s="658">
        <f>IF(BY34="","",MAX(C34:D43,U34:V43,AM34:AN43,BE34:BF43)+1)</f>
        <v>16</v>
      </c>
      <c r="BX34" s="658"/>
      <c r="BY34" s="659" t="str">
        <f>IF('各会計、関係団体の財政状況及び健全化判断比率'!B68="","",'各会計、関係団体の財政状況及び健全化判断比率'!B68)</f>
        <v>松本広域連合(一般会計）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26</v>
      </c>
      <c r="CP34" s="658"/>
      <c r="CQ34" s="659" t="str">
        <f>IF('各会計、関係団体の財政状況及び健全化判断比率'!BS7="","",'各会計、関係団体の財政状況及び健全化判断比率'!BS7)</f>
        <v>松本農業開発センター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霊園特別会計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f t="shared" ref="BE35:BE43" si="1">IF(BG35="","",BE34+1)</f>
        <v>12</v>
      </c>
      <c r="BF35" s="658"/>
      <c r="BG35" s="659" t="str">
        <f>IF('各会計、関係団体の財政状況及び健全化判断比率'!B37="","",'各会計、関係団体の財政状況及び健全化判断比率'!B37)</f>
        <v>地域排水施設事業特別会計</v>
      </c>
      <c r="BH35" s="659"/>
      <c r="BI35" s="659"/>
      <c r="BJ35" s="659"/>
      <c r="BK35" s="659"/>
      <c r="BL35" s="659"/>
      <c r="BM35" s="659"/>
      <c r="BN35" s="659"/>
      <c r="BO35" s="659"/>
      <c r="BP35" s="659"/>
      <c r="BQ35" s="659"/>
      <c r="BR35" s="659"/>
      <c r="BS35" s="659"/>
      <c r="BT35" s="659"/>
      <c r="BU35" s="659"/>
      <c r="BV35" s="214"/>
      <c r="BW35" s="658">
        <f t="shared" ref="BW35:BW43" si="2">IF(BY35="","",BW34+1)</f>
        <v>17</v>
      </c>
      <c r="BX35" s="658"/>
      <c r="BY35" s="659" t="str">
        <f>IF('各会計、関係団体の財政状況及び健全化判断比率'!B69="","",'各会計、関係団体の財政状況及び健全化判断比率'!B69)</f>
        <v>松本広域連合(松本地域ふるさと基金事業特別会計）</v>
      </c>
      <c r="BZ35" s="659"/>
      <c r="CA35" s="659"/>
      <c r="CB35" s="659"/>
      <c r="CC35" s="659"/>
      <c r="CD35" s="659"/>
      <c r="CE35" s="659"/>
      <c r="CF35" s="659"/>
      <c r="CG35" s="659"/>
      <c r="CH35" s="659"/>
      <c r="CI35" s="659"/>
      <c r="CJ35" s="659"/>
      <c r="CK35" s="659"/>
      <c r="CL35" s="659"/>
      <c r="CM35" s="659"/>
      <c r="CN35" s="214"/>
      <c r="CO35" s="658">
        <f t="shared" ref="CO35:CO43" si="3">IF(CQ35="","",CO34+1)</f>
        <v>27</v>
      </c>
      <c r="CP35" s="658"/>
      <c r="CQ35" s="659" t="str">
        <f>IF('各会計、関係団体の財政状況及び健全化判断比率'!BS8="","",'各会計、関係団体の財政状況及び健全化判断比率'!BS8)</f>
        <v>松本ものづくり産業支援センター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IF('各会計、関係団体の財政状況及び健全化判断比率'!B34="","",'各会計、関係団体の財政状況及び健全化判断比率'!B34)</f>
        <v>病院事業会計</v>
      </c>
      <c r="AP36" s="659"/>
      <c r="AQ36" s="659"/>
      <c r="AR36" s="659"/>
      <c r="AS36" s="659"/>
      <c r="AT36" s="659"/>
      <c r="AU36" s="659"/>
      <c r="AV36" s="659"/>
      <c r="AW36" s="659"/>
      <c r="AX36" s="659"/>
      <c r="AY36" s="659"/>
      <c r="AZ36" s="659"/>
      <c r="BA36" s="659"/>
      <c r="BB36" s="659"/>
      <c r="BC36" s="659"/>
      <c r="BD36" s="214"/>
      <c r="BE36" s="658">
        <f t="shared" si="1"/>
        <v>13</v>
      </c>
      <c r="BF36" s="658"/>
      <c r="BG36" s="659" t="str">
        <f>IF('各会計、関係団体の財政状況及び健全化判断比率'!B38="","",'各会計、関係団体の財政状況及び健全化判断比率'!B38)</f>
        <v>農業集落排水事業特別会計</v>
      </c>
      <c r="BH36" s="659"/>
      <c r="BI36" s="659"/>
      <c r="BJ36" s="659"/>
      <c r="BK36" s="659"/>
      <c r="BL36" s="659"/>
      <c r="BM36" s="659"/>
      <c r="BN36" s="659"/>
      <c r="BO36" s="659"/>
      <c r="BP36" s="659"/>
      <c r="BQ36" s="659"/>
      <c r="BR36" s="659"/>
      <c r="BS36" s="659"/>
      <c r="BT36" s="659"/>
      <c r="BU36" s="659"/>
      <c r="BV36" s="214"/>
      <c r="BW36" s="658">
        <f t="shared" si="2"/>
        <v>18</v>
      </c>
      <c r="BX36" s="658"/>
      <c r="BY36" s="659" t="str">
        <f>IF('各会計、関係団体の財政状況及び健全化判断比率'!B70="","",'各会計、関係団体の財政状況及び健全化判断比率'!B70)</f>
        <v>松塩筑木曽老人福祉施設組合</v>
      </c>
      <c r="BZ36" s="659"/>
      <c r="CA36" s="659"/>
      <c r="CB36" s="659"/>
      <c r="CC36" s="659"/>
      <c r="CD36" s="659"/>
      <c r="CE36" s="659"/>
      <c r="CF36" s="659"/>
      <c r="CG36" s="659"/>
      <c r="CH36" s="659"/>
      <c r="CI36" s="659"/>
      <c r="CJ36" s="659"/>
      <c r="CK36" s="659"/>
      <c r="CL36" s="659"/>
      <c r="CM36" s="659"/>
      <c r="CN36" s="214"/>
      <c r="CO36" s="658">
        <f t="shared" si="3"/>
        <v>28</v>
      </c>
      <c r="CP36" s="658"/>
      <c r="CQ36" s="659" t="str">
        <f>IF('各会計、関係団体の財政状況及び健全化判断比率'!BS9="","",'各会計、関係団体の財政状況及び健全化判断比率'!BS9)</f>
        <v>松本市芸術文化振興財団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市街地駐車場事業特別会計</v>
      </c>
      <c r="X37" s="659"/>
      <c r="Y37" s="659"/>
      <c r="Z37" s="659"/>
      <c r="AA37" s="659"/>
      <c r="AB37" s="659"/>
      <c r="AC37" s="659"/>
      <c r="AD37" s="659"/>
      <c r="AE37" s="659"/>
      <c r="AF37" s="659"/>
      <c r="AG37" s="659"/>
      <c r="AH37" s="659"/>
      <c r="AI37" s="659"/>
      <c r="AJ37" s="659"/>
      <c r="AK37" s="659"/>
      <c r="AL37" s="214"/>
      <c r="AM37" s="658">
        <f t="shared" si="0"/>
        <v>10</v>
      </c>
      <c r="AN37" s="658"/>
      <c r="AO37" s="659" t="str">
        <f>IF('各会計、関係団体の財政状況及び健全化判断比率'!B35="","",'各会計、関係団体の財政状況及び健全化判断比率'!B35)</f>
        <v>上高地観光施設事業会計</v>
      </c>
      <c r="AP37" s="659"/>
      <c r="AQ37" s="659"/>
      <c r="AR37" s="659"/>
      <c r="AS37" s="659"/>
      <c r="AT37" s="659"/>
      <c r="AU37" s="659"/>
      <c r="AV37" s="659"/>
      <c r="AW37" s="659"/>
      <c r="AX37" s="659"/>
      <c r="AY37" s="659"/>
      <c r="AZ37" s="659"/>
      <c r="BA37" s="659"/>
      <c r="BB37" s="659"/>
      <c r="BC37" s="659"/>
      <c r="BD37" s="214"/>
      <c r="BE37" s="658">
        <f t="shared" si="1"/>
        <v>14</v>
      </c>
      <c r="BF37" s="658"/>
      <c r="BG37" s="659" t="str">
        <f>IF('各会計、関係団体の財政状況及び健全化判断比率'!B39="","",'各会計、関係団体の財政状況及び健全化判断比率'!B39)</f>
        <v>松本城特別会計</v>
      </c>
      <c r="BH37" s="659"/>
      <c r="BI37" s="659"/>
      <c r="BJ37" s="659"/>
      <c r="BK37" s="659"/>
      <c r="BL37" s="659"/>
      <c r="BM37" s="659"/>
      <c r="BN37" s="659"/>
      <c r="BO37" s="659"/>
      <c r="BP37" s="659"/>
      <c r="BQ37" s="659"/>
      <c r="BR37" s="659"/>
      <c r="BS37" s="659"/>
      <c r="BT37" s="659"/>
      <c r="BU37" s="659"/>
      <c r="BV37" s="214"/>
      <c r="BW37" s="658">
        <f t="shared" si="2"/>
        <v>19</v>
      </c>
      <c r="BX37" s="658"/>
      <c r="BY37" s="659" t="str">
        <f>IF('各会計、関係団体の財政状況及び健全化判断比率'!B71="","",'各会計、関係団体の財政状況及び健全化判断比率'!B71)</f>
        <v>松本市・山形村・朝日村中学校組合</v>
      </c>
      <c r="BZ37" s="659"/>
      <c r="CA37" s="659"/>
      <c r="CB37" s="659"/>
      <c r="CC37" s="659"/>
      <c r="CD37" s="659"/>
      <c r="CE37" s="659"/>
      <c r="CF37" s="659"/>
      <c r="CG37" s="659"/>
      <c r="CH37" s="659"/>
      <c r="CI37" s="659"/>
      <c r="CJ37" s="659"/>
      <c r="CK37" s="659"/>
      <c r="CL37" s="659"/>
      <c r="CM37" s="659"/>
      <c r="CN37" s="214"/>
      <c r="CO37" s="658">
        <f t="shared" si="3"/>
        <v>29</v>
      </c>
      <c r="CP37" s="658"/>
      <c r="CQ37" s="659" t="str">
        <f>IF('各会計、関係団体の財政状況及び健全化判断比率'!BS10="","",'各会計、関係団体の財政状況及び健全化判断比率'!BS10)</f>
        <v>松本スポーツ協会</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f t="shared" si="1"/>
        <v>15</v>
      </c>
      <c r="BF38" s="658"/>
      <c r="BG38" s="659" t="str">
        <f>IF('各会計、関係団体の財政状況及び健全化判断比率'!B40="","",'各会計、関係団体の財政状況及び健全化判断比率'!B40)</f>
        <v>奈川観光施設事業特別会計</v>
      </c>
      <c r="BH38" s="659"/>
      <c r="BI38" s="659"/>
      <c r="BJ38" s="659"/>
      <c r="BK38" s="659"/>
      <c r="BL38" s="659"/>
      <c r="BM38" s="659"/>
      <c r="BN38" s="659"/>
      <c r="BO38" s="659"/>
      <c r="BP38" s="659"/>
      <c r="BQ38" s="659"/>
      <c r="BR38" s="659"/>
      <c r="BS38" s="659"/>
      <c r="BT38" s="659"/>
      <c r="BU38" s="659"/>
      <c r="BV38" s="214"/>
      <c r="BW38" s="658">
        <f t="shared" si="2"/>
        <v>20</v>
      </c>
      <c r="BX38" s="658"/>
      <c r="BY38" s="659" t="str">
        <f>IF('各会計、関係団体の財政状況及び健全化判断比率'!B72="","",'各会計、関係団体の財政状況及び健全化判断比率'!B72)</f>
        <v>松塩地区広域施設組合（一般会計）</v>
      </c>
      <c r="BZ38" s="659"/>
      <c r="CA38" s="659"/>
      <c r="CB38" s="659"/>
      <c r="CC38" s="659"/>
      <c r="CD38" s="659"/>
      <c r="CE38" s="659"/>
      <c r="CF38" s="659"/>
      <c r="CG38" s="659"/>
      <c r="CH38" s="659"/>
      <c r="CI38" s="659"/>
      <c r="CJ38" s="659"/>
      <c r="CK38" s="659"/>
      <c r="CL38" s="659"/>
      <c r="CM38" s="659"/>
      <c r="CN38" s="214"/>
      <c r="CO38" s="658">
        <f t="shared" si="3"/>
        <v>30</v>
      </c>
      <c r="CP38" s="658"/>
      <c r="CQ38" s="659" t="str">
        <f>IF('各会計、関係団体の財政状況及び健全化判断比率'!BS11="","",'各会計、関係団体の財政状況及び健全化判断比率'!BS11)</f>
        <v>松本市土地開発公社</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21</v>
      </c>
      <c r="BX39" s="658"/>
      <c r="BY39" s="659" t="str">
        <f>IF('各会計、関係団体の財政状況及び健全化判断比率'!B73="","",'各会計、関係団体の財政状況及び健全化判断比率'!B73)</f>
        <v>松塩地区広域施設組合（電気事業会計）</v>
      </c>
      <c r="BZ39" s="659"/>
      <c r="CA39" s="659"/>
      <c r="CB39" s="659"/>
      <c r="CC39" s="659"/>
      <c r="CD39" s="659"/>
      <c r="CE39" s="659"/>
      <c r="CF39" s="659"/>
      <c r="CG39" s="659"/>
      <c r="CH39" s="659"/>
      <c r="CI39" s="659"/>
      <c r="CJ39" s="659"/>
      <c r="CK39" s="659"/>
      <c r="CL39" s="659"/>
      <c r="CM39" s="659"/>
      <c r="CN39" s="214"/>
      <c r="CO39" s="658">
        <f t="shared" si="3"/>
        <v>31</v>
      </c>
      <c r="CP39" s="658"/>
      <c r="CQ39" s="659" t="str">
        <f>IF('各会計、関係団体の財政状況及び健全化判断比率'!BS12="","",'各会計、関係団体の財政状況及び健全化判断比率'!BS12)</f>
        <v>四賀むらづくり</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22</v>
      </c>
      <c r="BX40" s="658"/>
      <c r="BY40" s="659" t="str">
        <f>IF('各会計、関係団体の財政状況及び健全化判断比率'!B74="","",'各会計、関係団体の財政状況及び健全化判断比率'!B74)</f>
        <v>安曇野松筑広域環境施設組合</v>
      </c>
      <c r="BZ40" s="659"/>
      <c r="CA40" s="659"/>
      <c r="CB40" s="659"/>
      <c r="CC40" s="659"/>
      <c r="CD40" s="659"/>
      <c r="CE40" s="659"/>
      <c r="CF40" s="659"/>
      <c r="CG40" s="659"/>
      <c r="CH40" s="659"/>
      <c r="CI40" s="659"/>
      <c r="CJ40" s="659"/>
      <c r="CK40" s="659"/>
      <c r="CL40" s="659"/>
      <c r="CM40" s="659"/>
      <c r="CN40" s="214"/>
      <c r="CO40" s="658">
        <f t="shared" si="3"/>
        <v>32</v>
      </c>
      <c r="CP40" s="658"/>
      <c r="CQ40" s="659" t="str">
        <f>IF('各会計、関係団体の財政状況及び健全化判断比率'!BS13="","",'各会計、関係団体の財政状況及び健全化判断比率'!BS13)</f>
        <v>奈川振興公社</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23</v>
      </c>
      <c r="BX41" s="658"/>
      <c r="BY41" s="659" t="str">
        <f>IF('各会計、関係団体の財政状況及び健全化判断比率'!B75="","",'各会計、関係団体の財政状況及び健全化判断比率'!B75)</f>
        <v>松塩安筑老人福祉施設組合</v>
      </c>
      <c r="BZ41" s="659"/>
      <c r="CA41" s="659"/>
      <c r="CB41" s="659"/>
      <c r="CC41" s="659"/>
      <c r="CD41" s="659"/>
      <c r="CE41" s="659"/>
      <c r="CF41" s="659"/>
      <c r="CG41" s="659"/>
      <c r="CH41" s="659"/>
      <c r="CI41" s="659"/>
      <c r="CJ41" s="659"/>
      <c r="CK41" s="659"/>
      <c r="CL41" s="659"/>
      <c r="CM41" s="659"/>
      <c r="CN41" s="214"/>
      <c r="CO41" s="658">
        <f t="shared" si="3"/>
        <v>33</v>
      </c>
      <c r="CP41" s="658"/>
      <c r="CQ41" s="659" t="str">
        <f>IF('各会計、関係団体の財政状況及び健全化判断比率'!BS14="","",'各会計、関係団体の財政状況及び健全化判断比率'!BS14)</f>
        <v>乗鞍温泉供給公社</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24</v>
      </c>
      <c r="BX42" s="658"/>
      <c r="BY42" s="659" t="str">
        <f>IF('各会計、関係団体の財政状況及び健全化判断比率'!B76="","",'各会計、関係団体の財政状況及び健全化判断比率'!B76)</f>
        <v>長野県市町村自治振興組合</v>
      </c>
      <c r="BZ42" s="659"/>
      <c r="CA42" s="659"/>
      <c r="CB42" s="659"/>
      <c r="CC42" s="659"/>
      <c r="CD42" s="659"/>
      <c r="CE42" s="659"/>
      <c r="CF42" s="659"/>
      <c r="CG42" s="659"/>
      <c r="CH42" s="659"/>
      <c r="CI42" s="659"/>
      <c r="CJ42" s="659"/>
      <c r="CK42" s="659"/>
      <c r="CL42" s="659"/>
      <c r="CM42" s="659"/>
      <c r="CN42" s="214"/>
      <c r="CO42" s="658">
        <f t="shared" si="3"/>
        <v>34</v>
      </c>
      <c r="CP42" s="658"/>
      <c r="CQ42" s="659" t="str">
        <f>IF('各会計、関係団体の財政状況及び健全化判断比率'!BS15="","",'各会計、関係団体の財政状況及び健全化判断比率'!BS15)</f>
        <v>日本アルプス観光</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25</v>
      </c>
      <c r="BX43" s="658"/>
      <c r="BY43" s="659" t="str">
        <f>IF('各会計、関係団体の財政状況及び健全化判断比率'!B77="","",'各会計、関係団体の財政状況及び健全化判断比率'!B77)</f>
        <v>長野県後期高齢者医療広域連合（一般会計）</v>
      </c>
      <c r="BZ43" s="659"/>
      <c r="CA43" s="659"/>
      <c r="CB43" s="659"/>
      <c r="CC43" s="659"/>
      <c r="CD43" s="659"/>
      <c r="CE43" s="659"/>
      <c r="CF43" s="659"/>
      <c r="CG43" s="659"/>
      <c r="CH43" s="659"/>
      <c r="CI43" s="659"/>
      <c r="CJ43" s="659"/>
      <c r="CK43" s="659"/>
      <c r="CL43" s="659"/>
      <c r="CM43" s="659"/>
      <c r="CN43" s="214"/>
      <c r="CO43" s="658">
        <f t="shared" si="3"/>
        <v>35</v>
      </c>
      <c r="CP43" s="658"/>
      <c r="CQ43" s="659" t="str">
        <f>IF('各会計、関係団体の財政状況及び健全化判断比率'!BS16="","",'各会計、関係団体の財政状況及び健全化判断比率'!BS16)</f>
        <v>松本市勤労者共済会</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jw8rej1wP7RU1MtAYbW5XBrHKmnzRuFgVUHQSZRfoqNuMIJz/QlObXirdoI6e4Q1PV84pbZRO/kgNMrz8bFrpQ==" saltValue="Cs8Xi2yPF2r/6M+xmPfI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575</v>
      </c>
      <c r="D34" s="1250"/>
      <c r="E34" s="1251"/>
      <c r="F34" s="32">
        <v>0</v>
      </c>
      <c r="G34" s="33">
        <v>0</v>
      </c>
      <c r="H34" s="33">
        <v>0</v>
      </c>
      <c r="I34" s="33">
        <v>0</v>
      </c>
      <c r="J34" s="34" t="s">
        <v>576</v>
      </c>
      <c r="K34" s="22"/>
      <c r="L34" s="22"/>
      <c r="M34" s="22"/>
      <c r="N34" s="22"/>
      <c r="O34" s="22"/>
      <c r="P34" s="22"/>
    </row>
    <row r="35" spans="1:16" ht="39" customHeight="1" x14ac:dyDescent="0.15">
      <c r="A35" s="22"/>
      <c r="B35" s="35"/>
      <c r="C35" s="1244" t="s">
        <v>577</v>
      </c>
      <c r="D35" s="1245"/>
      <c r="E35" s="1246"/>
      <c r="F35" s="36">
        <v>6.53</v>
      </c>
      <c r="G35" s="37">
        <v>7.62</v>
      </c>
      <c r="H35" s="37">
        <v>7.01</v>
      </c>
      <c r="I35" s="37">
        <v>9.1999999999999993</v>
      </c>
      <c r="J35" s="38">
        <v>9.42</v>
      </c>
      <c r="K35" s="22"/>
      <c r="L35" s="22"/>
      <c r="M35" s="22"/>
      <c r="N35" s="22"/>
      <c r="O35" s="22"/>
      <c r="P35" s="22"/>
    </row>
    <row r="36" spans="1:16" ht="39" customHeight="1" x14ac:dyDescent="0.15">
      <c r="A36" s="22"/>
      <c r="B36" s="35"/>
      <c r="C36" s="1244" t="s">
        <v>578</v>
      </c>
      <c r="D36" s="1245"/>
      <c r="E36" s="1246"/>
      <c r="F36" s="36">
        <v>6.34</v>
      </c>
      <c r="G36" s="37">
        <v>6.9</v>
      </c>
      <c r="H36" s="37">
        <v>6.93</v>
      </c>
      <c r="I36" s="37">
        <v>7.08</v>
      </c>
      <c r="J36" s="38">
        <v>6.83</v>
      </c>
      <c r="K36" s="22"/>
      <c r="L36" s="22"/>
      <c r="M36" s="22"/>
      <c r="N36" s="22"/>
      <c r="O36" s="22"/>
      <c r="P36" s="22"/>
    </row>
    <row r="37" spans="1:16" ht="39" customHeight="1" x14ac:dyDescent="0.15">
      <c r="A37" s="22"/>
      <c r="B37" s="35"/>
      <c r="C37" s="1244" t="s">
        <v>579</v>
      </c>
      <c r="D37" s="1245"/>
      <c r="E37" s="1246"/>
      <c r="F37" s="36">
        <v>2.7</v>
      </c>
      <c r="G37" s="37">
        <v>2.75</v>
      </c>
      <c r="H37" s="37">
        <v>2.79</v>
      </c>
      <c r="I37" s="37">
        <v>3.12</v>
      </c>
      <c r="J37" s="38">
        <v>4.25</v>
      </c>
      <c r="K37" s="22"/>
      <c r="L37" s="22"/>
      <c r="M37" s="22"/>
      <c r="N37" s="22"/>
      <c r="O37" s="22"/>
      <c r="P37" s="22"/>
    </row>
    <row r="38" spans="1:16" ht="39" customHeight="1" x14ac:dyDescent="0.15">
      <c r="A38" s="22"/>
      <c r="B38" s="35"/>
      <c r="C38" s="1244" t="s">
        <v>580</v>
      </c>
      <c r="D38" s="1245"/>
      <c r="E38" s="1246"/>
      <c r="F38" s="36">
        <v>2.78</v>
      </c>
      <c r="G38" s="37">
        <v>2.4</v>
      </c>
      <c r="H38" s="37">
        <v>2.04</v>
      </c>
      <c r="I38" s="37">
        <v>2.16</v>
      </c>
      <c r="J38" s="38">
        <v>2.83</v>
      </c>
      <c r="K38" s="22"/>
      <c r="L38" s="22"/>
      <c r="M38" s="22"/>
      <c r="N38" s="22"/>
      <c r="O38" s="22"/>
      <c r="P38" s="22"/>
    </row>
    <row r="39" spans="1:16" ht="39" customHeight="1" x14ac:dyDescent="0.15">
      <c r="A39" s="22"/>
      <c r="B39" s="35"/>
      <c r="C39" s="1244" t="s">
        <v>581</v>
      </c>
      <c r="D39" s="1245"/>
      <c r="E39" s="1246"/>
      <c r="F39" s="36">
        <v>1.1499999999999999</v>
      </c>
      <c r="G39" s="37">
        <v>1.71</v>
      </c>
      <c r="H39" s="37">
        <v>1.18</v>
      </c>
      <c r="I39" s="37">
        <v>0.47</v>
      </c>
      <c r="J39" s="38">
        <v>1.28</v>
      </c>
      <c r="K39" s="22"/>
      <c r="L39" s="22"/>
      <c r="M39" s="22"/>
      <c r="N39" s="22"/>
      <c r="O39" s="22"/>
      <c r="P39" s="22"/>
    </row>
    <row r="40" spans="1:16" ht="39" customHeight="1" x14ac:dyDescent="0.15">
      <c r="A40" s="22"/>
      <c r="B40" s="35"/>
      <c r="C40" s="1244" t="s">
        <v>582</v>
      </c>
      <c r="D40" s="1245"/>
      <c r="E40" s="1246"/>
      <c r="F40" s="36">
        <v>0.57999999999999996</v>
      </c>
      <c r="G40" s="37">
        <v>0.12</v>
      </c>
      <c r="H40" s="37">
        <v>0.51</v>
      </c>
      <c r="I40" s="37">
        <v>0.45</v>
      </c>
      <c r="J40" s="38">
        <v>0.36</v>
      </c>
      <c r="K40" s="22"/>
      <c r="L40" s="22"/>
      <c r="M40" s="22"/>
      <c r="N40" s="22"/>
      <c r="O40" s="22"/>
      <c r="P40" s="22"/>
    </row>
    <row r="41" spans="1:16" ht="39" customHeight="1" x14ac:dyDescent="0.15">
      <c r="A41" s="22"/>
      <c r="B41" s="35"/>
      <c r="C41" s="1244" t="s">
        <v>583</v>
      </c>
      <c r="D41" s="1245"/>
      <c r="E41" s="1246"/>
      <c r="F41" s="36">
        <v>0</v>
      </c>
      <c r="G41" s="37">
        <v>0.01</v>
      </c>
      <c r="H41" s="37">
        <v>0.08</v>
      </c>
      <c r="I41" s="37">
        <v>0.1</v>
      </c>
      <c r="J41" s="38">
        <v>0.16</v>
      </c>
      <c r="K41" s="22"/>
      <c r="L41" s="22"/>
      <c r="M41" s="22"/>
      <c r="N41" s="22"/>
      <c r="O41" s="22"/>
      <c r="P41" s="22"/>
    </row>
    <row r="42" spans="1:16" ht="39" customHeight="1" x14ac:dyDescent="0.15">
      <c r="A42" s="22"/>
      <c r="B42" s="39"/>
      <c r="C42" s="1244" t="s">
        <v>584</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585</v>
      </c>
      <c r="D43" s="1248"/>
      <c r="E43" s="1249"/>
      <c r="F43" s="41">
        <v>0.38</v>
      </c>
      <c r="G43" s="42">
        <v>1.71</v>
      </c>
      <c r="H43" s="42">
        <v>0.46</v>
      </c>
      <c r="I43" s="42">
        <v>0.44</v>
      </c>
      <c r="J43" s="43">
        <v>0.27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01fRE28Ypub5fDh/ltE6UU4ax6k+Q2AQosOYPaOj/c1OyOnJFcVlr2lwfh/akFB+Io/1wikhwpeQMu7IelBiQ==" saltValue="SVMD3TKbPWuQ2x+atqul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10575</v>
      </c>
      <c r="L45" s="60">
        <v>10267</v>
      </c>
      <c r="M45" s="60">
        <v>9833</v>
      </c>
      <c r="N45" s="60">
        <v>9323</v>
      </c>
      <c r="O45" s="61">
        <v>9060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15">
      <c r="A48" s="48"/>
      <c r="B48" s="1254"/>
      <c r="C48" s="1255"/>
      <c r="D48" s="62"/>
      <c r="E48" s="1260" t="s">
        <v>15</v>
      </c>
      <c r="F48" s="1260"/>
      <c r="G48" s="1260"/>
      <c r="H48" s="1260"/>
      <c r="I48" s="1260"/>
      <c r="J48" s="1261"/>
      <c r="K48" s="63">
        <v>2672</v>
      </c>
      <c r="L48" s="64">
        <v>2620</v>
      </c>
      <c r="M48" s="64">
        <v>2195</v>
      </c>
      <c r="N48" s="64">
        <v>2025</v>
      </c>
      <c r="O48" s="65">
        <v>1843</v>
      </c>
      <c r="P48" s="48"/>
      <c r="Q48" s="48"/>
      <c r="R48" s="48"/>
      <c r="S48" s="48"/>
      <c r="T48" s="48"/>
      <c r="U48" s="48"/>
    </row>
    <row r="49" spans="1:21" ht="30.75" customHeight="1" x14ac:dyDescent="0.15">
      <c r="A49" s="48"/>
      <c r="B49" s="1254"/>
      <c r="C49" s="1255"/>
      <c r="D49" s="62"/>
      <c r="E49" s="1260" t="s">
        <v>16</v>
      </c>
      <c r="F49" s="1260"/>
      <c r="G49" s="1260"/>
      <c r="H49" s="1260"/>
      <c r="I49" s="1260"/>
      <c r="J49" s="1261"/>
      <c r="K49" s="63">
        <v>232</v>
      </c>
      <c r="L49" s="64">
        <v>309</v>
      </c>
      <c r="M49" s="64">
        <v>304</v>
      </c>
      <c r="N49" s="64">
        <v>356</v>
      </c>
      <c r="O49" s="65">
        <v>364</v>
      </c>
      <c r="P49" s="48"/>
      <c r="Q49" s="48"/>
      <c r="R49" s="48"/>
      <c r="S49" s="48"/>
      <c r="T49" s="48"/>
      <c r="U49" s="48"/>
    </row>
    <row r="50" spans="1:21" ht="30.75" customHeight="1" x14ac:dyDescent="0.15">
      <c r="A50" s="48"/>
      <c r="B50" s="1254"/>
      <c r="C50" s="1255"/>
      <c r="D50" s="62"/>
      <c r="E50" s="1260" t="s">
        <v>17</v>
      </c>
      <c r="F50" s="1260"/>
      <c r="G50" s="1260"/>
      <c r="H50" s="1260"/>
      <c r="I50" s="1260"/>
      <c r="J50" s="1261"/>
      <c r="K50" s="63">
        <v>65</v>
      </c>
      <c r="L50" s="64">
        <v>65</v>
      </c>
      <c r="M50" s="64">
        <v>44</v>
      </c>
      <c r="N50" s="64">
        <v>23</v>
      </c>
      <c r="O50" s="65">
        <v>19</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528</v>
      </c>
      <c r="L51" s="64" t="s">
        <v>528</v>
      </c>
      <c r="M51" s="64" t="s">
        <v>528</v>
      </c>
      <c r="N51" s="64" t="s">
        <v>528</v>
      </c>
      <c r="O51" s="65" t="s">
        <v>528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11173</v>
      </c>
      <c r="L52" s="64">
        <v>10956</v>
      </c>
      <c r="M52" s="64">
        <v>10482</v>
      </c>
      <c r="N52" s="64">
        <v>9861</v>
      </c>
      <c r="O52" s="65">
        <v>9613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2371</v>
      </c>
      <c r="L53" s="69">
        <v>2305</v>
      </c>
      <c r="M53" s="69">
        <v>1894</v>
      </c>
      <c r="N53" s="69">
        <v>1866</v>
      </c>
      <c r="O53" s="70">
        <v>1673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Zy2wC7mM+QSx1YYYQzH7w1C6yi8eX8KJ9yI4z+zFSxgbY6/Z3j6/z2Nxl44tpJInYOIF5M6/KQnUWUN4ZZLdQ==" saltValue="6i0G1zBwSG4dXXmM2oEJ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8" t="s">
        <v>30</v>
      </c>
      <c r="C41" s="1279"/>
      <c r="D41" s="102"/>
      <c r="E41" s="1284" t="s">
        <v>31</v>
      </c>
      <c r="F41" s="1284"/>
      <c r="G41" s="1284"/>
      <c r="H41" s="1285"/>
      <c r="I41" s="103">
        <v>78764</v>
      </c>
      <c r="J41" s="104">
        <v>75814</v>
      </c>
      <c r="K41" s="104">
        <v>73594</v>
      </c>
      <c r="L41" s="104">
        <v>72219</v>
      </c>
      <c r="M41" s="105">
        <v>71704</v>
      </c>
    </row>
    <row r="42" spans="2:13" ht="27.75" customHeight="1" x14ac:dyDescent="0.15">
      <c r="B42" s="1280"/>
      <c r="C42" s="1281"/>
      <c r="D42" s="106"/>
      <c r="E42" s="1286" t="s">
        <v>32</v>
      </c>
      <c r="F42" s="1286"/>
      <c r="G42" s="1286"/>
      <c r="H42" s="1287"/>
      <c r="I42" s="107">
        <v>135</v>
      </c>
      <c r="J42" s="108">
        <v>81</v>
      </c>
      <c r="K42" s="108">
        <v>42</v>
      </c>
      <c r="L42" s="108">
        <v>19</v>
      </c>
      <c r="M42" s="109" t="s">
        <v>528</v>
      </c>
    </row>
    <row r="43" spans="2:13" ht="27.75" customHeight="1" x14ac:dyDescent="0.15">
      <c r="B43" s="1280"/>
      <c r="C43" s="1281"/>
      <c r="D43" s="106"/>
      <c r="E43" s="1286" t="s">
        <v>33</v>
      </c>
      <c r="F43" s="1286"/>
      <c r="G43" s="1286"/>
      <c r="H43" s="1287"/>
      <c r="I43" s="107">
        <v>18853</v>
      </c>
      <c r="J43" s="108">
        <v>17989</v>
      </c>
      <c r="K43" s="108">
        <v>16428</v>
      </c>
      <c r="L43" s="108">
        <v>14440</v>
      </c>
      <c r="M43" s="109">
        <v>12616</v>
      </c>
    </row>
    <row r="44" spans="2:13" ht="27.75" customHeight="1" x14ac:dyDescent="0.15">
      <c r="B44" s="1280"/>
      <c r="C44" s="1281"/>
      <c r="D44" s="106"/>
      <c r="E44" s="1286" t="s">
        <v>34</v>
      </c>
      <c r="F44" s="1286"/>
      <c r="G44" s="1286"/>
      <c r="H44" s="1287"/>
      <c r="I44" s="107">
        <v>3366</v>
      </c>
      <c r="J44" s="108">
        <v>3903</v>
      </c>
      <c r="K44" s="108">
        <v>3723</v>
      </c>
      <c r="L44" s="108">
        <v>3420</v>
      </c>
      <c r="M44" s="109">
        <v>3164</v>
      </c>
    </row>
    <row r="45" spans="2:13" ht="27.75" customHeight="1" x14ac:dyDescent="0.15">
      <c r="B45" s="1280"/>
      <c r="C45" s="1281"/>
      <c r="D45" s="106"/>
      <c r="E45" s="1286" t="s">
        <v>35</v>
      </c>
      <c r="F45" s="1286"/>
      <c r="G45" s="1286"/>
      <c r="H45" s="1287"/>
      <c r="I45" s="107">
        <v>11858</v>
      </c>
      <c r="J45" s="108">
        <v>11906</v>
      </c>
      <c r="K45" s="108">
        <v>11378</v>
      </c>
      <c r="L45" s="108">
        <v>11427</v>
      </c>
      <c r="M45" s="109">
        <v>11119</v>
      </c>
    </row>
    <row r="46" spans="2:13" ht="27.75" customHeight="1" x14ac:dyDescent="0.15">
      <c r="B46" s="1280"/>
      <c r="C46" s="1281"/>
      <c r="D46" s="110"/>
      <c r="E46" s="1286" t="s">
        <v>36</v>
      </c>
      <c r="F46" s="1286"/>
      <c r="G46" s="1286"/>
      <c r="H46" s="1287"/>
      <c r="I46" s="107">
        <v>288</v>
      </c>
      <c r="J46" s="108">
        <v>66</v>
      </c>
      <c r="K46" s="108" t="s">
        <v>528</v>
      </c>
      <c r="L46" s="108" t="s">
        <v>528</v>
      </c>
      <c r="M46" s="109" t="s">
        <v>528</v>
      </c>
    </row>
    <row r="47" spans="2:13" ht="27.75" customHeight="1" x14ac:dyDescent="0.15">
      <c r="B47" s="1280"/>
      <c r="C47" s="1281"/>
      <c r="D47" s="111"/>
      <c r="E47" s="1288" t="s">
        <v>37</v>
      </c>
      <c r="F47" s="1289"/>
      <c r="G47" s="1289"/>
      <c r="H47" s="1290"/>
      <c r="I47" s="107" t="s">
        <v>528</v>
      </c>
      <c r="J47" s="108" t="s">
        <v>528</v>
      </c>
      <c r="K47" s="108" t="s">
        <v>528</v>
      </c>
      <c r="L47" s="108" t="s">
        <v>528</v>
      </c>
      <c r="M47" s="109" t="s">
        <v>528</v>
      </c>
    </row>
    <row r="48" spans="2:13" ht="27.75" customHeight="1" x14ac:dyDescent="0.15">
      <c r="B48" s="1280"/>
      <c r="C48" s="1281"/>
      <c r="D48" s="106"/>
      <c r="E48" s="1286" t="s">
        <v>38</v>
      </c>
      <c r="F48" s="1286"/>
      <c r="G48" s="1286"/>
      <c r="H48" s="1287"/>
      <c r="I48" s="107" t="s">
        <v>528</v>
      </c>
      <c r="J48" s="108" t="s">
        <v>528</v>
      </c>
      <c r="K48" s="108" t="s">
        <v>528</v>
      </c>
      <c r="L48" s="108" t="s">
        <v>528</v>
      </c>
      <c r="M48" s="109" t="s">
        <v>528</v>
      </c>
    </row>
    <row r="49" spans="2:13" ht="27.75" customHeight="1" x14ac:dyDescent="0.15">
      <c r="B49" s="1282"/>
      <c r="C49" s="1283"/>
      <c r="D49" s="106"/>
      <c r="E49" s="1286" t="s">
        <v>39</v>
      </c>
      <c r="F49" s="1286"/>
      <c r="G49" s="1286"/>
      <c r="H49" s="1287"/>
      <c r="I49" s="107" t="s">
        <v>528</v>
      </c>
      <c r="J49" s="108" t="s">
        <v>528</v>
      </c>
      <c r="K49" s="108" t="s">
        <v>528</v>
      </c>
      <c r="L49" s="108" t="s">
        <v>528</v>
      </c>
      <c r="M49" s="109" t="s">
        <v>528</v>
      </c>
    </row>
    <row r="50" spans="2:13" ht="27.75" customHeight="1" x14ac:dyDescent="0.15">
      <c r="B50" s="1291" t="s">
        <v>40</v>
      </c>
      <c r="C50" s="1292"/>
      <c r="D50" s="112"/>
      <c r="E50" s="1286" t="s">
        <v>41</v>
      </c>
      <c r="F50" s="1286"/>
      <c r="G50" s="1286"/>
      <c r="H50" s="1287"/>
      <c r="I50" s="107">
        <v>34994</v>
      </c>
      <c r="J50" s="108">
        <v>36550</v>
      </c>
      <c r="K50" s="108">
        <v>36534</v>
      </c>
      <c r="L50" s="108">
        <v>36186</v>
      </c>
      <c r="M50" s="109">
        <v>35697</v>
      </c>
    </row>
    <row r="51" spans="2:13" ht="27.75" customHeight="1" x14ac:dyDescent="0.15">
      <c r="B51" s="1280"/>
      <c r="C51" s="1281"/>
      <c r="D51" s="106"/>
      <c r="E51" s="1286" t="s">
        <v>42</v>
      </c>
      <c r="F51" s="1286"/>
      <c r="G51" s="1286"/>
      <c r="H51" s="1287"/>
      <c r="I51" s="107">
        <v>6224</v>
      </c>
      <c r="J51" s="108">
        <v>5614</v>
      </c>
      <c r="K51" s="108">
        <v>3819</v>
      </c>
      <c r="L51" s="108">
        <v>5032</v>
      </c>
      <c r="M51" s="109">
        <v>5174</v>
      </c>
    </row>
    <row r="52" spans="2:13" ht="27.75" customHeight="1" x14ac:dyDescent="0.15">
      <c r="B52" s="1282"/>
      <c r="C52" s="1283"/>
      <c r="D52" s="106"/>
      <c r="E52" s="1286" t="s">
        <v>43</v>
      </c>
      <c r="F52" s="1286"/>
      <c r="G52" s="1286"/>
      <c r="H52" s="1287"/>
      <c r="I52" s="107">
        <v>86492</v>
      </c>
      <c r="J52" s="108">
        <v>84082</v>
      </c>
      <c r="K52" s="108">
        <v>83485</v>
      </c>
      <c r="L52" s="108">
        <v>81700</v>
      </c>
      <c r="M52" s="109">
        <v>79227</v>
      </c>
    </row>
    <row r="53" spans="2:13" ht="27.75" customHeight="1" thickBot="1" x14ac:dyDescent="0.2">
      <c r="B53" s="1293" t="s">
        <v>44</v>
      </c>
      <c r="C53" s="1294"/>
      <c r="D53" s="113"/>
      <c r="E53" s="1295" t="s">
        <v>45</v>
      </c>
      <c r="F53" s="1295"/>
      <c r="G53" s="1295"/>
      <c r="H53" s="1296"/>
      <c r="I53" s="114">
        <v>-14445</v>
      </c>
      <c r="J53" s="115">
        <v>-16487</v>
      </c>
      <c r="K53" s="115">
        <v>-18672</v>
      </c>
      <c r="L53" s="115">
        <v>-21394</v>
      </c>
      <c r="M53" s="116">
        <v>-21497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qMS4FIOMYjA3BKvFBIe32ikwKALi9MjSziJVEhaqHEupLsvUNz9VHZSKiNSq29uZWZYO58NQpyWkN9gh8NLzA==" saltValue="j/ng/aqHQeMWnxiXovc2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14055</v>
      </c>
      <c r="G55" s="128">
        <v>12862</v>
      </c>
      <c r="H55" s="129">
        <v>13560</v>
      </c>
    </row>
    <row r="56" spans="2:8" ht="52.5" customHeight="1" x14ac:dyDescent="0.15">
      <c r="B56" s="130"/>
      <c r="C56" s="1307" t="s">
        <v>49</v>
      </c>
      <c r="D56" s="1307"/>
      <c r="E56" s="1308"/>
      <c r="F56" s="131">
        <v>6542</v>
      </c>
      <c r="G56" s="131">
        <v>6323</v>
      </c>
      <c r="H56" s="132">
        <v>6103</v>
      </c>
    </row>
    <row r="57" spans="2:8" ht="53.25" customHeight="1" x14ac:dyDescent="0.15">
      <c r="B57" s="130"/>
      <c r="C57" s="1309" t="s">
        <v>50</v>
      </c>
      <c r="D57" s="1309"/>
      <c r="E57" s="1310"/>
      <c r="F57" s="133">
        <v>17149</v>
      </c>
      <c r="G57" s="133">
        <v>17268</v>
      </c>
      <c r="H57" s="134">
        <v>16115</v>
      </c>
    </row>
    <row r="58" spans="2:8" ht="45.75" customHeight="1" x14ac:dyDescent="0.15">
      <c r="B58" s="135"/>
      <c r="C58" s="1297" t="s">
        <v>605</v>
      </c>
      <c r="D58" s="1298"/>
      <c r="E58" s="1299"/>
      <c r="F58" s="136">
        <v>2404</v>
      </c>
      <c r="G58" s="136">
        <v>3407</v>
      </c>
      <c r="H58" s="137">
        <v>3411</v>
      </c>
    </row>
    <row r="59" spans="2:8" ht="45.75" customHeight="1" x14ac:dyDescent="0.15">
      <c r="B59" s="135"/>
      <c r="C59" s="1297" t="s">
        <v>606</v>
      </c>
      <c r="D59" s="1298"/>
      <c r="E59" s="1299"/>
      <c r="F59" s="136">
        <v>4060</v>
      </c>
      <c r="G59" s="136">
        <v>3553</v>
      </c>
      <c r="H59" s="137">
        <v>3323</v>
      </c>
    </row>
    <row r="60" spans="2:8" ht="45.75" customHeight="1" x14ac:dyDescent="0.15">
      <c r="B60" s="135"/>
      <c r="C60" s="1297" t="s">
        <v>607</v>
      </c>
      <c r="D60" s="1298"/>
      <c r="E60" s="1299"/>
      <c r="F60" s="136">
        <v>2152</v>
      </c>
      <c r="G60" s="136">
        <v>2455</v>
      </c>
      <c r="H60" s="137">
        <v>2458</v>
      </c>
    </row>
    <row r="61" spans="2:8" ht="45.75" customHeight="1" x14ac:dyDescent="0.15">
      <c r="B61" s="135"/>
      <c r="C61" s="1297" t="s">
        <v>608</v>
      </c>
      <c r="D61" s="1298"/>
      <c r="E61" s="1299"/>
      <c r="F61" s="136">
        <v>2570</v>
      </c>
      <c r="G61" s="136">
        <v>2492</v>
      </c>
      <c r="H61" s="137">
        <v>2164</v>
      </c>
    </row>
    <row r="62" spans="2:8" ht="45.75" customHeight="1" thickBot="1" x14ac:dyDescent="0.2">
      <c r="B62" s="138"/>
      <c r="C62" s="1300" t="s">
        <v>609</v>
      </c>
      <c r="D62" s="1301"/>
      <c r="E62" s="1302"/>
      <c r="F62" s="139">
        <v>1262</v>
      </c>
      <c r="G62" s="139">
        <v>1206</v>
      </c>
      <c r="H62" s="140">
        <v>1200</v>
      </c>
    </row>
    <row r="63" spans="2:8" ht="52.5" customHeight="1" thickBot="1" x14ac:dyDescent="0.2">
      <c r="B63" s="141"/>
      <c r="C63" s="1303" t="s">
        <v>51</v>
      </c>
      <c r="D63" s="1303"/>
      <c r="E63" s="1304"/>
      <c r="F63" s="142">
        <v>37746</v>
      </c>
      <c r="G63" s="142">
        <v>36452</v>
      </c>
      <c r="H63" s="143">
        <v>35777</v>
      </c>
    </row>
    <row r="64" spans="2:8" ht="15" customHeight="1" x14ac:dyDescent="0.15"/>
  </sheetData>
  <sheetProtection algorithmName="SHA-512" hashValue="E79j4YdsYtKzl3SLN7QhReVIhvXRhAvmxksaoM29EoWfJFB/WgJ3RFMAzQl4UsyWpVXImdva+TfKLjSP0vQFmQ==" saltValue="i8jT6Uy0eRz2O9fhoOvO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636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628</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569</v>
      </c>
      <c r="BQ50" s="1317"/>
      <c r="BR50" s="1317"/>
      <c r="BS50" s="1317"/>
      <c r="BT50" s="1317"/>
      <c r="BU50" s="1317"/>
      <c r="BV50" s="1317"/>
      <c r="BW50" s="1317"/>
      <c r="BX50" s="1317" t="s">
        <v>570</v>
      </c>
      <c r="BY50" s="1317"/>
      <c r="BZ50" s="1317"/>
      <c r="CA50" s="1317"/>
      <c r="CB50" s="1317"/>
      <c r="CC50" s="1317"/>
      <c r="CD50" s="1317"/>
      <c r="CE50" s="1317"/>
      <c r="CF50" s="1317" t="s">
        <v>571</v>
      </c>
      <c r="CG50" s="1317"/>
      <c r="CH50" s="1317"/>
      <c r="CI50" s="1317"/>
      <c r="CJ50" s="1317"/>
      <c r="CK50" s="1317"/>
      <c r="CL50" s="1317"/>
      <c r="CM50" s="1317"/>
      <c r="CN50" s="1317" t="s">
        <v>572</v>
      </c>
      <c r="CO50" s="1317"/>
      <c r="CP50" s="1317"/>
      <c r="CQ50" s="1317"/>
      <c r="CR50" s="1317"/>
      <c r="CS50" s="1317"/>
      <c r="CT50" s="1317"/>
      <c r="CU50" s="1317"/>
      <c r="CV50" s="1317" t="s">
        <v>573</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629</v>
      </c>
      <c r="AO51" s="1316"/>
      <c r="AP51" s="1316"/>
      <c r="AQ51" s="1316"/>
      <c r="AR51" s="1316"/>
      <c r="AS51" s="1316"/>
      <c r="AT51" s="1316"/>
      <c r="AU51" s="1316"/>
      <c r="AV51" s="1316"/>
      <c r="AW51" s="1316"/>
      <c r="AX51" s="1316"/>
      <c r="AY51" s="1316"/>
      <c r="AZ51" s="1316"/>
      <c r="BA51" s="1316"/>
      <c r="BB51" s="1316" t="s">
        <v>630</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631</v>
      </c>
      <c r="BC53" s="1316"/>
      <c r="BD53" s="1316"/>
      <c r="BE53" s="1316"/>
      <c r="BF53" s="1316"/>
      <c r="BG53" s="1316"/>
      <c r="BH53" s="1316"/>
      <c r="BI53" s="1316"/>
      <c r="BJ53" s="1316"/>
      <c r="BK53" s="1316"/>
      <c r="BL53" s="1316"/>
      <c r="BM53" s="1316"/>
      <c r="BN53" s="1316"/>
      <c r="BO53" s="1316"/>
      <c r="BP53" s="1313">
        <v>56.2</v>
      </c>
      <c r="BQ53" s="1313"/>
      <c r="BR53" s="1313"/>
      <c r="BS53" s="1313"/>
      <c r="BT53" s="1313"/>
      <c r="BU53" s="1313"/>
      <c r="BV53" s="1313"/>
      <c r="BW53" s="1313"/>
      <c r="BX53" s="1313">
        <v>61</v>
      </c>
      <c r="BY53" s="1313"/>
      <c r="BZ53" s="1313"/>
      <c r="CA53" s="1313"/>
      <c r="CB53" s="1313"/>
      <c r="CC53" s="1313"/>
      <c r="CD53" s="1313"/>
      <c r="CE53" s="1313"/>
      <c r="CF53" s="1313">
        <v>62.4</v>
      </c>
      <c r="CG53" s="1313"/>
      <c r="CH53" s="1313"/>
      <c r="CI53" s="1313"/>
      <c r="CJ53" s="1313"/>
      <c r="CK53" s="1313"/>
      <c r="CL53" s="1313"/>
      <c r="CM53" s="1313"/>
      <c r="CN53" s="1313">
        <v>63.4</v>
      </c>
      <c r="CO53" s="1313"/>
      <c r="CP53" s="1313"/>
      <c r="CQ53" s="1313"/>
      <c r="CR53" s="1313"/>
      <c r="CS53" s="1313"/>
      <c r="CT53" s="1313"/>
      <c r="CU53" s="1313"/>
      <c r="CV53" s="1313">
        <v>64.5</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632</v>
      </c>
      <c r="AO55" s="1317"/>
      <c r="AP55" s="1317"/>
      <c r="AQ55" s="1317"/>
      <c r="AR55" s="1317"/>
      <c r="AS55" s="1317"/>
      <c r="AT55" s="1317"/>
      <c r="AU55" s="1317"/>
      <c r="AV55" s="1317"/>
      <c r="AW55" s="1317"/>
      <c r="AX55" s="1317"/>
      <c r="AY55" s="1317"/>
      <c r="AZ55" s="1317"/>
      <c r="BA55" s="1317"/>
      <c r="BB55" s="1316" t="s">
        <v>630</v>
      </c>
      <c r="BC55" s="1316"/>
      <c r="BD55" s="1316"/>
      <c r="BE55" s="1316"/>
      <c r="BF55" s="1316"/>
      <c r="BG55" s="1316"/>
      <c r="BH55" s="1316"/>
      <c r="BI55" s="1316"/>
      <c r="BJ55" s="1316"/>
      <c r="BK55" s="1316"/>
      <c r="BL55" s="1316"/>
      <c r="BM55" s="1316"/>
      <c r="BN55" s="1316"/>
      <c r="BO55" s="1316"/>
      <c r="BP55" s="1313">
        <v>31</v>
      </c>
      <c r="BQ55" s="1313"/>
      <c r="BR55" s="1313"/>
      <c r="BS55" s="1313"/>
      <c r="BT55" s="1313"/>
      <c r="BU55" s="1313"/>
      <c r="BV55" s="1313"/>
      <c r="BW55" s="1313"/>
      <c r="BX55" s="1313">
        <v>30</v>
      </c>
      <c r="BY55" s="1313"/>
      <c r="BZ55" s="1313"/>
      <c r="CA55" s="1313"/>
      <c r="CB55" s="1313"/>
      <c r="CC55" s="1313"/>
      <c r="CD55" s="1313"/>
      <c r="CE55" s="1313"/>
      <c r="CF55" s="1313">
        <v>23.1</v>
      </c>
      <c r="CG55" s="1313"/>
      <c r="CH55" s="1313"/>
      <c r="CI55" s="1313"/>
      <c r="CJ55" s="1313"/>
      <c r="CK55" s="1313"/>
      <c r="CL55" s="1313"/>
      <c r="CM55" s="1313"/>
      <c r="CN55" s="1313">
        <v>19</v>
      </c>
      <c r="CO55" s="1313"/>
      <c r="CP55" s="1313"/>
      <c r="CQ55" s="1313"/>
      <c r="CR55" s="1313"/>
      <c r="CS55" s="1313"/>
      <c r="CT55" s="1313"/>
      <c r="CU55" s="1313"/>
      <c r="CV55" s="1313">
        <v>18</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631</v>
      </c>
      <c r="BC57" s="1316"/>
      <c r="BD57" s="1316"/>
      <c r="BE57" s="1316"/>
      <c r="BF57" s="1316"/>
      <c r="BG57" s="1316"/>
      <c r="BH57" s="1316"/>
      <c r="BI57" s="1316"/>
      <c r="BJ57" s="1316"/>
      <c r="BK57" s="1316"/>
      <c r="BL57" s="1316"/>
      <c r="BM57" s="1316"/>
      <c r="BN57" s="1316"/>
      <c r="BO57" s="1316"/>
      <c r="BP57" s="1313">
        <v>57.4</v>
      </c>
      <c r="BQ57" s="1313"/>
      <c r="BR57" s="1313"/>
      <c r="BS57" s="1313"/>
      <c r="BT57" s="1313"/>
      <c r="BU57" s="1313"/>
      <c r="BV57" s="1313"/>
      <c r="BW57" s="1313"/>
      <c r="BX57" s="1313">
        <v>58.3</v>
      </c>
      <c r="BY57" s="1313"/>
      <c r="BZ57" s="1313"/>
      <c r="CA57" s="1313"/>
      <c r="CB57" s="1313"/>
      <c r="CC57" s="1313"/>
      <c r="CD57" s="1313"/>
      <c r="CE57" s="1313"/>
      <c r="CF57" s="1313">
        <v>60.4</v>
      </c>
      <c r="CG57" s="1313"/>
      <c r="CH57" s="1313"/>
      <c r="CI57" s="1313"/>
      <c r="CJ57" s="1313"/>
      <c r="CK57" s="1313"/>
      <c r="CL57" s="1313"/>
      <c r="CM57" s="1313"/>
      <c r="CN57" s="1313">
        <v>60.9</v>
      </c>
      <c r="CO57" s="1313"/>
      <c r="CP57" s="1313"/>
      <c r="CQ57" s="1313"/>
      <c r="CR57" s="1313"/>
      <c r="CS57" s="1313"/>
      <c r="CT57" s="1313"/>
      <c r="CU57" s="1313"/>
      <c r="CV57" s="1313">
        <v>61.9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633</v>
      </c>
    </row>
    <row r="64" spans="1:109" x14ac:dyDescent="0.15">
      <c r="B64" s="397"/>
      <c r="G64" s="404"/>
      <c r="I64" s="417"/>
      <c r="J64" s="417"/>
      <c r="K64" s="417"/>
      <c r="L64" s="417"/>
      <c r="M64" s="417"/>
      <c r="N64" s="418"/>
      <c r="AM64" s="404"/>
      <c r="AN64" s="404" t="s">
        <v>627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635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628</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569</v>
      </c>
      <c r="BQ72" s="1317"/>
      <c r="BR72" s="1317"/>
      <c r="BS72" s="1317"/>
      <c r="BT72" s="1317"/>
      <c r="BU72" s="1317"/>
      <c r="BV72" s="1317"/>
      <c r="BW72" s="1317"/>
      <c r="BX72" s="1317" t="s">
        <v>570</v>
      </c>
      <c r="BY72" s="1317"/>
      <c r="BZ72" s="1317"/>
      <c r="CA72" s="1317"/>
      <c r="CB72" s="1317"/>
      <c r="CC72" s="1317"/>
      <c r="CD72" s="1317"/>
      <c r="CE72" s="1317"/>
      <c r="CF72" s="1317" t="s">
        <v>571</v>
      </c>
      <c r="CG72" s="1317"/>
      <c r="CH72" s="1317"/>
      <c r="CI72" s="1317"/>
      <c r="CJ72" s="1317"/>
      <c r="CK72" s="1317"/>
      <c r="CL72" s="1317"/>
      <c r="CM72" s="1317"/>
      <c r="CN72" s="1317" t="s">
        <v>572</v>
      </c>
      <c r="CO72" s="1317"/>
      <c r="CP72" s="1317"/>
      <c r="CQ72" s="1317"/>
      <c r="CR72" s="1317"/>
      <c r="CS72" s="1317"/>
      <c r="CT72" s="1317"/>
      <c r="CU72" s="1317"/>
      <c r="CV72" s="1317" t="s">
        <v>573</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629</v>
      </c>
      <c r="AO73" s="1316"/>
      <c r="AP73" s="1316"/>
      <c r="AQ73" s="1316"/>
      <c r="AR73" s="1316"/>
      <c r="AS73" s="1316"/>
      <c r="AT73" s="1316"/>
      <c r="AU73" s="1316"/>
      <c r="AV73" s="1316"/>
      <c r="AW73" s="1316"/>
      <c r="AX73" s="1316"/>
      <c r="AY73" s="1316"/>
      <c r="AZ73" s="1316"/>
      <c r="BA73" s="1316"/>
      <c r="BB73" s="1316" t="s">
        <v>630</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634</v>
      </c>
      <c r="BC75" s="1316"/>
      <c r="BD75" s="1316"/>
      <c r="BE75" s="1316"/>
      <c r="BF75" s="1316"/>
      <c r="BG75" s="1316"/>
      <c r="BH75" s="1316"/>
      <c r="BI75" s="1316"/>
      <c r="BJ75" s="1316"/>
      <c r="BK75" s="1316"/>
      <c r="BL75" s="1316"/>
      <c r="BM75" s="1316"/>
      <c r="BN75" s="1316"/>
      <c r="BO75" s="1316"/>
      <c r="BP75" s="1313">
        <v>4.7</v>
      </c>
      <c r="BQ75" s="1313"/>
      <c r="BR75" s="1313"/>
      <c r="BS75" s="1313"/>
      <c r="BT75" s="1313"/>
      <c r="BU75" s="1313"/>
      <c r="BV75" s="1313"/>
      <c r="BW75" s="1313"/>
      <c r="BX75" s="1313">
        <v>4.8</v>
      </c>
      <c r="BY75" s="1313"/>
      <c r="BZ75" s="1313"/>
      <c r="CA75" s="1313"/>
      <c r="CB75" s="1313"/>
      <c r="CC75" s="1313"/>
      <c r="CD75" s="1313"/>
      <c r="CE75" s="1313"/>
      <c r="CF75" s="1313">
        <v>4.5</v>
      </c>
      <c r="CG75" s="1313"/>
      <c r="CH75" s="1313"/>
      <c r="CI75" s="1313"/>
      <c r="CJ75" s="1313"/>
      <c r="CK75" s="1313"/>
      <c r="CL75" s="1313"/>
      <c r="CM75" s="1313"/>
      <c r="CN75" s="1313">
        <v>4.2</v>
      </c>
      <c r="CO75" s="1313"/>
      <c r="CP75" s="1313"/>
      <c r="CQ75" s="1313"/>
      <c r="CR75" s="1313"/>
      <c r="CS75" s="1313"/>
      <c r="CT75" s="1313"/>
      <c r="CU75" s="1313"/>
      <c r="CV75" s="1313">
        <v>3.7</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632</v>
      </c>
      <c r="AO77" s="1317"/>
      <c r="AP77" s="1317"/>
      <c r="AQ77" s="1317"/>
      <c r="AR77" s="1317"/>
      <c r="AS77" s="1317"/>
      <c r="AT77" s="1317"/>
      <c r="AU77" s="1317"/>
      <c r="AV77" s="1317"/>
      <c r="AW77" s="1317"/>
      <c r="AX77" s="1317"/>
      <c r="AY77" s="1317"/>
      <c r="AZ77" s="1317"/>
      <c r="BA77" s="1317"/>
      <c r="BB77" s="1316" t="s">
        <v>630</v>
      </c>
      <c r="BC77" s="1316"/>
      <c r="BD77" s="1316"/>
      <c r="BE77" s="1316"/>
      <c r="BF77" s="1316"/>
      <c r="BG77" s="1316"/>
      <c r="BH77" s="1316"/>
      <c r="BI77" s="1316"/>
      <c r="BJ77" s="1316"/>
      <c r="BK77" s="1316"/>
      <c r="BL77" s="1316"/>
      <c r="BM77" s="1316"/>
      <c r="BN77" s="1316"/>
      <c r="BO77" s="1316"/>
      <c r="BP77" s="1313">
        <v>31</v>
      </c>
      <c r="BQ77" s="1313"/>
      <c r="BR77" s="1313"/>
      <c r="BS77" s="1313"/>
      <c r="BT77" s="1313"/>
      <c r="BU77" s="1313"/>
      <c r="BV77" s="1313"/>
      <c r="BW77" s="1313"/>
      <c r="BX77" s="1313">
        <v>30</v>
      </c>
      <c r="BY77" s="1313"/>
      <c r="BZ77" s="1313"/>
      <c r="CA77" s="1313"/>
      <c r="CB77" s="1313"/>
      <c r="CC77" s="1313"/>
      <c r="CD77" s="1313"/>
      <c r="CE77" s="1313"/>
      <c r="CF77" s="1313">
        <v>23.1</v>
      </c>
      <c r="CG77" s="1313"/>
      <c r="CH77" s="1313"/>
      <c r="CI77" s="1313"/>
      <c r="CJ77" s="1313"/>
      <c r="CK77" s="1313"/>
      <c r="CL77" s="1313"/>
      <c r="CM77" s="1313"/>
      <c r="CN77" s="1313">
        <v>19</v>
      </c>
      <c r="CO77" s="1313"/>
      <c r="CP77" s="1313"/>
      <c r="CQ77" s="1313"/>
      <c r="CR77" s="1313"/>
      <c r="CS77" s="1313"/>
      <c r="CT77" s="1313"/>
      <c r="CU77" s="1313"/>
      <c r="CV77" s="1313">
        <v>18</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634</v>
      </c>
      <c r="BC79" s="1316"/>
      <c r="BD79" s="1316"/>
      <c r="BE79" s="1316"/>
      <c r="BF79" s="1316"/>
      <c r="BG79" s="1316"/>
      <c r="BH79" s="1316"/>
      <c r="BI79" s="1316"/>
      <c r="BJ79" s="1316"/>
      <c r="BK79" s="1316"/>
      <c r="BL79" s="1316"/>
      <c r="BM79" s="1316"/>
      <c r="BN79" s="1316"/>
      <c r="BO79" s="1316"/>
      <c r="BP79" s="1313">
        <v>5.2</v>
      </c>
      <c r="BQ79" s="1313"/>
      <c r="BR79" s="1313"/>
      <c r="BS79" s="1313"/>
      <c r="BT79" s="1313"/>
      <c r="BU79" s="1313"/>
      <c r="BV79" s="1313"/>
      <c r="BW79" s="1313"/>
      <c r="BX79" s="1313">
        <v>5</v>
      </c>
      <c r="BY79" s="1313"/>
      <c r="BZ79" s="1313"/>
      <c r="CA79" s="1313"/>
      <c r="CB79" s="1313"/>
      <c r="CC79" s="1313"/>
      <c r="CD79" s="1313"/>
      <c r="CE79" s="1313"/>
      <c r="CF79" s="1313">
        <v>4.2</v>
      </c>
      <c r="CG79" s="1313"/>
      <c r="CH79" s="1313"/>
      <c r="CI79" s="1313"/>
      <c r="CJ79" s="1313"/>
      <c r="CK79" s="1313"/>
      <c r="CL79" s="1313"/>
      <c r="CM79" s="1313"/>
      <c r="CN79" s="1313">
        <v>3.6</v>
      </c>
      <c r="CO79" s="1313"/>
      <c r="CP79" s="1313"/>
      <c r="CQ79" s="1313"/>
      <c r="CR79" s="1313"/>
      <c r="CS79" s="1313"/>
      <c r="CT79" s="1313"/>
      <c r="CU79" s="1313"/>
      <c r="CV79" s="1313">
        <v>3.5</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gz+uN8/rpx6n7fKn799oR9EQ0E+R4zfrqNvvRGgkOqevA+4aiRPyR6DgFHgmlWqHdqBPi1yBwdRZpWIox1CGQ==" saltValue="jUCFyFJebLaZEcfApb3Qt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CXe89YQWSWHOmsyj6b4EhV1+Id0wqLehCi/Z7j3GROnPMChs7Vp/qw7/G9mD9eab7G/FUkJhHomI7OOjsigGHg==" saltValue="TwhW0dg/IJTRlzuK5GB3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ri9Sn3QTqbTk1StPaPak6UgYbO5EII56kcj5cBj4MPPxjGXQ8oQ4WSjSPqh4iNXUSQGlWZqzEMnJnQuMJ+r0TQ==" saltValue="Cx/RiiMBNDWyLPNkGAYx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40987</v>
      </c>
      <c r="E3" s="162"/>
      <c r="F3" s="163">
        <v>42581</v>
      </c>
      <c r="G3" s="164"/>
      <c r="H3" s="165"/>
    </row>
    <row r="4" spans="1:8" x14ac:dyDescent="0.15">
      <c r="A4" s="166"/>
      <c r="B4" s="167"/>
      <c r="C4" s="168"/>
      <c r="D4" s="169">
        <v>21774</v>
      </c>
      <c r="E4" s="170"/>
      <c r="F4" s="171">
        <v>24354</v>
      </c>
      <c r="G4" s="172"/>
      <c r="H4" s="173"/>
    </row>
    <row r="5" spans="1:8" x14ac:dyDescent="0.15">
      <c r="A5" s="154" t="s">
        <v>561</v>
      </c>
      <c r="B5" s="159"/>
      <c r="C5" s="160"/>
      <c r="D5" s="161">
        <v>41596</v>
      </c>
      <c r="E5" s="162"/>
      <c r="F5" s="163">
        <v>45426</v>
      </c>
      <c r="G5" s="164"/>
      <c r="H5" s="165"/>
    </row>
    <row r="6" spans="1:8" x14ac:dyDescent="0.15">
      <c r="A6" s="166"/>
      <c r="B6" s="167"/>
      <c r="C6" s="168"/>
      <c r="D6" s="169">
        <v>26696</v>
      </c>
      <c r="E6" s="170"/>
      <c r="F6" s="171">
        <v>24508</v>
      </c>
      <c r="G6" s="172"/>
      <c r="H6" s="173"/>
    </row>
    <row r="7" spans="1:8" x14ac:dyDescent="0.15">
      <c r="A7" s="154" t="s">
        <v>562</v>
      </c>
      <c r="B7" s="159"/>
      <c r="C7" s="160"/>
      <c r="D7" s="161">
        <v>46262</v>
      </c>
      <c r="E7" s="162"/>
      <c r="F7" s="163">
        <v>45022</v>
      </c>
      <c r="G7" s="164"/>
      <c r="H7" s="165"/>
    </row>
    <row r="8" spans="1:8" x14ac:dyDescent="0.15">
      <c r="A8" s="166"/>
      <c r="B8" s="167"/>
      <c r="C8" s="168"/>
      <c r="D8" s="169">
        <v>31823</v>
      </c>
      <c r="E8" s="170"/>
      <c r="F8" s="171">
        <v>25247</v>
      </c>
      <c r="G8" s="172"/>
      <c r="H8" s="173"/>
    </row>
    <row r="9" spans="1:8" x14ac:dyDescent="0.15">
      <c r="A9" s="154" t="s">
        <v>563</v>
      </c>
      <c r="B9" s="159"/>
      <c r="C9" s="160"/>
      <c r="D9" s="161">
        <v>53682</v>
      </c>
      <c r="E9" s="162"/>
      <c r="F9" s="163">
        <v>46035</v>
      </c>
      <c r="G9" s="164"/>
      <c r="H9" s="165"/>
    </row>
    <row r="10" spans="1:8" x14ac:dyDescent="0.15">
      <c r="A10" s="166"/>
      <c r="B10" s="167"/>
      <c r="C10" s="168"/>
      <c r="D10" s="169">
        <v>34465</v>
      </c>
      <c r="E10" s="170"/>
      <c r="F10" s="171">
        <v>25158</v>
      </c>
      <c r="G10" s="172"/>
      <c r="H10" s="173"/>
    </row>
    <row r="11" spans="1:8" x14ac:dyDescent="0.15">
      <c r="A11" s="154" t="s">
        <v>564</v>
      </c>
      <c r="B11" s="159"/>
      <c r="C11" s="160"/>
      <c r="D11" s="161">
        <v>63213</v>
      </c>
      <c r="E11" s="162"/>
      <c r="F11" s="163">
        <v>43261</v>
      </c>
      <c r="G11" s="164"/>
      <c r="H11" s="165"/>
    </row>
    <row r="12" spans="1:8" x14ac:dyDescent="0.15">
      <c r="A12" s="166"/>
      <c r="B12" s="167"/>
      <c r="C12" s="174"/>
      <c r="D12" s="169">
        <v>34771</v>
      </c>
      <c r="E12" s="170"/>
      <c r="F12" s="171">
        <v>24721</v>
      </c>
      <c r="G12" s="172"/>
      <c r="H12" s="173"/>
    </row>
    <row r="13" spans="1:8" x14ac:dyDescent="0.15">
      <c r="A13" s="154"/>
      <c r="B13" s="159"/>
      <c r="C13" s="175"/>
      <c r="D13" s="176">
        <v>49148</v>
      </c>
      <c r="E13" s="177"/>
      <c r="F13" s="178">
        <v>44465</v>
      </c>
      <c r="G13" s="179"/>
      <c r="H13" s="165"/>
    </row>
    <row r="14" spans="1:8" x14ac:dyDescent="0.15">
      <c r="A14" s="166"/>
      <c r="B14" s="167"/>
      <c r="C14" s="168"/>
      <c r="D14" s="169">
        <v>29906</v>
      </c>
      <c r="E14" s="170"/>
      <c r="F14" s="171">
        <v>24798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2.71</v>
      </c>
      <c r="C19" s="180">
        <f>ROUND(VALUE(SUBSTITUTE(実質収支比率等に係る経年分析!G$48,"▲","-")),2)</f>
        <v>2.77</v>
      </c>
      <c r="D19" s="180">
        <f>ROUND(VALUE(SUBSTITUTE(実質収支比率等に係る経年分析!H$48,"▲","-")),2)</f>
        <v>2.88</v>
      </c>
      <c r="E19" s="180">
        <f>ROUND(VALUE(SUBSTITUTE(実質収支比率等に係る経年分析!I$48,"▲","-")),2)</f>
        <v>3.23</v>
      </c>
      <c r="F19" s="180">
        <f>ROUND(VALUE(SUBSTITUTE(実質収支比率等に係る経年分析!J$48,"▲","-")),2)</f>
        <v>4.41</v>
      </c>
    </row>
    <row r="20" spans="1:11" x14ac:dyDescent="0.15">
      <c r="A20" s="180" t="s">
        <v>55</v>
      </c>
      <c r="B20" s="180">
        <f>ROUND(VALUE(SUBSTITUTE(実質収支比率等に係る経年分析!F$47,"▲","-")),2)</f>
        <v>22.07</v>
      </c>
      <c r="C20" s="180">
        <f>ROUND(VALUE(SUBSTITUTE(実質収支比率等に係る経年分析!G$47,"▲","-")),2)</f>
        <v>23.42</v>
      </c>
      <c r="D20" s="180">
        <f>ROUND(VALUE(SUBSTITUTE(実質収支比率等に係る経年分析!H$47,"▲","-")),2)</f>
        <v>24.64</v>
      </c>
      <c r="E20" s="180">
        <f>ROUND(VALUE(SUBSTITUTE(実質収支比率等に係る経年分析!I$47,"▲","-")),2)</f>
        <v>22.67</v>
      </c>
      <c r="F20" s="180">
        <f>ROUND(VALUE(SUBSTITUTE(実質収支比率等に係る経年分析!J$47,"▲","-")),2)</f>
        <v>23.23</v>
      </c>
    </row>
    <row r="21" spans="1:11" x14ac:dyDescent="0.15">
      <c r="A21" s="180" t="s">
        <v>56</v>
      </c>
      <c r="B21" s="180">
        <f>IF(ISNUMBER(VALUE(SUBSTITUTE(実質収支比率等に係る経年分析!F$49,"▲","-"))),ROUND(VALUE(SUBSTITUTE(実質収支比率等に係る経年分析!F$49,"▲","-")),2),NA())</f>
        <v>0.28999999999999998</v>
      </c>
      <c r="C21" s="180">
        <f>IF(ISNUMBER(VALUE(SUBSTITUTE(実質収支比率等に係る経年分析!G$49,"▲","-"))),ROUND(VALUE(SUBSTITUTE(実質収支比率等に係る経年分析!G$49,"▲","-")),2),NA())</f>
        <v>2.15</v>
      </c>
      <c r="D21" s="180">
        <f>IF(ISNUMBER(VALUE(SUBSTITUTE(実質収支比率等に係る経年分析!H$49,"▲","-"))),ROUND(VALUE(SUBSTITUTE(実質収支比率等に係る経年分析!H$49,"▲","-")),2),NA())</f>
        <v>1.1499999999999999</v>
      </c>
      <c r="E21" s="180">
        <f>IF(ISNUMBER(VALUE(SUBSTITUTE(実質収支比率等に係る経年分析!I$49,"▲","-"))),ROUND(VALUE(SUBSTITUTE(実質収支比率等に係る経年分析!I$49,"▲","-")),2),NA())</f>
        <v>-1.76</v>
      </c>
      <c r="F21" s="180">
        <f>IF(ISNUMBER(VALUE(SUBSTITUTE(実質収支比率等に係る経年分析!J$49,"▲","-"))),ROUND(VALUE(SUBSTITUTE(実質収支比率等に係る経年分析!J$49,"▲","-")),2),NA())</f>
        <v>2.4700000000000002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1.71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0.27</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霊園特別会計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0.16</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0.57999999999999996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0.36</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1.1499999999999999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1.28</v>
      </c>
    </row>
    <row r="32" spans="1:11" x14ac:dyDescent="0.15">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2.78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2.83</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4.25</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6.83</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9.1999999999999993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9.42</v>
      </c>
    </row>
    <row r="36" spans="1:16" x14ac:dyDescent="0.15">
      <c r="A36" s="181" t="str">
        <f>IF(連結実質赤字比率に係る赤字・黒字の構成分析!C$34="",NA(),連結実質赤字比率に係る赤字・黒字の構成分析!C$34)</f>
        <v>市街地駐車場事業特別会計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11173</v>
      </c>
      <c r="E42" s="182"/>
      <c r="F42" s="182"/>
      <c r="G42" s="182">
        <f>'実質公債費比率（分子）の構造'!L$52</f>
        <v>10956</v>
      </c>
      <c r="H42" s="182"/>
      <c r="I42" s="182"/>
      <c r="J42" s="182">
        <f>'実質公債費比率（分子）の構造'!M$52</f>
        <v>10482</v>
      </c>
      <c r="K42" s="182"/>
      <c r="L42" s="182"/>
      <c r="M42" s="182">
        <f>'実質公債費比率（分子）の構造'!N$52</f>
        <v>9861</v>
      </c>
      <c r="N42" s="182"/>
      <c r="O42" s="182"/>
      <c r="P42" s="182">
        <f>'実質公債費比率（分子）の構造'!O$52</f>
        <v>9613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65</v>
      </c>
      <c r="C44" s="182"/>
      <c r="D44" s="182"/>
      <c r="E44" s="182">
        <f>'実質公債費比率（分子）の構造'!L$50</f>
        <v>65</v>
      </c>
      <c r="F44" s="182"/>
      <c r="G44" s="182"/>
      <c r="H44" s="182">
        <f>'実質公債費比率（分子）の構造'!M$50</f>
        <v>44</v>
      </c>
      <c r="I44" s="182"/>
      <c r="J44" s="182"/>
      <c r="K44" s="182">
        <f>'実質公債費比率（分子）の構造'!N$50</f>
        <v>23</v>
      </c>
      <c r="L44" s="182"/>
      <c r="M44" s="182"/>
      <c r="N44" s="182">
        <f>'実質公債費比率（分子）の構造'!O$50</f>
        <v>19</v>
      </c>
      <c r="O44" s="182"/>
      <c r="P44" s="182"/>
    </row>
    <row r="45" spans="1:16" x14ac:dyDescent="0.15">
      <c r="A45" s="182" t="s">
        <v>66</v>
      </c>
      <c r="B45" s="182">
        <f>'実質公債費比率（分子）の構造'!K$49</f>
        <v>232</v>
      </c>
      <c r="C45" s="182"/>
      <c r="D45" s="182"/>
      <c r="E45" s="182">
        <f>'実質公債費比率（分子）の構造'!L$49</f>
        <v>309</v>
      </c>
      <c r="F45" s="182"/>
      <c r="G45" s="182"/>
      <c r="H45" s="182">
        <f>'実質公債費比率（分子）の構造'!M$49</f>
        <v>304</v>
      </c>
      <c r="I45" s="182"/>
      <c r="J45" s="182"/>
      <c r="K45" s="182">
        <f>'実質公債費比率（分子）の構造'!N$49</f>
        <v>356</v>
      </c>
      <c r="L45" s="182"/>
      <c r="M45" s="182"/>
      <c r="N45" s="182">
        <f>'実質公債費比率（分子）の構造'!O$49</f>
        <v>364</v>
      </c>
      <c r="O45" s="182"/>
      <c r="P45" s="182"/>
    </row>
    <row r="46" spans="1:16" x14ac:dyDescent="0.15">
      <c r="A46" s="182" t="s">
        <v>67</v>
      </c>
      <c r="B46" s="182">
        <f>'実質公債費比率（分子）の構造'!K$48</f>
        <v>2672</v>
      </c>
      <c r="C46" s="182"/>
      <c r="D46" s="182"/>
      <c r="E46" s="182">
        <f>'実質公債費比率（分子）の構造'!L$48</f>
        <v>2620</v>
      </c>
      <c r="F46" s="182"/>
      <c r="G46" s="182"/>
      <c r="H46" s="182">
        <f>'実質公債費比率（分子）の構造'!M$48</f>
        <v>2195</v>
      </c>
      <c r="I46" s="182"/>
      <c r="J46" s="182"/>
      <c r="K46" s="182">
        <f>'実質公債費比率（分子）の構造'!N$48</f>
        <v>2025</v>
      </c>
      <c r="L46" s="182"/>
      <c r="M46" s="182"/>
      <c r="N46" s="182">
        <f>'実質公債費比率（分子）の構造'!O$48</f>
        <v>1843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10575</v>
      </c>
      <c r="C49" s="182"/>
      <c r="D49" s="182"/>
      <c r="E49" s="182">
        <f>'実質公債費比率（分子）の構造'!L$45</f>
        <v>10267</v>
      </c>
      <c r="F49" s="182"/>
      <c r="G49" s="182"/>
      <c r="H49" s="182">
        <f>'実質公債費比率（分子）の構造'!M$45</f>
        <v>9833</v>
      </c>
      <c r="I49" s="182"/>
      <c r="J49" s="182"/>
      <c r="K49" s="182">
        <f>'実質公債費比率（分子）の構造'!N$45</f>
        <v>9323</v>
      </c>
      <c r="L49" s="182"/>
      <c r="M49" s="182"/>
      <c r="N49" s="182">
        <f>'実質公債費比率（分子）の構造'!O$45</f>
        <v>9060</v>
      </c>
      <c r="O49" s="182"/>
      <c r="P49" s="182"/>
    </row>
    <row r="50" spans="1:16" x14ac:dyDescent="0.15">
      <c r="A50" s="182" t="s">
        <v>71</v>
      </c>
      <c r="B50" s="182" t="e">
        <f>NA()</f>
        <v>#N/A</v>
      </c>
      <c r="C50" s="182">
        <f>IF(ISNUMBER('実質公債費比率（分子）の構造'!K$53),'実質公債費比率（分子）の構造'!K$53,NA())</f>
        <v>2371</v>
      </c>
      <c r="D50" s="182" t="e">
        <f>NA()</f>
        <v>#N/A</v>
      </c>
      <c r="E50" s="182" t="e">
        <f>NA()</f>
        <v>#N/A</v>
      </c>
      <c r="F50" s="182">
        <f>IF(ISNUMBER('実質公債費比率（分子）の構造'!L$53),'実質公債費比率（分子）の構造'!L$53,NA())</f>
        <v>2305</v>
      </c>
      <c r="G50" s="182" t="e">
        <f>NA()</f>
        <v>#N/A</v>
      </c>
      <c r="H50" s="182" t="e">
        <f>NA()</f>
        <v>#N/A</v>
      </c>
      <c r="I50" s="182">
        <f>IF(ISNUMBER('実質公債費比率（分子）の構造'!M$53),'実質公債費比率（分子）の構造'!M$53,NA())</f>
        <v>1894</v>
      </c>
      <c r="J50" s="182" t="e">
        <f>NA()</f>
        <v>#N/A</v>
      </c>
      <c r="K50" s="182" t="e">
        <f>NA()</f>
        <v>#N/A</v>
      </c>
      <c r="L50" s="182">
        <f>IF(ISNUMBER('実質公債費比率（分子）の構造'!N$53),'実質公債費比率（分子）の構造'!N$53,NA())</f>
        <v>1866</v>
      </c>
      <c r="M50" s="182" t="e">
        <f>NA()</f>
        <v>#N/A</v>
      </c>
      <c r="N50" s="182" t="e">
        <f>NA()</f>
        <v>#N/A</v>
      </c>
      <c r="O50" s="182">
        <f>IF(ISNUMBER('実質公債費比率（分子）の構造'!O$53),'実質公債費比率（分子）の構造'!O$53,NA())</f>
        <v>1673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86492</v>
      </c>
      <c r="E56" s="181"/>
      <c r="F56" s="181"/>
      <c r="G56" s="181">
        <f>'将来負担比率（分子）の構造'!J$52</f>
        <v>84082</v>
      </c>
      <c r="H56" s="181"/>
      <c r="I56" s="181"/>
      <c r="J56" s="181">
        <f>'将来負担比率（分子）の構造'!K$52</f>
        <v>83485</v>
      </c>
      <c r="K56" s="181"/>
      <c r="L56" s="181"/>
      <c r="M56" s="181">
        <f>'将来負担比率（分子）の構造'!L$52</f>
        <v>81700</v>
      </c>
      <c r="N56" s="181"/>
      <c r="O56" s="181"/>
      <c r="P56" s="181">
        <f>'将来負担比率（分子）の構造'!M$52</f>
        <v>79227</v>
      </c>
    </row>
    <row r="57" spans="1:16" x14ac:dyDescent="0.15">
      <c r="A57" s="181" t="s">
        <v>42</v>
      </c>
      <c r="B57" s="181"/>
      <c r="C57" s="181"/>
      <c r="D57" s="181">
        <f>'将来負担比率（分子）の構造'!I$51</f>
        <v>6224</v>
      </c>
      <c r="E57" s="181"/>
      <c r="F57" s="181"/>
      <c r="G57" s="181">
        <f>'将来負担比率（分子）の構造'!J$51</f>
        <v>5614</v>
      </c>
      <c r="H57" s="181"/>
      <c r="I57" s="181"/>
      <c r="J57" s="181">
        <f>'将来負担比率（分子）の構造'!K$51</f>
        <v>3819</v>
      </c>
      <c r="K57" s="181"/>
      <c r="L57" s="181"/>
      <c r="M57" s="181">
        <f>'将来負担比率（分子）の構造'!L$51</f>
        <v>5032</v>
      </c>
      <c r="N57" s="181"/>
      <c r="O57" s="181"/>
      <c r="P57" s="181">
        <f>'将来負担比率（分子）の構造'!M$51</f>
        <v>5174</v>
      </c>
    </row>
    <row r="58" spans="1:16" x14ac:dyDescent="0.15">
      <c r="A58" s="181" t="s">
        <v>41</v>
      </c>
      <c r="B58" s="181"/>
      <c r="C58" s="181"/>
      <c r="D58" s="181">
        <f>'将来負担比率（分子）の構造'!I$50</f>
        <v>34994</v>
      </c>
      <c r="E58" s="181"/>
      <c r="F58" s="181"/>
      <c r="G58" s="181">
        <f>'将来負担比率（分子）の構造'!J$50</f>
        <v>36550</v>
      </c>
      <c r="H58" s="181"/>
      <c r="I58" s="181"/>
      <c r="J58" s="181">
        <f>'将来負担比率（分子）の構造'!K$50</f>
        <v>36534</v>
      </c>
      <c r="K58" s="181"/>
      <c r="L58" s="181"/>
      <c r="M58" s="181">
        <f>'将来負担比率（分子）の構造'!L$50</f>
        <v>36186</v>
      </c>
      <c r="N58" s="181"/>
      <c r="O58" s="181"/>
      <c r="P58" s="181">
        <f>'将来負担比率（分子）の構造'!M$50</f>
        <v>35697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288</v>
      </c>
      <c r="C61" s="181"/>
      <c r="D61" s="181"/>
      <c r="E61" s="181">
        <f>'将来負担比率（分子）の構造'!J$46</f>
        <v>66</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11858</v>
      </c>
      <c r="C62" s="181"/>
      <c r="D62" s="181"/>
      <c r="E62" s="181">
        <f>'将来負担比率（分子）の構造'!J$45</f>
        <v>11906</v>
      </c>
      <c r="F62" s="181"/>
      <c r="G62" s="181"/>
      <c r="H62" s="181">
        <f>'将来負担比率（分子）の構造'!K$45</f>
        <v>11378</v>
      </c>
      <c r="I62" s="181"/>
      <c r="J62" s="181"/>
      <c r="K62" s="181">
        <f>'将来負担比率（分子）の構造'!L$45</f>
        <v>11427</v>
      </c>
      <c r="L62" s="181"/>
      <c r="M62" s="181"/>
      <c r="N62" s="181">
        <f>'将来負担比率（分子）の構造'!M$45</f>
        <v>11119</v>
      </c>
      <c r="O62" s="181"/>
      <c r="P62" s="181"/>
    </row>
    <row r="63" spans="1:16" x14ac:dyDescent="0.15">
      <c r="A63" s="181" t="s">
        <v>34</v>
      </c>
      <c r="B63" s="181">
        <f>'将来負担比率（分子）の構造'!I$44</f>
        <v>3366</v>
      </c>
      <c r="C63" s="181"/>
      <c r="D63" s="181"/>
      <c r="E63" s="181">
        <f>'将来負担比率（分子）の構造'!J$44</f>
        <v>3903</v>
      </c>
      <c r="F63" s="181"/>
      <c r="G63" s="181"/>
      <c r="H63" s="181">
        <f>'将来負担比率（分子）の構造'!K$44</f>
        <v>3723</v>
      </c>
      <c r="I63" s="181"/>
      <c r="J63" s="181"/>
      <c r="K63" s="181">
        <f>'将来負担比率（分子）の構造'!L$44</f>
        <v>3420</v>
      </c>
      <c r="L63" s="181"/>
      <c r="M63" s="181"/>
      <c r="N63" s="181">
        <f>'将来負担比率（分子）の構造'!M$44</f>
        <v>3164</v>
      </c>
      <c r="O63" s="181"/>
      <c r="P63" s="181"/>
    </row>
    <row r="64" spans="1:16" x14ac:dyDescent="0.15">
      <c r="A64" s="181" t="s">
        <v>33</v>
      </c>
      <c r="B64" s="181">
        <f>'将来負担比率（分子）の構造'!I$43</f>
        <v>18853</v>
      </c>
      <c r="C64" s="181"/>
      <c r="D64" s="181"/>
      <c r="E64" s="181">
        <f>'将来負担比率（分子）の構造'!J$43</f>
        <v>17989</v>
      </c>
      <c r="F64" s="181"/>
      <c r="G64" s="181"/>
      <c r="H64" s="181">
        <f>'将来負担比率（分子）の構造'!K$43</f>
        <v>16428</v>
      </c>
      <c r="I64" s="181"/>
      <c r="J64" s="181"/>
      <c r="K64" s="181">
        <f>'将来負担比率（分子）の構造'!L$43</f>
        <v>14440</v>
      </c>
      <c r="L64" s="181"/>
      <c r="M64" s="181"/>
      <c r="N64" s="181">
        <f>'将来負担比率（分子）の構造'!M$43</f>
        <v>12616</v>
      </c>
      <c r="O64" s="181"/>
      <c r="P64" s="181"/>
    </row>
    <row r="65" spans="1:16" x14ac:dyDescent="0.15">
      <c r="A65" s="181" t="s">
        <v>32</v>
      </c>
      <c r="B65" s="181">
        <f>'将来負担比率（分子）の構造'!I$42</f>
        <v>135</v>
      </c>
      <c r="C65" s="181"/>
      <c r="D65" s="181"/>
      <c r="E65" s="181">
        <f>'将来負担比率（分子）の構造'!J$42</f>
        <v>81</v>
      </c>
      <c r="F65" s="181"/>
      <c r="G65" s="181"/>
      <c r="H65" s="181">
        <f>'将来負担比率（分子）の構造'!K$42</f>
        <v>42</v>
      </c>
      <c r="I65" s="181"/>
      <c r="J65" s="181"/>
      <c r="K65" s="181">
        <f>'将来負担比率（分子）の構造'!L$42</f>
        <v>19</v>
      </c>
      <c r="L65" s="181"/>
      <c r="M65" s="181"/>
      <c r="N65" s="181" t="str">
        <f>'将来負担比率（分子）の構造'!M$42</f>
        <v>-</v>
      </c>
      <c r="O65" s="181"/>
      <c r="P65" s="181"/>
    </row>
    <row r="66" spans="1:16" x14ac:dyDescent="0.15">
      <c r="A66" s="181" t="s">
        <v>31</v>
      </c>
      <c r="B66" s="181">
        <f>'将来負担比率（分子）の構造'!I$41</f>
        <v>78764</v>
      </c>
      <c r="C66" s="181"/>
      <c r="D66" s="181"/>
      <c r="E66" s="181">
        <f>'将来負担比率（分子）の構造'!J$41</f>
        <v>75814</v>
      </c>
      <c r="F66" s="181"/>
      <c r="G66" s="181"/>
      <c r="H66" s="181">
        <f>'将来負担比率（分子）の構造'!K$41</f>
        <v>73594</v>
      </c>
      <c r="I66" s="181"/>
      <c r="J66" s="181"/>
      <c r="K66" s="181">
        <f>'将来負担比率（分子）の構造'!L$41</f>
        <v>72219</v>
      </c>
      <c r="L66" s="181"/>
      <c r="M66" s="181"/>
      <c r="N66" s="181">
        <f>'将来負担比率（分子）の構造'!M$41</f>
        <v>71704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14055</v>
      </c>
      <c r="C72" s="185">
        <f>基金残高に係る経年分析!G55</f>
        <v>12862</v>
      </c>
      <c r="D72" s="185">
        <f>基金残高に係る経年分析!H55</f>
        <v>13560</v>
      </c>
    </row>
    <row r="73" spans="1:16" x14ac:dyDescent="0.15">
      <c r="A73" s="184" t="s">
        <v>78</v>
      </c>
      <c r="B73" s="185">
        <f>基金残高に係る経年分析!F56</f>
        <v>6542</v>
      </c>
      <c r="C73" s="185">
        <f>基金残高に係る経年分析!G56</f>
        <v>6323</v>
      </c>
      <c r="D73" s="185">
        <f>基金残高に係る経年分析!H56</f>
        <v>6103</v>
      </c>
    </row>
    <row r="74" spans="1:16" x14ac:dyDescent="0.15">
      <c r="A74" s="184" t="s">
        <v>79</v>
      </c>
      <c r="B74" s="185">
        <f>基金残高に係る経年分析!F57</f>
        <v>17149</v>
      </c>
      <c r="C74" s="185">
        <f>基金残高に係る経年分析!G57</f>
        <v>17268</v>
      </c>
      <c r="D74" s="185">
        <f>基金残高に係る経年分析!H57</f>
        <v>16115</v>
      </c>
    </row>
  </sheetData>
  <sheetProtection algorithmName="SHA-512" hashValue="47YaehAaRN+r/7xthNMuQkj7QoQ4P7QRCl17xmR77mekp5P9pXriGUJfeA47WHJBrMq4hJHvw4UCSfzHP5h4pQ==" saltValue="bq1lX2mKuzES8lEbYqQq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36579180</v>
      </c>
      <c r="S5" s="675"/>
      <c r="T5" s="675"/>
      <c r="U5" s="675"/>
      <c r="V5" s="675"/>
      <c r="W5" s="675"/>
      <c r="X5" s="675"/>
      <c r="Y5" s="676"/>
      <c r="Z5" s="677">
        <v>28.1</v>
      </c>
      <c r="AA5" s="677"/>
      <c r="AB5" s="677"/>
      <c r="AC5" s="677"/>
      <c r="AD5" s="678">
        <v>34918587</v>
      </c>
      <c r="AE5" s="678"/>
      <c r="AF5" s="678"/>
      <c r="AG5" s="678"/>
      <c r="AH5" s="678"/>
      <c r="AI5" s="678"/>
      <c r="AJ5" s="678"/>
      <c r="AK5" s="678"/>
      <c r="AL5" s="679">
        <v>62.7</v>
      </c>
      <c r="AM5" s="680"/>
      <c r="AN5" s="680"/>
      <c r="AO5" s="681"/>
      <c r="AP5" s="671" t="s">
        <v>228</v>
      </c>
      <c r="AQ5" s="672"/>
      <c r="AR5" s="672"/>
      <c r="AS5" s="672"/>
      <c r="AT5" s="672"/>
      <c r="AU5" s="672"/>
      <c r="AV5" s="672"/>
      <c r="AW5" s="672"/>
      <c r="AX5" s="672"/>
      <c r="AY5" s="672"/>
      <c r="AZ5" s="672"/>
      <c r="BA5" s="672"/>
      <c r="BB5" s="672"/>
      <c r="BC5" s="672"/>
      <c r="BD5" s="672"/>
      <c r="BE5" s="672"/>
      <c r="BF5" s="673"/>
      <c r="BG5" s="685">
        <v>34869585</v>
      </c>
      <c r="BH5" s="686"/>
      <c r="BI5" s="686"/>
      <c r="BJ5" s="686"/>
      <c r="BK5" s="686"/>
      <c r="BL5" s="686"/>
      <c r="BM5" s="686"/>
      <c r="BN5" s="687"/>
      <c r="BO5" s="688">
        <v>95.3</v>
      </c>
      <c r="BP5" s="688"/>
      <c r="BQ5" s="688"/>
      <c r="BR5" s="688"/>
      <c r="BS5" s="689">
        <v>468098</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896662</v>
      </c>
      <c r="S6" s="686"/>
      <c r="T6" s="686"/>
      <c r="U6" s="686"/>
      <c r="V6" s="686"/>
      <c r="W6" s="686"/>
      <c r="X6" s="686"/>
      <c r="Y6" s="687"/>
      <c r="Z6" s="688">
        <v>0.7</v>
      </c>
      <c r="AA6" s="688"/>
      <c r="AB6" s="688"/>
      <c r="AC6" s="688"/>
      <c r="AD6" s="689">
        <v>896662</v>
      </c>
      <c r="AE6" s="689"/>
      <c r="AF6" s="689"/>
      <c r="AG6" s="689"/>
      <c r="AH6" s="689"/>
      <c r="AI6" s="689"/>
      <c r="AJ6" s="689"/>
      <c r="AK6" s="689"/>
      <c r="AL6" s="690">
        <v>1.6</v>
      </c>
      <c r="AM6" s="691"/>
      <c r="AN6" s="691"/>
      <c r="AO6" s="692"/>
      <c r="AP6" s="682" t="s">
        <v>233</v>
      </c>
      <c r="AQ6" s="683"/>
      <c r="AR6" s="683"/>
      <c r="AS6" s="683"/>
      <c r="AT6" s="683"/>
      <c r="AU6" s="683"/>
      <c r="AV6" s="683"/>
      <c r="AW6" s="683"/>
      <c r="AX6" s="683"/>
      <c r="AY6" s="683"/>
      <c r="AZ6" s="683"/>
      <c r="BA6" s="683"/>
      <c r="BB6" s="683"/>
      <c r="BC6" s="683"/>
      <c r="BD6" s="683"/>
      <c r="BE6" s="683"/>
      <c r="BF6" s="684"/>
      <c r="BG6" s="685">
        <v>34869585</v>
      </c>
      <c r="BH6" s="686"/>
      <c r="BI6" s="686"/>
      <c r="BJ6" s="686"/>
      <c r="BK6" s="686"/>
      <c r="BL6" s="686"/>
      <c r="BM6" s="686"/>
      <c r="BN6" s="687"/>
      <c r="BO6" s="688">
        <v>95.3</v>
      </c>
      <c r="BP6" s="688"/>
      <c r="BQ6" s="688"/>
      <c r="BR6" s="688"/>
      <c r="BS6" s="689">
        <v>468098</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440311</v>
      </c>
      <c r="CS6" s="686"/>
      <c r="CT6" s="686"/>
      <c r="CU6" s="686"/>
      <c r="CV6" s="686"/>
      <c r="CW6" s="686"/>
      <c r="CX6" s="686"/>
      <c r="CY6" s="687"/>
      <c r="CZ6" s="679">
        <v>0.3</v>
      </c>
      <c r="DA6" s="680"/>
      <c r="DB6" s="680"/>
      <c r="DC6" s="699"/>
      <c r="DD6" s="694" t="s">
        <v>235</v>
      </c>
      <c r="DE6" s="686"/>
      <c r="DF6" s="686"/>
      <c r="DG6" s="686"/>
      <c r="DH6" s="686"/>
      <c r="DI6" s="686"/>
      <c r="DJ6" s="686"/>
      <c r="DK6" s="686"/>
      <c r="DL6" s="686"/>
      <c r="DM6" s="686"/>
      <c r="DN6" s="686"/>
      <c r="DO6" s="686"/>
      <c r="DP6" s="687"/>
      <c r="DQ6" s="694">
        <v>440311</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31277</v>
      </c>
      <c r="S7" s="686"/>
      <c r="T7" s="686"/>
      <c r="U7" s="686"/>
      <c r="V7" s="686"/>
      <c r="W7" s="686"/>
      <c r="X7" s="686"/>
      <c r="Y7" s="687"/>
      <c r="Z7" s="688">
        <v>0</v>
      </c>
      <c r="AA7" s="688"/>
      <c r="AB7" s="688"/>
      <c r="AC7" s="688"/>
      <c r="AD7" s="689">
        <v>31277</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17272728</v>
      </c>
      <c r="BH7" s="686"/>
      <c r="BI7" s="686"/>
      <c r="BJ7" s="686"/>
      <c r="BK7" s="686"/>
      <c r="BL7" s="686"/>
      <c r="BM7" s="686"/>
      <c r="BN7" s="687"/>
      <c r="BO7" s="688">
        <v>47.2</v>
      </c>
      <c r="BP7" s="688"/>
      <c r="BQ7" s="688"/>
      <c r="BR7" s="688"/>
      <c r="BS7" s="689">
        <v>468098</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34517901</v>
      </c>
      <c r="CS7" s="686"/>
      <c r="CT7" s="686"/>
      <c r="CU7" s="686"/>
      <c r="CV7" s="686"/>
      <c r="CW7" s="686"/>
      <c r="CX7" s="686"/>
      <c r="CY7" s="687"/>
      <c r="CZ7" s="688">
        <v>27.1</v>
      </c>
      <c r="DA7" s="688"/>
      <c r="DB7" s="688"/>
      <c r="DC7" s="688"/>
      <c r="DD7" s="694">
        <v>747365</v>
      </c>
      <c r="DE7" s="686"/>
      <c r="DF7" s="686"/>
      <c r="DG7" s="686"/>
      <c r="DH7" s="686"/>
      <c r="DI7" s="686"/>
      <c r="DJ7" s="686"/>
      <c r="DK7" s="686"/>
      <c r="DL7" s="686"/>
      <c r="DM7" s="686"/>
      <c r="DN7" s="686"/>
      <c r="DO7" s="686"/>
      <c r="DP7" s="687"/>
      <c r="DQ7" s="694">
        <v>8929422</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137844</v>
      </c>
      <c r="S8" s="686"/>
      <c r="T8" s="686"/>
      <c r="U8" s="686"/>
      <c r="V8" s="686"/>
      <c r="W8" s="686"/>
      <c r="X8" s="686"/>
      <c r="Y8" s="687"/>
      <c r="Z8" s="688">
        <v>0.1</v>
      </c>
      <c r="AA8" s="688"/>
      <c r="AB8" s="688"/>
      <c r="AC8" s="688"/>
      <c r="AD8" s="689">
        <v>137844</v>
      </c>
      <c r="AE8" s="689"/>
      <c r="AF8" s="689"/>
      <c r="AG8" s="689"/>
      <c r="AH8" s="689"/>
      <c r="AI8" s="689"/>
      <c r="AJ8" s="689"/>
      <c r="AK8" s="689"/>
      <c r="AL8" s="690">
        <v>0.2</v>
      </c>
      <c r="AM8" s="691"/>
      <c r="AN8" s="691"/>
      <c r="AO8" s="692"/>
      <c r="AP8" s="682" t="s">
        <v>240</v>
      </c>
      <c r="AQ8" s="683"/>
      <c r="AR8" s="683"/>
      <c r="AS8" s="683"/>
      <c r="AT8" s="683"/>
      <c r="AU8" s="683"/>
      <c r="AV8" s="683"/>
      <c r="AW8" s="683"/>
      <c r="AX8" s="683"/>
      <c r="AY8" s="683"/>
      <c r="AZ8" s="683"/>
      <c r="BA8" s="683"/>
      <c r="BB8" s="683"/>
      <c r="BC8" s="683"/>
      <c r="BD8" s="683"/>
      <c r="BE8" s="683"/>
      <c r="BF8" s="684"/>
      <c r="BG8" s="685">
        <v>431761</v>
      </c>
      <c r="BH8" s="686"/>
      <c r="BI8" s="686"/>
      <c r="BJ8" s="686"/>
      <c r="BK8" s="686"/>
      <c r="BL8" s="686"/>
      <c r="BM8" s="686"/>
      <c r="BN8" s="687"/>
      <c r="BO8" s="688">
        <v>1.2</v>
      </c>
      <c r="BP8" s="688"/>
      <c r="BQ8" s="688"/>
      <c r="BR8" s="688"/>
      <c r="BS8" s="694" t="s">
        <v>235</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35798961</v>
      </c>
      <c r="CS8" s="686"/>
      <c r="CT8" s="686"/>
      <c r="CU8" s="686"/>
      <c r="CV8" s="686"/>
      <c r="CW8" s="686"/>
      <c r="CX8" s="686"/>
      <c r="CY8" s="687"/>
      <c r="CZ8" s="688">
        <v>28.1</v>
      </c>
      <c r="DA8" s="688"/>
      <c r="DB8" s="688"/>
      <c r="DC8" s="688"/>
      <c r="DD8" s="694">
        <v>1228343</v>
      </c>
      <c r="DE8" s="686"/>
      <c r="DF8" s="686"/>
      <c r="DG8" s="686"/>
      <c r="DH8" s="686"/>
      <c r="DI8" s="686"/>
      <c r="DJ8" s="686"/>
      <c r="DK8" s="686"/>
      <c r="DL8" s="686"/>
      <c r="DM8" s="686"/>
      <c r="DN8" s="686"/>
      <c r="DO8" s="686"/>
      <c r="DP8" s="687"/>
      <c r="DQ8" s="694">
        <v>19049319</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159105</v>
      </c>
      <c r="S9" s="686"/>
      <c r="T9" s="686"/>
      <c r="U9" s="686"/>
      <c r="V9" s="686"/>
      <c r="W9" s="686"/>
      <c r="X9" s="686"/>
      <c r="Y9" s="687"/>
      <c r="Z9" s="688">
        <v>0.1</v>
      </c>
      <c r="AA9" s="688"/>
      <c r="AB9" s="688"/>
      <c r="AC9" s="688"/>
      <c r="AD9" s="689">
        <v>159105</v>
      </c>
      <c r="AE9" s="689"/>
      <c r="AF9" s="689"/>
      <c r="AG9" s="689"/>
      <c r="AH9" s="689"/>
      <c r="AI9" s="689"/>
      <c r="AJ9" s="689"/>
      <c r="AK9" s="689"/>
      <c r="AL9" s="690">
        <v>0.3</v>
      </c>
      <c r="AM9" s="691"/>
      <c r="AN9" s="691"/>
      <c r="AO9" s="692"/>
      <c r="AP9" s="682" t="s">
        <v>243</v>
      </c>
      <c r="AQ9" s="683"/>
      <c r="AR9" s="683"/>
      <c r="AS9" s="683"/>
      <c r="AT9" s="683"/>
      <c r="AU9" s="683"/>
      <c r="AV9" s="683"/>
      <c r="AW9" s="683"/>
      <c r="AX9" s="683"/>
      <c r="AY9" s="683"/>
      <c r="AZ9" s="683"/>
      <c r="BA9" s="683"/>
      <c r="BB9" s="683"/>
      <c r="BC9" s="683"/>
      <c r="BD9" s="683"/>
      <c r="BE9" s="683"/>
      <c r="BF9" s="684"/>
      <c r="BG9" s="685">
        <v>13724355</v>
      </c>
      <c r="BH9" s="686"/>
      <c r="BI9" s="686"/>
      <c r="BJ9" s="686"/>
      <c r="BK9" s="686"/>
      <c r="BL9" s="686"/>
      <c r="BM9" s="686"/>
      <c r="BN9" s="687"/>
      <c r="BO9" s="688">
        <v>37.5</v>
      </c>
      <c r="BP9" s="688"/>
      <c r="BQ9" s="688"/>
      <c r="BR9" s="688"/>
      <c r="BS9" s="694" t="s">
        <v>235</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6481610</v>
      </c>
      <c r="CS9" s="686"/>
      <c r="CT9" s="686"/>
      <c r="CU9" s="686"/>
      <c r="CV9" s="686"/>
      <c r="CW9" s="686"/>
      <c r="CX9" s="686"/>
      <c r="CY9" s="687"/>
      <c r="CZ9" s="688">
        <v>5.0999999999999996</v>
      </c>
      <c r="DA9" s="688"/>
      <c r="DB9" s="688"/>
      <c r="DC9" s="688"/>
      <c r="DD9" s="694">
        <v>304738</v>
      </c>
      <c r="DE9" s="686"/>
      <c r="DF9" s="686"/>
      <c r="DG9" s="686"/>
      <c r="DH9" s="686"/>
      <c r="DI9" s="686"/>
      <c r="DJ9" s="686"/>
      <c r="DK9" s="686"/>
      <c r="DL9" s="686"/>
      <c r="DM9" s="686"/>
      <c r="DN9" s="686"/>
      <c r="DO9" s="686"/>
      <c r="DP9" s="687"/>
      <c r="DQ9" s="694">
        <v>6138281</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235</v>
      </c>
      <c r="AA10" s="688"/>
      <c r="AB10" s="688"/>
      <c r="AC10" s="688"/>
      <c r="AD10" s="689" t="s">
        <v>235</v>
      </c>
      <c r="AE10" s="689"/>
      <c r="AF10" s="689"/>
      <c r="AG10" s="689"/>
      <c r="AH10" s="689"/>
      <c r="AI10" s="689"/>
      <c r="AJ10" s="689"/>
      <c r="AK10" s="689"/>
      <c r="AL10" s="690" t="s">
        <v>235</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957111</v>
      </c>
      <c r="BH10" s="686"/>
      <c r="BI10" s="686"/>
      <c r="BJ10" s="686"/>
      <c r="BK10" s="686"/>
      <c r="BL10" s="686"/>
      <c r="BM10" s="686"/>
      <c r="BN10" s="687"/>
      <c r="BO10" s="688">
        <v>2.6</v>
      </c>
      <c r="BP10" s="688"/>
      <c r="BQ10" s="688"/>
      <c r="BR10" s="688"/>
      <c r="BS10" s="694" t="s">
        <v>235</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138195</v>
      </c>
      <c r="CS10" s="686"/>
      <c r="CT10" s="686"/>
      <c r="CU10" s="686"/>
      <c r="CV10" s="686"/>
      <c r="CW10" s="686"/>
      <c r="CX10" s="686"/>
      <c r="CY10" s="687"/>
      <c r="CZ10" s="688">
        <v>0.1</v>
      </c>
      <c r="DA10" s="688"/>
      <c r="DB10" s="688"/>
      <c r="DC10" s="688"/>
      <c r="DD10" s="694">
        <v>1615</v>
      </c>
      <c r="DE10" s="686"/>
      <c r="DF10" s="686"/>
      <c r="DG10" s="686"/>
      <c r="DH10" s="686"/>
      <c r="DI10" s="686"/>
      <c r="DJ10" s="686"/>
      <c r="DK10" s="686"/>
      <c r="DL10" s="686"/>
      <c r="DM10" s="686"/>
      <c r="DN10" s="686"/>
      <c r="DO10" s="686"/>
      <c r="DP10" s="687"/>
      <c r="DQ10" s="694">
        <v>97180</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5714141</v>
      </c>
      <c r="S11" s="686"/>
      <c r="T11" s="686"/>
      <c r="U11" s="686"/>
      <c r="V11" s="686"/>
      <c r="W11" s="686"/>
      <c r="X11" s="686"/>
      <c r="Y11" s="687"/>
      <c r="Z11" s="690">
        <v>4.4000000000000004</v>
      </c>
      <c r="AA11" s="691"/>
      <c r="AB11" s="691"/>
      <c r="AC11" s="703"/>
      <c r="AD11" s="694">
        <v>5714141</v>
      </c>
      <c r="AE11" s="686"/>
      <c r="AF11" s="686"/>
      <c r="AG11" s="686"/>
      <c r="AH11" s="686"/>
      <c r="AI11" s="686"/>
      <c r="AJ11" s="686"/>
      <c r="AK11" s="687"/>
      <c r="AL11" s="690">
        <v>10.3</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2159501</v>
      </c>
      <c r="BH11" s="686"/>
      <c r="BI11" s="686"/>
      <c r="BJ11" s="686"/>
      <c r="BK11" s="686"/>
      <c r="BL11" s="686"/>
      <c r="BM11" s="686"/>
      <c r="BN11" s="687"/>
      <c r="BO11" s="688">
        <v>5.9</v>
      </c>
      <c r="BP11" s="688"/>
      <c r="BQ11" s="688"/>
      <c r="BR11" s="688"/>
      <c r="BS11" s="694">
        <v>468098</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2552931</v>
      </c>
      <c r="CS11" s="686"/>
      <c r="CT11" s="686"/>
      <c r="CU11" s="686"/>
      <c r="CV11" s="686"/>
      <c r="CW11" s="686"/>
      <c r="CX11" s="686"/>
      <c r="CY11" s="687"/>
      <c r="CZ11" s="688">
        <v>2</v>
      </c>
      <c r="DA11" s="688"/>
      <c r="DB11" s="688"/>
      <c r="DC11" s="688"/>
      <c r="DD11" s="694">
        <v>731034</v>
      </c>
      <c r="DE11" s="686"/>
      <c r="DF11" s="686"/>
      <c r="DG11" s="686"/>
      <c r="DH11" s="686"/>
      <c r="DI11" s="686"/>
      <c r="DJ11" s="686"/>
      <c r="DK11" s="686"/>
      <c r="DL11" s="686"/>
      <c r="DM11" s="686"/>
      <c r="DN11" s="686"/>
      <c r="DO11" s="686"/>
      <c r="DP11" s="687"/>
      <c r="DQ11" s="694">
        <v>1664431</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26470</v>
      </c>
      <c r="S12" s="686"/>
      <c r="T12" s="686"/>
      <c r="U12" s="686"/>
      <c r="V12" s="686"/>
      <c r="W12" s="686"/>
      <c r="X12" s="686"/>
      <c r="Y12" s="687"/>
      <c r="Z12" s="688">
        <v>0</v>
      </c>
      <c r="AA12" s="688"/>
      <c r="AB12" s="688"/>
      <c r="AC12" s="688"/>
      <c r="AD12" s="689">
        <v>26470</v>
      </c>
      <c r="AE12" s="689"/>
      <c r="AF12" s="689"/>
      <c r="AG12" s="689"/>
      <c r="AH12" s="689"/>
      <c r="AI12" s="689"/>
      <c r="AJ12" s="689"/>
      <c r="AK12" s="689"/>
      <c r="AL12" s="690">
        <v>0</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15409602</v>
      </c>
      <c r="BH12" s="686"/>
      <c r="BI12" s="686"/>
      <c r="BJ12" s="686"/>
      <c r="BK12" s="686"/>
      <c r="BL12" s="686"/>
      <c r="BM12" s="686"/>
      <c r="BN12" s="687"/>
      <c r="BO12" s="688">
        <v>42.1</v>
      </c>
      <c r="BP12" s="688"/>
      <c r="BQ12" s="688"/>
      <c r="BR12" s="688"/>
      <c r="BS12" s="694" t="s">
        <v>235</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10610367</v>
      </c>
      <c r="CS12" s="686"/>
      <c r="CT12" s="686"/>
      <c r="CU12" s="686"/>
      <c r="CV12" s="686"/>
      <c r="CW12" s="686"/>
      <c r="CX12" s="686"/>
      <c r="CY12" s="687"/>
      <c r="CZ12" s="688">
        <v>8.3000000000000007</v>
      </c>
      <c r="DA12" s="688"/>
      <c r="DB12" s="688"/>
      <c r="DC12" s="688"/>
      <c r="DD12" s="694">
        <v>201949</v>
      </c>
      <c r="DE12" s="686"/>
      <c r="DF12" s="686"/>
      <c r="DG12" s="686"/>
      <c r="DH12" s="686"/>
      <c r="DI12" s="686"/>
      <c r="DJ12" s="686"/>
      <c r="DK12" s="686"/>
      <c r="DL12" s="686"/>
      <c r="DM12" s="686"/>
      <c r="DN12" s="686"/>
      <c r="DO12" s="686"/>
      <c r="DP12" s="687"/>
      <c r="DQ12" s="694">
        <v>4502848</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235</v>
      </c>
      <c r="AA13" s="688"/>
      <c r="AB13" s="688"/>
      <c r="AC13" s="688"/>
      <c r="AD13" s="689" t="s">
        <v>235</v>
      </c>
      <c r="AE13" s="689"/>
      <c r="AF13" s="689"/>
      <c r="AG13" s="689"/>
      <c r="AH13" s="689"/>
      <c r="AI13" s="689"/>
      <c r="AJ13" s="689"/>
      <c r="AK13" s="689"/>
      <c r="AL13" s="690" t="s">
        <v>129</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15268856</v>
      </c>
      <c r="BH13" s="686"/>
      <c r="BI13" s="686"/>
      <c r="BJ13" s="686"/>
      <c r="BK13" s="686"/>
      <c r="BL13" s="686"/>
      <c r="BM13" s="686"/>
      <c r="BN13" s="687"/>
      <c r="BO13" s="688">
        <v>41.7</v>
      </c>
      <c r="BP13" s="688"/>
      <c r="BQ13" s="688"/>
      <c r="BR13" s="688"/>
      <c r="BS13" s="694" t="s">
        <v>235</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8932276</v>
      </c>
      <c r="CS13" s="686"/>
      <c r="CT13" s="686"/>
      <c r="CU13" s="686"/>
      <c r="CV13" s="686"/>
      <c r="CW13" s="686"/>
      <c r="CX13" s="686"/>
      <c r="CY13" s="687"/>
      <c r="CZ13" s="688">
        <v>7</v>
      </c>
      <c r="DA13" s="688"/>
      <c r="DB13" s="688"/>
      <c r="DC13" s="688"/>
      <c r="DD13" s="694">
        <v>4410674</v>
      </c>
      <c r="DE13" s="686"/>
      <c r="DF13" s="686"/>
      <c r="DG13" s="686"/>
      <c r="DH13" s="686"/>
      <c r="DI13" s="686"/>
      <c r="DJ13" s="686"/>
      <c r="DK13" s="686"/>
      <c r="DL13" s="686"/>
      <c r="DM13" s="686"/>
      <c r="DN13" s="686"/>
      <c r="DO13" s="686"/>
      <c r="DP13" s="687"/>
      <c r="DQ13" s="694">
        <v>6019182</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235</v>
      </c>
      <c r="AA14" s="688"/>
      <c r="AB14" s="688"/>
      <c r="AC14" s="688"/>
      <c r="AD14" s="689" t="s">
        <v>129</v>
      </c>
      <c r="AE14" s="689"/>
      <c r="AF14" s="689"/>
      <c r="AG14" s="689"/>
      <c r="AH14" s="689"/>
      <c r="AI14" s="689"/>
      <c r="AJ14" s="689"/>
      <c r="AK14" s="689"/>
      <c r="AL14" s="690" t="s">
        <v>129</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751687</v>
      </c>
      <c r="BH14" s="686"/>
      <c r="BI14" s="686"/>
      <c r="BJ14" s="686"/>
      <c r="BK14" s="686"/>
      <c r="BL14" s="686"/>
      <c r="BM14" s="686"/>
      <c r="BN14" s="687"/>
      <c r="BO14" s="688">
        <v>2.1</v>
      </c>
      <c r="BP14" s="688"/>
      <c r="BQ14" s="688"/>
      <c r="BR14" s="688"/>
      <c r="BS14" s="694" t="s">
        <v>235</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2991640</v>
      </c>
      <c r="CS14" s="686"/>
      <c r="CT14" s="686"/>
      <c r="CU14" s="686"/>
      <c r="CV14" s="686"/>
      <c r="CW14" s="686"/>
      <c r="CX14" s="686"/>
      <c r="CY14" s="687"/>
      <c r="CZ14" s="688">
        <v>2.2999999999999998</v>
      </c>
      <c r="DA14" s="688"/>
      <c r="DB14" s="688"/>
      <c r="DC14" s="688"/>
      <c r="DD14" s="694">
        <v>278307</v>
      </c>
      <c r="DE14" s="686"/>
      <c r="DF14" s="686"/>
      <c r="DG14" s="686"/>
      <c r="DH14" s="686"/>
      <c r="DI14" s="686"/>
      <c r="DJ14" s="686"/>
      <c r="DK14" s="686"/>
      <c r="DL14" s="686"/>
      <c r="DM14" s="686"/>
      <c r="DN14" s="686"/>
      <c r="DO14" s="686"/>
      <c r="DP14" s="687"/>
      <c r="DQ14" s="694">
        <v>2709659</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235</v>
      </c>
      <c r="S15" s="686"/>
      <c r="T15" s="686"/>
      <c r="U15" s="686"/>
      <c r="V15" s="686"/>
      <c r="W15" s="686"/>
      <c r="X15" s="686"/>
      <c r="Y15" s="687"/>
      <c r="Z15" s="688" t="s">
        <v>235</v>
      </c>
      <c r="AA15" s="688"/>
      <c r="AB15" s="688"/>
      <c r="AC15" s="688"/>
      <c r="AD15" s="689" t="s">
        <v>235</v>
      </c>
      <c r="AE15" s="689"/>
      <c r="AF15" s="689"/>
      <c r="AG15" s="689"/>
      <c r="AH15" s="689"/>
      <c r="AI15" s="689"/>
      <c r="AJ15" s="689"/>
      <c r="AK15" s="689"/>
      <c r="AL15" s="690" t="s">
        <v>235</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1435568</v>
      </c>
      <c r="BH15" s="686"/>
      <c r="BI15" s="686"/>
      <c r="BJ15" s="686"/>
      <c r="BK15" s="686"/>
      <c r="BL15" s="686"/>
      <c r="BM15" s="686"/>
      <c r="BN15" s="687"/>
      <c r="BO15" s="688">
        <v>3.9</v>
      </c>
      <c r="BP15" s="688"/>
      <c r="BQ15" s="688"/>
      <c r="BR15" s="688"/>
      <c r="BS15" s="694" t="s">
        <v>129</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15726840</v>
      </c>
      <c r="CS15" s="686"/>
      <c r="CT15" s="686"/>
      <c r="CU15" s="686"/>
      <c r="CV15" s="686"/>
      <c r="CW15" s="686"/>
      <c r="CX15" s="686"/>
      <c r="CY15" s="687"/>
      <c r="CZ15" s="688">
        <v>12.3</v>
      </c>
      <c r="DA15" s="688"/>
      <c r="DB15" s="688"/>
      <c r="DC15" s="688"/>
      <c r="DD15" s="694">
        <v>7138775</v>
      </c>
      <c r="DE15" s="686"/>
      <c r="DF15" s="686"/>
      <c r="DG15" s="686"/>
      <c r="DH15" s="686"/>
      <c r="DI15" s="686"/>
      <c r="DJ15" s="686"/>
      <c r="DK15" s="686"/>
      <c r="DL15" s="686"/>
      <c r="DM15" s="686"/>
      <c r="DN15" s="686"/>
      <c r="DO15" s="686"/>
      <c r="DP15" s="687"/>
      <c r="DQ15" s="694">
        <v>7576121</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57842</v>
      </c>
      <c r="S16" s="686"/>
      <c r="T16" s="686"/>
      <c r="U16" s="686"/>
      <c r="V16" s="686"/>
      <c r="W16" s="686"/>
      <c r="X16" s="686"/>
      <c r="Y16" s="687"/>
      <c r="Z16" s="688">
        <v>0</v>
      </c>
      <c r="AA16" s="688"/>
      <c r="AB16" s="688"/>
      <c r="AC16" s="688"/>
      <c r="AD16" s="689">
        <v>57842</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235</v>
      </c>
      <c r="BP16" s="688"/>
      <c r="BQ16" s="688"/>
      <c r="BR16" s="688"/>
      <c r="BS16" s="694" t="s">
        <v>129</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322968</v>
      </c>
      <c r="CS16" s="686"/>
      <c r="CT16" s="686"/>
      <c r="CU16" s="686"/>
      <c r="CV16" s="686"/>
      <c r="CW16" s="686"/>
      <c r="CX16" s="686"/>
      <c r="CY16" s="687"/>
      <c r="CZ16" s="688">
        <v>0.3</v>
      </c>
      <c r="DA16" s="688"/>
      <c r="DB16" s="688"/>
      <c r="DC16" s="688"/>
      <c r="DD16" s="694" t="s">
        <v>129</v>
      </c>
      <c r="DE16" s="686"/>
      <c r="DF16" s="686"/>
      <c r="DG16" s="686"/>
      <c r="DH16" s="686"/>
      <c r="DI16" s="686"/>
      <c r="DJ16" s="686"/>
      <c r="DK16" s="686"/>
      <c r="DL16" s="686"/>
      <c r="DM16" s="686"/>
      <c r="DN16" s="686"/>
      <c r="DO16" s="686"/>
      <c r="DP16" s="687"/>
      <c r="DQ16" s="694">
        <v>56290</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353455</v>
      </c>
      <c r="S17" s="686"/>
      <c r="T17" s="686"/>
      <c r="U17" s="686"/>
      <c r="V17" s="686"/>
      <c r="W17" s="686"/>
      <c r="X17" s="686"/>
      <c r="Y17" s="687"/>
      <c r="Z17" s="688">
        <v>0.3</v>
      </c>
      <c r="AA17" s="688"/>
      <c r="AB17" s="688"/>
      <c r="AC17" s="688"/>
      <c r="AD17" s="689">
        <v>353455</v>
      </c>
      <c r="AE17" s="689"/>
      <c r="AF17" s="689"/>
      <c r="AG17" s="689"/>
      <c r="AH17" s="689"/>
      <c r="AI17" s="689"/>
      <c r="AJ17" s="689"/>
      <c r="AK17" s="689"/>
      <c r="AL17" s="690">
        <v>0.6</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235</v>
      </c>
      <c r="BP17" s="688"/>
      <c r="BQ17" s="688"/>
      <c r="BR17" s="688"/>
      <c r="BS17" s="694" t="s">
        <v>129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9060454</v>
      </c>
      <c r="CS17" s="686"/>
      <c r="CT17" s="686"/>
      <c r="CU17" s="686"/>
      <c r="CV17" s="686"/>
      <c r="CW17" s="686"/>
      <c r="CX17" s="686"/>
      <c r="CY17" s="687"/>
      <c r="CZ17" s="688">
        <v>7.1</v>
      </c>
      <c r="DA17" s="688"/>
      <c r="DB17" s="688"/>
      <c r="DC17" s="688"/>
      <c r="DD17" s="694" t="s">
        <v>235</v>
      </c>
      <c r="DE17" s="686"/>
      <c r="DF17" s="686"/>
      <c r="DG17" s="686"/>
      <c r="DH17" s="686"/>
      <c r="DI17" s="686"/>
      <c r="DJ17" s="686"/>
      <c r="DK17" s="686"/>
      <c r="DL17" s="686"/>
      <c r="DM17" s="686"/>
      <c r="DN17" s="686"/>
      <c r="DO17" s="686"/>
      <c r="DP17" s="687"/>
      <c r="DQ17" s="694">
        <v>8948831</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255094</v>
      </c>
      <c r="S18" s="686"/>
      <c r="T18" s="686"/>
      <c r="U18" s="686"/>
      <c r="V18" s="686"/>
      <c r="W18" s="686"/>
      <c r="X18" s="686"/>
      <c r="Y18" s="687"/>
      <c r="Z18" s="688">
        <v>0.2</v>
      </c>
      <c r="AA18" s="688"/>
      <c r="AB18" s="688"/>
      <c r="AC18" s="688"/>
      <c r="AD18" s="689">
        <v>255094</v>
      </c>
      <c r="AE18" s="689"/>
      <c r="AF18" s="689"/>
      <c r="AG18" s="689"/>
      <c r="AH18" s="689"/>
      <c r="AI18" s="689"/>
      <c r="AJ18" s="689"/>
      <c r="AK18" s="689"/>
      <c r="AL18" s="690">
        <v>0.5</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235</v>
      </c>
      <c r="BP18" s="688"/>
      <c r="BQ18" s="688"/>
      <c r="BR18" s="688"/>
      <c r="BS18" s="694" t="s">
        <v>235</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235</v>
      </c>
      <c r="DA18" s="688"/>
      <c r="DB18" s="688"/>
      <c r="DC18" s="688"/>
      <c r="DD18" s="694" t="s">
        <v>235</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199138</v>
      </c>
      <c r="S19" s="686"/>
      <c r="T19" s="686"/>
      <c r="U19" s="686"/>
      <c r="V19" s="686"/>
      <c r="W19" s="686"/>
      <c r="X19" s="686"/>
      <c r="Y19" s="687"/>
      <c r="Z19" s="688">
        <v>0.2</v>
      </c>
      <c r="AA19" s="688"/>
      <c r="AB19" s="688"/>
      <c r="AC19" s="688"/>
      <c r="AD19" s="689">
        <v>199138</v>
      </c>
      <c r="AE19" s="689"/>
      <c r="AF19" s="689"/>
      <c r="AG19" s="689"/>
      <c r="AH19" s="689"/>
      <c r="AI19" s="689"/>
      <c r="AJ19" s="689"/>
      <c r="AK19" s="689"/>
      <c r="AL19" s="690">
        <v>0.4</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1709595</v>
      </c>
      <c r="BH19" s="686"/>
      <c r="BI19" s="686"/>
      <c r="BJ19" s="686"/>
      <c r="BK19" s="686"/>
      <c r="BL19" s="686"/>
      <c r="BM19" s="686"/>
      <c r="BN19" s="687"/>
      <c r="BO19" s="688">
        <v>4.7</v>
      </c>
      <c r="BP19" s="688"/>
      <c r="BQ19" s="688"/>
      <c r="BR19" s="688"/>
      <c r="BS19" s="694" t="s">
        <v>235</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235</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235</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28515</v>
      </c>
      <c r="S20" s="686"/>
      <c r="T20" s="686"/>
      <c r="U20" s="686"/>
      <c r="V20" s="686"/>
      <c r="W20" s="686"/>
      <c r="X20" s="686"/>
      <c r="Y20" s="687"/>
      <c r="Z20" s="688">
        <v>0</v>
      </c>
      <c r="AA20" s="688"/>
      <c r="AB20" s="688"/>
      <c r="AC20" s="688"/>
      <c r="AD20" s="689">
        <v>28515</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1709595</v>
      </c>
      <c r="BH20" s="686"/>
      <c r="BI20" s="686"/>
      <c r="BJ20" s="686"/>
      <c r="BK20" s="686"/>
      <c r="BL20" s="686"/>
      <c r="BM20" s="686"/>
      <c r="BN20" s="687"/>
      <c r="BO20" s="688">
        <v>4.7</v>
      </c>
      <c r="BP20" s="688"/>
      <c r="BQ20" s="688"/>
      <c r="BR20" s="688"/>
      <c r="BS20" s="694" t="s">
        <v>129</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127574454</v>
      </c>
      <c r="CS20" s="686"/>
      <c r="CT20" s="686"/>
      <c r="CU20" s="686"/>
      <c r="CV20" s="686"/>
      <c r="CW20" s="686"/>
      <c r="CX20" s="686"/>
      <c r="CY20" s="687"/>
      <c r="CZ20" s="688">
        <v>100</v>
      </c>
      <c r="DA20" s="688"/>
      <c r="DB20" s="688"/>
      <c r="DC20" s="688"/>
      <c r="DD20" s="694">
        <v>15042800</v>
      </c>
      <c r="DE20" s="686"/>
      <c r="DF20" s="686"/>
      <c r="DG20" s="686"/>
      <c r="DH20" s="686"/>
      <c r="DI20" s="686"/>
      <c r="DJ20" s="686"/>
      <c r="DK20" s="686"/>
      <c r="DL20" s="686"/>
      <c r="DM20" s="686"/>
      <c r="DN20" s="686"/>
      <c r="DO20" s="686"/>
      <c r="DP20" s="687"/>
      <c r="DQ20" s="694">
        <v>66131875</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27441</v>
      </c>
      <c r="S21" s="686"/>
      <c r="T21" s="686"/>
      <c r="U21" s="686"/>
      <c r="V21" s="686"/>
      <c r="W21" s="686"/>
      <c r="X21" s="686"/>
      <c r="Y21" s="687"/>
      <c r="Z21" s="688">
        <v>0</v>
      </c>
      <c r="AA21" s="688"/>
      <c r="AB21" s="688"/>
      <c r="AC21" s="688"/>
      <c r="AD21" s="689">
        <v>27441</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49002</v>
      </c>
      <c r="BH21" s="686"/>
      <c r="BI21" s="686"/>
      <c r="BJ21" s="686"/>
      <c r="BK21" s="686"/>
      <c r="BL21" s="686"/>
      <c r="BM21" s="686"/>
      <c r="BN21" s="687"/>
      <c r="BO21" s="688">
        <v>0.1</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13723301</v>
      </c>
      <c r="S22" s="686"/>
      <c r="T22" s="686"/>
      <c r="U22" s="686"/>
      <c r="V22" s="686"/>
      <c r="W22" s="686"/>
      <c r="X22" s="686"/>
      <c r="Y22" s="687"/>
      <c r="Z22" s="688">
        <v>10.5</v>
      </c>
      <c r="AA22" s="688"/>
      <c r="AB22" s="688"/>
      <c r="AC22" s="688"/>
      <c r="AD22" s="689">
        <v>12428317</v>
      </c>
      <c r="AE22" s="689"/>
      <c r="AF22" s="689"/>
      <c r="AG22" s="689"/>
      <c r="AH22" s="689"/>
      <c r="AI22" s="689"/>
      <c r="AJ22" s="689"/>
      <c r="AK22" s="689"/>
      <c r="AL22" s="690">
        <v>22.3</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235</v>
      </c>
      <c r="BP22" s="688"/>
      <c r="BQ22" s="688"/>
      <c r="BR22" s="688"/>
      <c r="BS22" s="694" t="s">
        <v>235</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12428317</v>
      </c>
      <c r="S23" s="686"/>
      <c r="T23" s="686"/>
      <c r="U23" s="686"/>
      <c r="V23" s="686"/>
      <c r="W23" s="686"/>
      <c r="X23" s="686"/>
      <c r="Y23" s="687"/>
      <c r="Z23" s="688">
        <v>9.5</v>
      </c>
      <c r="AA23" s="688"/>
      <c r="AB23" s="688"/>
      <c r="AC23" s="688"/>
      <c r="AD23" s="689">
        <v>12428317</v>
      </c>
      <c r="AE23" s="689"/>
      <c r="AF23" s="689"/>
      <c r="AG23" s="689"/>
      <c r="AH23" s="689"/>
      <c r="AI23" s="689"/>
      <c r="AJ23" s="689"/>
      <c r="AK23" s="689"/>
      <c r="AL23" s="690">
        <v>22.3</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1660593</v>
      </c>
      <c r="BH23" s="686"/>
      <c r="BI23" s="686"/>
      <c r="BJ23" s="686"/>
      <c r="BK23" s="686"/>
      <c r="BL23" s="686"/>
      <c r="BM23" s="686"/>
      <c r="BN23" s="687"/>
      <c r="BO23" s="688">
        <v>4.5</v>
      </c>
      <c r="BP23" s="688"/>
      <c r="BQ23" s="688"/>
      <c r="BR23" s="688"/>
      <c r="BS23" s="694" t="s">
        <v>129</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1293409</v>
      </c>
      <c r="S24" s="686"/>
      <c r="T24" s="686"/>
      <c r="U24" s="686"/>
      <c r="V24" s="686"/>
      <c r="W24" s="686"/>
      <c r="X24" s="686"/>
      <c r="Y24" s="687"/>
      <c r="Z24" s="688">
        <v>1</v>
      </c>
      <c r="AA24" s="688"/>
      <c r="AB24" s="688"/>
      <c r="AC24" s="688"/>
      <c r="AD24" s="689" t="s">
        <v>129</v>
      </c>
      <c r="AE24" s="689"/>
      <c r="AF24" s="689"/>
      <c r="AG24" s="689"/>
      <c r="AH24" s="689"/>
      <c r="AI24" s="689"/>
      <c r="AJ24" s="689"/>
      <c r="AK24" s="689"/>
      <c r="AL24" s="690" t="s">
        <v>235</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235</v>
      </c>
      <c r="BH24" s="686"/>
      <c r="BI24" s="686"/>
      <c r="BJ24" s="686"/>
      <c r="BK24" s="686"/>
      <c r="BL24" s="686"/>
      <c r="BM24" s="686"/>
      <c r="BN24" s="687"/>
      <c r="BO24" s="688" t="s">
        <v>235</v>
      </c>
      <c r="BP24" s="688"/>
      <c r="BQ24" s="688"/>
      <c r="BR24" s="688"/>
      <c r="BS24" s="694" t="s">
        <v>235</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44760043</v>
      </c>
      <c r="CS24" s="675"/>
      <c r="CT24" s="675"/>
      <c r="CU24" s="675"/>
      <c r="CV24" s="675"/>
      <c r="CW24" s="675"/>
      <c r="CX24" s="675"/>
      <c r="CY24" s="676"/>
      <c r="CZ24" s="679">
        <v>35.1</v>
      </c>
      <c r="DA24" s="680"/>
      <c r="DB24" s="680"/>
      <c r="DC24" s="699"/>
      <c r="DD24" s="724">
        <v>30511912</v>
      </c>
      <c r="DE24" s="675"/>
      <c r="DF24" s="675"/>
      <c r="DG24" s="675"/>
      <c r="DH24" s="675"/>
      <c r="DI24" s="675"/>
      <c r="DJ24" s="675"/>
      <c r="DK24" s="676"/>
      <c r="DL24" s="724">
        <v>29995359</v>
      </c>
      <c r="DM24" s="675"/>
      <c r="DN24" s="675"/>
      <c r="DO24" s="675"/>
      <c r="DP24" s="675"/>
      <c r="DQ24" s="675"/>
      <c r="DR24" s="675"/>
      <c r="DS24" s="675"/>
      <c r="DT24" s="675"/>
      <c r="DU24" s="675"/>
      <c r="DV24" s="676"/>
      <c r="DW24" s="679">
        <v>50.9</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1575</v>
      </c>
      <c r="S25" s="686"/>
      <c r="T25" s="686"/>
      <c r="U25" s="686"/>
      <c r="V25" s="686"/>
      <c r="W25" s="686"/>
      <c r="X25" s="686"/>
      <c r="Y25" s="687"/>
      <c r="Z25" s="688">
        <v>0</v>
      </c>
      <c r="AA25" s="688"/>
      <c r="AB25" s="688"/>
      <c r="AC25" s="688"/>
      <c r="AD25" s="689" t="s">
        <v>129</v>
      </c>
      <c r="AE25" s="689"/>
      <c r="AF25" s="689"/>
      <c r="AG25" s="689"/>
      <c r="AH25" s="689"/>
      <c r="AI25" s="689"/>
      <c r="AJ25" s="689"/>
      <c r="AK25" s="689"/>
      <c r="AL25" s="690" t="s">
        <v>235</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235</v>
      </c>
      <c r="BP25" s="688"/>
      <c r="BQ25" s="688"/>
      <c r="BR25" s="688"/>
      <c r="BS25" s="694" t="s">
        <v>129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16832824</v>
      </c>
      <c r="CS25" s="721"/>
      <c r="CT25" s="721"/>
      <c r="CU25" s="721"/>
      <c r="CV25" s="721"/>
      <c r="CW25" s="721"/>
      <c r="CX25" s="721"/>
      <c r="CY25" s="722"/>
      <c r="CZ25" s="690">
        <v>13.2</v>
      </c>
      <c r="DA25" s="719"/>
      <c r="DB25" s="719"/>
      <c r="DC25" s="723"/>
      <c r="DD25" s="694">
        <v>15797805</v>
      </c>
      <c r="DE25" s="721"/>
      <c r="DF25" s="721"/>
      <c r="DG25" s="721"/>
      <c r="DH25" s="721"/>
      <c r="DI25" s="721"/>
      <c r="DJ25" s="721"/>
      <c r="DK25" s="722"/>
      <c r="DL25" s="694">
        <v>15412256</v>
      </c>
      <c r="DM25" s="721"/>
      <c r="DN25" s="721"/>
      <c r="DO25" s="721"/>
      <c r="DP25" s="721"/>
      <c r="DQ25" s="721"/>
      <c r="DR25" s="721"/>
      <c r="DS25" s="721"/>
      <c r="DT25" s="721"/>
      <c r="DU25" s="721"/>
      <c r="DV25" s="722"/>
      <c r="DW25" s="690">
        <v>26.2</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57934371</v>
      </c>
      <c r="S26" s="686"/>
      <c r="T26" s="686"/>
      <c r="U26" s="686"/>
      <c r="V26" s="686"/>
      <c r="W26" s="686"/>
      <c r="X26" s="686"/>
      <c r="Y26" s="687"/>
      <c r="Z26" s="688">
        <v>44.5</v>
      </c>
      <c r="AA26" s="688"/>
      <c r="AB26" s="688"/>
      <c r="AC26" s="688"/>
      <c r="AD26" s="689">
        <v>54978794</v>
      </c>
      <c r="AE26" s="689"/>
      <c r="AF26" s="689"/>
      <c r="AG26" s="689"/>
      <c r="AH26" s="689"/>
      <c r="AI26" s="689"/>
      <c r="AJ26" s="689"/>
      <c r="AK26" s="689"/>
      <c r="AL26" s="690">
        <v>98.8</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235</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9002500</v>
      </c>
      <c r="CS26" s="686"/>
      <c r="CT26" s="686"/>
      <c r="CU26" s="686"/>
      <c r="CV26" s="686"/>
      <c r="CW26" s="686"/>
      <c r="CX26" s="686"/>
      <c r="CY26" s="687"/>
      <c r="CZ26" s="690">
        <v>7.1</v>
      </c>
      <c r="DA26" s="719"/>
      <c r="DB26" s="719"/>
      <c r="DC26" s="723"/>
      <c r="DD26" s="694">
        <v>8289376</v>
      </c>
      <c r="DE26" s="686"/>
      <c r="DF26" s="686"/>
      <c r="DG26" s="686"/>
      <c r="DH26" s="686"/>
      <c r="DI26" s="686"/>
      <c r="DJ26" s="686"/>
      <c r="DK26" s="687"/>
      <c r="DL26" s="694" t="s">
        <v>235</v>
      </c>
      <c r="DM26" s="686"/>
      <c r="DN26" s="686"/>
      <c r="DO26" s="686"/>
      <c r="DP26" s="686"/>
      <c r="DQ26" s="686"/>
      <c r="DR26" s="686"/>
      <c r="DS26" s="686"/>
      <c r="DT26" s="686"/>
      <c r="DU26" s="686"/>
      <c r="DV26" s="687"/>
      <c r="DW26" s="690" t="s">
        <v>235</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49793</v>
      </c>
      <c r="S27" s="686"/>
      <c r="T27" s="686"/>
      <c r="U27" s="686"/>
      <c r="V27" s="686"/>
      <c r="W27" s="686"/>
      <c r="X27" s="686"/>
      <c r="Y27" s="687"/>
      <c r="Z27" s="688">
        <v>0</v>
      </c>
      <c r="AA27" s="688"/>
      <c r="AB27" s="688"/>
      <c r="AC27" s="688"/>
      <c r="AD27" s="689">
        <v>49793</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36579180</v>
      </c>
      <c r="BH27" s="686"/>
      <c r="BI27" s="686"/>
      <c r="BJ27" s="686"/>
      <c r="BK27" s="686"/>
      <c r="BL27" s="686"/>
      <c r="BM27" s="686"/>
      <c r="BN27" s="687"/>
      <c r="BO27" s="688">
        <v>100</v>
      </c>
      <c r="BP27" s="688"/>
      <c r="BQ27" s="688"/>
      <c r="BR27" s="688"/>
      <c r="BS27" s="694">
        <v>468098</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18867029</v>
      </c>
      <c r="CS27" s="721"/>
      <c r="CT27" s="721"/>
      <c r="CU27" s="721"/>
      <c r="CV27" s="721"/>
      <c r="CW27" s="721"/>
      <c r="CX27" s="721"/>
      <c r="CY27" s="722"/>
      <c r="CZ27" s="690">
        <v>14.8</v>
      </c>
      <c r="DA27" s="719"/>
      <c r="DB27" s="719"/>
      <c r="DC27" s="723"/>
      <c r="DD27" s="694">
        <v>5765540</v>
      </c>
      <c r="DE27" s="721"/>
      <c r="DF27" s="721"/>
      <c r="DG27" s="721"/>
      <c r="DH27" s="721"/>
      <c r="DI27" s="721"/>
      <c r="DJ27" s="721"/>
      <c r="DK27" s="722"/>
      <c r="DL27" s="694">
        <v>5634536</v>
      </c>
      <c r="DM27" s="721"/>
      <c r="DN27" s="721"/>
      <c r="DO27" s="721"/>
      <c r="DP27" s="721"/>
      <c r="DQ27" s="721"/>
      <c r="DR27" s="721"/>
      <c r="DS27" s="721"/>
      <c r="DT27" s="721"/>
      <c r="DU27" s="721"/>
      <c r="DV27" s="722"/>
      <c r="DW27" s="690">
        <v>9.6</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220742</v>
      </c>
      <c r="S28" s="686"/>
      <c r="T28" s="686"/>
      <c r="U28" s="686"/>
      <c r="V28" s="686"/>
      <c r="W28" s="686"/>
      <c r="X28" s="686"/>
      <c r="Y28" s="687"/>
      <c r="Z28" s="688">
        <v>0.2</v>
      </c>
      <c r="AA28" s="688"/>
      <c r="AB28" s="688"/>
      <c r="AC28" s="688"/>
      <c r="AD28" s="689" t="s">
        <v>235</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9060190</v>
      </c>
      <c r="CS28" s="686"/>
      <c r="CT28" s="686"/>
      <c r="CU28" s="686"/>
      <c r="CV28" s="686"/>
      <c r="CW28" s="686"/>
      <c r="CX28" s="686"/>
      <c r="CY28" s="687"/>
      <c r="CZ28" s="690">
        <v>7.1</v>
      </c>
      <c r="DA28" s="719"/>
      <c r="DB28" s="719"/>
      <c r="DC28" s="723"/>
      <c r="DD28" s="694">
        <v>8948567</v>
      </c>
      <c r="DE28" s="686"/>
      <c r="DF28" s="686"/>
      <c r="DG28" s="686"/>
      <c r="DH28" s="686"/>
      <c r="DI28" s="686"/>
      <c r="DJ28" s="686"/>
      <c r="DK28" s="687"/>
      <c r="DL28" s="694">
        <v>8948567</v>
      </c>
      <c r="DM28" s="686"/>
      <c r="DN28" s="686"/>
      <c r="DO28" s="686"/>
      <c r="DP28" s="686"/>
      <c r="DQ28" s="686"/>
      <c r="DR28" s="686"/>
      <c r="DS28" s="686"/>
      <c r="DT28" s="686"/>
      <c r="DU28" s="686"/>
      <c r="DV28" s="687"/>
      <c r="DW28" s="690">
        <v>15.2</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1517203</v>
      </c>
      <c r="S29" s="686"/>
      <c r="T29" s="686"/>
      <c r="U29" s="686"/>
      <c r="V29" s="686"/>
      <c r="W29" s="686"/>
      <c r="X29" s="686"/>
      <c r="Y29" s="687"/>
      <c r="Z29" s="688">
        <v>1.2</v>
      </c>
      <c r="AA29" s="688"/>
      <c r="AB29" s="688"/>
      <c r="AC29" s="688"/>
      <c r="AD29" s="689">
        <v>387166</v>
      </c>
      <c r="AE29" s="689"/>
      <c r="AF29" s="689"/>
      <c r="AG29" s="689"/>
      <c r="AH29" s="689"/>
      <c r="AI29" s="689"/>
      <c r="AJ29" s="689"/>
      <c r="AK29" s="689"/>
      <c r="AL29" s="690">
        <v>0.7</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9060190</v>
      </c>
      <c r="CS29" s="721"/>
      <c r="CT29" s="721"/>
      <c r="CU29" s="721"/>
      <c r="CV29" s="721"/>
      <c r="CW29" s="721"/>
      <c r="CX29" s="721"/>
      <c r="CY29" s="722"/>
      <c r="CZ29" s="690">
        <v>7.1</v>
      </c>
      <c r="DA29" s="719"/>
      <c r="DB29" s="719"/>
      <c r="DC29" s="723"/>
      <c r="DD29" s="694">
        <v>8948567</v>
      </c>
      <c r="DE29" s="721"/>
      <c r="DF29" s="721"/>
      <c r="DG29" s="721"/>
      <c r="DH29" s="721"/>
      <c r="DI29" s="721"/>
      <c r="DJ29" s="721"/>
      <c r="DK29" s="722"/>
      <c r="DL29" s="694">
        <v>8948567</v>
      </c>
      <c r="DM29" s="721"/>
      <c r="DN29" s="721"/>
      <c r="DO29" s="721"/>
      <c r="DP29" s="721"/>
      <c r="DQ29" s="721"/>
      <c r="DR29" s="721"/>
      <c r="DS29" s="721"/>
      <c r="DT29" s="721"/>
      <c r="DU29" s="721"/>
      <c r="DV29" s="722"/>
      <c r="DW29" s="690">
        <v>15.2</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211708</v>
      </c>
      <c r="S30" s="686"/>
      <c r="T30" s="686"/>
      <c r="U30" s="686"/>
      <c r="V30" s="686"/>
      <c r="W30" s="686"/>
      <c r="X30" s="686"/>
      <c r="Y30" s="687"/>
      <c r="Z30" s="688">
        <v>0.2</v>
      </c>
      <c r="AA30" s="688"/>
      <c r="AB30" s="688"/>
      <c r="AC30" s="688"/>
      <c r="AD30" s="689" t="s">
        <v>235</v>
      </c>
      <c r="AE30" s="689"/>
      <c r="AF30" s="689"/>
      <c r="AG30" s="689"/>
      <c r="AH30" s="689"/>
      <c r="AI30" s="689"/>
      <c r="AJ30" s="689"/>
      <c r="AK30" s="689"/>
      <c r="AL30" s="690" t="s">
        <v>235</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8825205</v>
      </c>
      <c r="CS30" s="686"/>
      <c r="CT30" s="686"/>
      <c r="CU30" s="686"/>
      <c r="CV30" s="686"/>
      <c r="CW30" s="686"/>
      <c r="CX30" s="686"/>
      <c r="CY30" s="687"/>
      <c r="CZ30" s="690">
        <v>6.9</v>
      </c>
      <c r="DA30" s="719"/>
      <c r="DB30" s="719"/>
      <c r="DC30" s="723"/>
      <c r="DD30" s="694">
        <v>8720396</v>
      </c>
      <c r="DE30" s="686"/>
      <c r="DF30" s="686"/>
      <c r="DG30" s="686"/>
      <c r="DH30" s="686"/>
      <c r="DI30" s="686"/>
      <c r="DJ30" s="686"/>
      <c r="DK30" s="687"/>
      <c r="DL30" s="694">
        <v>8720396</v>
      </c>
      <c r="DM30" s="686"/>
      <c r="DN30" s="686"/>
      <c r="DO30" s="686"/>
      <c r="DP30" s="686"/>
      <c r="DQ30" s="686"/>
      <c r="DR30" s="686"/>
      <c r="DS30" s="686"/>
      <c r="DT30" s="686"/>
      <c r="DU30" s="686"/>
      <c r="DV30" s="687"/>
      <c r="DW30" s="690">
        <v>14.8</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41477933</v>
      </c>
      <c r="S31" s="686"/>
      <c r="T31" s="686"/>
      <c r="U31" s="686"/>
      <c r="V31" s="686"/>
      <c r="W31" s="686"/>
      <c r="X31" s="686"/>
      <c r="Y31" s="687"/>
      <c r="Z31" s="688">
        <v>31.9</v>
      </c>
      <c r="AA31" s="688"/>
      <c r="AB31" s="688"/>
      <c r="AC31" s="688"/>
      <c r="AD31" s="689" t="s">
        <v>235</v>
      </c>
      <c r="AE31" s="689"/>
      <c r="AF31" s="689"/>
      <c r="AG31" s="689"/>
      <c r="AH31" s="689"/>
      <c r="AI31" s="689"/>
      <c r="AJ31" s="689"/>
      <c r="AK31" s="689"/>
      <c r="AL31" s="690" t="s">
        <v>235</v>
      </c>
      <c r="AM31" s="691"/>
      <c r="AN31" s="691"/>
      <c r="AO31" s="692"/>
      <c r="AP31" s="742" t="s">
        <v>312</v>
      </c>
      <c r="AQ31" s="743"/>
      <c r="AR31" s="743"/>
      <c r="AS31" s="743"/>
      <c r="AT31" s="748" t="s">
        <v>313</v>
      </c>
      <c r="AU31" s="231"/>
      <c r="AV31" s="231"/>
      <c r="AW31" s="231"/>
      <c r="AX31" s="671" t="s">
        <v>190</v>
      </c>
      <c r="AY31" s="672"/>
      <c r="AZ31" s="672"/>
      <c r="BA31" s="672"/>
      <c r="BB31" s="672"/>
      <c r="BC31" s="672"/>
      <c r="BD31" s="672"/>
      <c r="BE31" s="672"/>
      <c r="BF31" s="673"/>
      <c r="BG31" s="753">
        <v>99</v>
      </c>
      <c r="BH31" s="740"/>
      <c r="BI31" s="740"/>
      <c r="BJ31" s="740"/>
      <c r="BK31" s="740"/>
      <c r="BL31" s="740"/>
      <c r="BM31" s="680">
        <v>97.9</v>
      </c>
      <c r="BN31" s="740"/>
      <c r="BO31" s="740"/>
      <c r="BP31" s="740"/>
      <c r="BQ31" s="741"/>
      <c r="BR31" s="753">
        <v>99.3</v>
      </c>
      <c r="BS31" s="740"/>
      <c r="BT31" s="740"/>
      <c r="BU31" s="740"/>
      <c r="BV31" s="740"/>
      <c r="BW31" s="740"/>
      <c r="BX31" s="680">
        <v>97.8</v>
      </c>
      <c r="BY31" s="740"/>
      <c r="BZ31" s="740"/>
      <c r="CA31" s="740"/>
      <c r="CB31" s="741"/>
      <c r="CD31" s="727"/>
      <c r="CE31" s="728"/>
      <c r="CF31" s="700" t="s">
        <v>314</v>
      </c>
      <c r="CG31" s="701"/>
      <c r="CH31" s="701"/>
      <c r="CI31" s="701"/>
      <c r="CJ31" s="701"/>
      <c r="CK31" s="701"/>
      <c r="CL31" s="701"/>
      <c r="CM31" s="701"/>
      <c r="CN31" s="701"/>
      <c r="CO31" s="701"/>
      <c r="CP31" s="701"/>
      <c r="CQ31" s="702"/>
      <c r="CR31" s="685">
        <v>234985</v>
      </c>
      <c r="CS31" s="721"/>
      <c r="CT31" s="721"/>
      <c r="CU31" s="721"/>
      <c r="CV31" s="721"/>
      <c r="CW31" s="721"/>
      <c r="CX31" s="721"/>
      <c r="CY31" s="722"/>
      <c r="CZ31" s="690">
        <v>0.2</v>
      </c>
      <c r="DA31" s="719"/>
      <c r="DB31" s="719"/>
      <c r="DC31" s="723"/>
      <c r="DD31" s="694">
        <v>228171</v>
      </c>
      <c r="DE31" s="721"/>
      <c r="DF31" s="721"/>
      <c r="DG31" s="721"/>
      <c r="DH31" s="721"/>
      <c r="DI31" s="721"/>
      <c r="DJ31" s="721"/>
      <c r="DK31" s="722"/>
      <c r="DL31" s="694">
        <v>228171</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v>35087</v>
      </c>
      <c r="S32" s="686"/>
      <c r="T32" s="686"/>
      <c r="U32" s="686"/>
      <c r="V32" s="686"/>
      <c r="W32" s="686"/>
      <c r="X32" s="686"/>
      <c r="Y32" s="687"/>
      <c r="Z32" s="688">
        <v>0</v>
      </c>
      <c r="AA32" s="688"/>
      <c r="AB32" s="688"/>
      <c r="AC32" s="688"/>
      <c r="AD32" s="689">
        <v>35087</v>
      </c>
      <c r="AE32" s="689"/>
      <c r="AF32" s="689"/>
      <c r="AG32" s="689"/>
      <c r="AH32" s="689"/>
      <c r="AI32" s="689"/>
      <c r="AJ32" s="689"/>
      <c r="AK32" s="689"/>
      <c r="AL32" s="690">
        <v>0.1</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99.3</v>
      </c>
      <c r="BH32" s="721"/>
      <c r="BI32" s="721"/>
      <c r="BJ32" s="721"/>
      <c r="BK32" s="721"/>
      <c r="BL32" s="721"/>
      <c r="BM32" s="691">
        <v>97.9</v>
      </c>
      <c r="BN32" s="751"/>
      <c r="BO32" s="751"/>
      <c r="BP32" s="751"/>
      <c r="BQ32" s="752"/>
      <c r="BR32" s="754">
        <v>99.3</v>
      </c>
      <c r="BS32" s="721"/>
      <c r="BT32" s="721"/>
      <c r="BU32" s="721"/>
      <c r="BV32" s="721"/>
      <c r="BW32" s="721"/>
      <c r="BX32" s="691">
        <v>97.7</v>
      </c>
      <c r="BY32" s="751"/>
      <c r="BZ32" s="751"/>
      <c r="CA32" s="751"/>
      <c r="CB32" s="752"/>
      <c r="CD32" s="729"/>
      <c r="CE32" s="730"/>
      <c r="CF32" s="700" t="s">
        <v>318</v>
      </c>
      <c r="CG32" s="701"/>
      <c r="CH32" s="701"/>
      <c r="CI32" s="701"/>
      <c r="CJ32" s="701"/>
      <c r="CK32" s="701"/>
      <c r="CL32" s="701"/>
      <c r="CM32" s="701"/>
      <c r="CN32" s="701"/>
      <c r="CO32" s="701"/>
      <c r="CP32" s="701"/>
      <c r="CQ32" s="702"/>
      <c r="CR32" s="685" t="s">
        <v>235</v>
      </c>
      <c r="CS32" s="686"/>
      <c r="CT32" s="686"/>
      <c r="CU32" s="686"/>
      <c r="CV32" s="686"/>
      <c r="CW32" s="686"/>
      <c r="CX32" s="686"/>
      <c r="CY32" s="687"/>
      <c r="CZ32" s="690" t="s">
        <v>129</v>
      </c>
      <c r="DA32" s="719"/>
      <c r="DB32" s="719"/>
      <c r="DC32" s="723"/>
      <c r="DD32" s="694" t="s">
        <v>235</v>
      </c>
      <c r="DE32" s="686"/>
      <c r="DF32" s="686"/>
      <c r="DG32" s="686"/>
      <c r="DH32" s="686"/>
      <c r="DI32" s="686"/>
      <c r="DJ32" s="686"/>
      <c r="DK32" s="687"/>
      <c r="DL32" s="694" t="s">
        <v>319</v>
      </c>
      <c r="DM32" s="686"/>
      <c r="DN32" s="686"/>
      <c r="DO32" s="686"/>
      <c r="DP32" s="686"/>
      <c r="DQ32" s="686"/>
      <c r="DR32" s="686"/>
      <c r="DS32" s="686"/>
      <c r="DT32" s="686"/>
      <c r="DU32" s="686"/>
      <c r="DV32" s="687"/>
      <c r="DW32" s="690" t="s">
        <v>235</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6578374</v>
      </c>
      <c r="S33" s="686"/>
      <c r="T33" s="686"/>
      <c r="U33" s="686"/>
      <c r="V33" s="686"/>
      <c r="W33" s="686"/>
      <c r="X33" s="686"/>
      <c r="Y33" s="687"/>
      <c r="Z33" s="688">
        <v>5.0999999999999996</v>
      </c>
      <c r="AA33" s="688"/>
      <c r="AB33" s="688"/>
      <c r="AC33" s="688"/>
      <c r="AD33" s="689" t="s">
        <v>235</v>
      </c>
      <c r="AE33" s="689"/>
      <c r="AF33" s="689"/>
      <c r="AG33" s="689"/>
      <c r="AH33" s="689"/>
      <c r="AI33" s="689"/>
      <c r="AJ33" s="689"/>
      <c r="AK33" s="689"/>
      <c r="AL33" s="690" t="s">
        <v>235</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98.7</v>
      </c>
      <c r="BH33" s="756"/>
      <c r="BI33" s="756"/>
      <c r="BJ33" s="756"/>
      <c r="BK33" s="756"/>
      <c r="BL33" s="756"/>
      <c r="BM33" s="757">
        <v>97.7</v>
      </c>
      <c r="BN33" s="756"/>
      <c r="BO33" s="756"/>
      <c r="BP33" s="756"/>
      <c r="BQ33" s="758"/>
      <c r="BR33" s="755">
        <v>99.4</v>
      </c>
      <c r="BS33" s="756"/>
      <c r="BT33" s="756"/>
      <c r="BU33" s="756"/>
      <c r="BV33" s="756"/>
      <c r="BW33" s="756"/>
      <c r="BX33" s="757">
        <v>97.7</v>
      </c>
      <c r="BY33" s="756"/>
      <c r="BZ33" s="756"/>
      <c r="CA33" s="756"/>
      <c r="CB33" s="758"/>
      <c r="CD33" s="700" t="s">
        <v>322</v>
      </c>
      <c r="CE33" s="701"/>
      <c r="CF33" s="701"/>
      <c r="CG33" s="701"/>
      <c r="CH33" s="701"/>
      <c r="CI33" s="701"/>
      <c r="CJ33" s="701"/>
      <c r="CK33" s="701"/>
      <c r="CL33" s="701"/>
      <c r="CM33" s="701"/>
      <c r="CN33" s="701"/>
      <c r="CO33" s="701"/>
      <c r="CP33" s="701"/>
      <c r="CQ33" s="702"/>
      <c r="CR33" s="685">
        <v>67448643</v>
      </c>
      <c r="CS33" s="721"/>
      <c r="CT33" s="721"/>
      <c r="CU33" s="721"/>
      <c r="CV33" s="721"/>
      <c r="CW33" s="721"/>
      <c r="CX33" s="721"/>
      <c r="CY33" s="722"/>
      <c r="CZ33" s="690">
        <v>52.9</v>
      </c>
      <c r="DA33" s="719"/>
      <c r="DB33" s="719"/>
      <c r="DC33" s="723"/>
      <c r="DD33" s="694">
        <v>31022640</v>
      </c>
      <c r="DE33" s="721"/>
      <c r="DF33" s="721"/>
      <c r="DG33" s="721"/>
      <c r="DH33" s="721"/>
      <c r="DI33" s="721"/>
      <c r="DJ33" s="721"/>
      <c r="DK33" s="722"/>
      <c r="DL33" s="694">
        <v>21498240</v>
      </c>
      <c r="DM33" s="721"/>
      <c r="DN33" s="721"/>
      <c r="DO33" s="721"/>
      <c r="DP33" s="721"/>
      <c r="DQ33" s="721"/>
      <c r="DR33" s="721"/>
      <c r="DS33" s="721"/>
      <c r="DT33" s="721"/>
      <c r="DU33" s="721"/>
      <c r="DV33" s="722"/>
      <c r="DW33" s="690">
        <v>36.5</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379725</v>
      </c>
      <c r="S34" s="686"/>
      <c r="T34" s="686"/>
      <c r="U34" s="686"/>
      <c r="V34" s="686"/>
      <c r="W34" s="686"/>
      <c r="X34" s="686"/>
      <c r="Y34" s="687"/>
      <c r="Z34" s="688">
        <v>0.3</v>
      </c>
      <c r="AA34" s="688"/>
      <c r="AB34" s="688"/>
      <c r="AC34" s="688"/>
      <c r="AD34" s="689">
        <v>104599</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13102106</v>
      </c>
      <c r="CS34" s="686"/>
      <c r="CT34" s="686"/>
      <c r="CU34" s="686"/>
      <c r="CV34" s="686"/>
      <c r="CW34" s="686"/>
      <c r="CX34" s="686"/>
      <c r="CY34" s="687"/>
      <c r="CZ34" s="690">
        <v>10.3</v>
      </c>
      <c r="DA34" s="719"/>
      <c r="DB34" s="719"/>
      <c r="DC34" s="723"/>
      <c r="DD34" s="694">
        <v>9619384</v>
      </c>
      <c r="DE34" s="686"/>
      <c r="DF34" s="686"/>
      <c r="DG34" s="686"/>
      <c r="DH34" s="686"/>
      <c r="DI34" s="686"/>
      <c r="DJ34" s="686"/>
      <c r="DK34" s="687"/>
      <c r="DL34" s="694">
        <v>7806498</v>
      </c>
      <c r="DM34" s="686"/>
      <c r="DN34" s="686"/>
      <c r="DO34" s="686"/>
      <c r="DP34" s="686"/>
      <c r="DQ34" s="686"/>
      <c r="DR34" s="686"/>
      <c r="DS34" s="686"/>
      <c r="DT34" s="686"/>
      <c r="DU34" s="686"/>
      <c r="DV34" s="687"/>
      <c r="DW34" s="690">
        <v>13.3</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216327</v>
      </c>
      <c r="S35" s="686"/>
      <c r="T35" s="686"/>
      <c r="U35" s="686"/>
      <c r="V35" s="686"/>
      <c r="W35" s="686"/>
      <c r="X35" s="686"/>
      <c r="Y35" s="687"/>
      <c r="Z35" s="688">
        <v>0.2</v>
      </c>
      <c r="AA35" s="688"/>
      <c r="AB35" s="688"/>
      <c r="AC35" s="688"/>
      <c r="AD35" s="689" t="s">
        <v>129</v>
      </c>
      <c r="AE35" s="689"/>
      <c r="AF35" s="689"/>
      <c r="AG35" s="689"/>
      <c r="AH35" s="689"/>
      <c r="AI35" s="689"/>
      <c r="AJ35" s="689"/>
      <c r="AK35" s="689"/>
      <c r="AL35" s="690" t="s">
        <v>129</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1204189</v>
      </c>
      <c r="CS35" s="721"/>
      <c r="CT35" s="721"/>
      <c r="CU35" s="721"/>
      <c r="CV35" s="721"/>
      <c r="CW35" s="721"/>
      <c r="CX35" s="721"/>
      <c r="CY35" s="722"/>
      <c r="CZ35" s="690">
        <v>0.9</v>
      </c>
      <c r="DA35" s="719"/>
      <c r="DB35" s="719"/>
      <c r="DC35" s="723"/>
      <c r="DD35" s="694">
        <v>1090988</v>
      </c>
      <c r="DE35" s="721"/>
      <c r="DF35" s="721"/>
      <c r="DG35" s="721"/>
      <c r="DH35" s="721"/>
      <c r="DI35" s="721"/>
      <c r="DJ35" s="721"/>
      <c r="DK35" s="722"/>
      <c r="DL35" s="694">
        <v>707181</v>
      </c>
      <c r="DM35" s="721"/>
      <c r="DN35" s="721"/>
      <c r="DO35" s="721"/>
      <c r="DP35" s="721"/>
      <c r="DQ35" s="721"/>
      <c r="DR35" s="721"/>
      <c r="DS35" s="721"/>
      <c r="DT35" s="721"/>
      <c r="DU35" s="721"/>
      <c r="DV35" s="722"/>
      <c r="DW35" s="690">
        <v>1.2</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2701412</v>
      </c>
      <c r="S36" s="686"/>
      <c r="T36" s="686"/>
      <c r="U36" s="686"/>
      <c r="V36" s="686"/>
      <c r="W36" s="686"/>
      <c r="X36" s="686"/>
      <c r="Y36" s="687"/>
      <c r="Z36" s="688">
        <v>2.1</v>
      </c>
      <c r="AA36" s="688"/>
      <c r="AB36" s="688"/>
      <c r="AC36" s="688"/>
      <c r="AD36" s="689" t="s">
        <v>235</v>
      </c>
      <c r="AE36" s="689"/>
      <c r="AF36" s="689"/>
      <c r="AG36" s="689"/>
      <c r="AH36" s="689"/>
      <c r="AI36" s="689"/>
      <c r="AJ36" s="689"/>
      <c r="AK36" s="689"/>
      <c r="AL36" s="690" t="s">
        <v>235</v>
      </c>
      <c r="AM36" s="691"/>
      <c r="AN36" s="691"/>
      <c r="AO36" s="692"/>
      <c r="AP36" s="235"/>
      <c r="AQ36" s="759" t="s">
        <v>330</v>
      </c>
      <c r="AR36" s="760"/>
      <c r="AS36" s="760"/>
      <c r="AT36" s="760"/>
      <c r="AU36" s="760"/>
      <c r="AV36" s="760"/>
      <c r="AW36" s="760"/>
      <c r="AX36" s="760"/>
      <c r="AY36" s="761"/>
      <c r="AZ36" s="674">
        <v>11025511</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745944</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37430287</v>
      </c>
      <c r="CS36" s="686"/>
      <c r="CT36" s="686"/>
      <c r="CU36" s="686"/>
      <c r="CV36" s="686"/>
      <c r="CW36" s="686"/>
      <c r="CX36" s="686"/>
      <c r="CY36" s="687"/>
      <c r="CZ36" s="690">
        <v>29.3</v>
      </c>
      <c r="DA36" s="719"/>
      <c r="DB36" s="719"/>
      <c r="DC36" s="723"/>
      <c r="DD36" s="694">
        <v>11708795</v>
      </c>
      <c r="DE36" s="686"/>
      <c r="DF36" s="686"/>
      <c r="DG36" s="686"/>
      <c r="DH36" s="686"/>
      <c r="DI36" s="686"/>
      <c r="DJ36" s="686"/>
      <c r="DK36" s="687"/>
      <c r="DL36" s="694">
        <v>6564993</v>
      </c>
      <c r="DM36" s="686"/>
      <c r="DN36" s="686"/>
      <c r="DO36" s="686"/>
      <c r="DP36" s="686"/>
      <c r="DQ36" s="686"/>
      <c r="DR36" s="686"/>
      <c r="DS36" s="686"/>
      <c r="DT36" s="686"/>
      <c r="DU36" s="686"/>
      <c r="DV36" s="687"/>
      <c r="DW36" s="690">
        <v>11.1</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3329606</v>
      </c>
      <c r="S37" s="686"/>
      <c r="T37" s="686"/>
      <c r="U37" s="686"/>
      <c r="V37" s="686"/>
      <c r="W37" s="686"/>
      <c r="X37" s="686"/>
      <c r="Y37" s="687"/>
      <c r="Z37" s="688">
        <v>2.6</v>
      </c>
      <c r="AA37" s="688"/>
      <c r="AB37" s="688"/>
      <c r="AC37" s="688"/>
      <c r="AD37" s="689" t="s">
        <v>235</v>
      </c>
      <c r="AE37" s="689"/>
      <c r="AF37" s="689"/>
      <c r="AG37" s="689"/>
      <c r="AH37" s="689"/>
      <c r="AI37" s="689"/>
      <c r="AJ37" s="689"/>
      <c r="AK37" s="689"/>
      <c r="AL37" s="690" t="s">
        <v>235</v>
      </c>
      <c r="AM37" s="691"/>
      <c r="AN37" s="691"/>
      <c r="AO37" s="692"/>
      <c r="AQ37" s="763" t="s">
        <v>334</v>
      </c>
      <c r="AR37" s="764"/>
      <c r="AS37" s="764"/>
      <c r="AT37" s="764"/>
      <c r="AU37" s="764"/>
      <c r="AV37" s="764"/>
      <c r="AW37" s="764"/>
      <c r="AX37" s="764"/>
      <c r="AY37" s="765"/>
      <c r="AZ37" s="685">
        <v>1607705</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686656</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3527924</v>
      </c>
      <c r="CS37" s="721"/>
      <c r="CT37" s="721"/>
      <c r="CU37" s="721"/>
      <c r="CV37" s="721"/>
      <c r="CW37" s="721"/>
      <c r="CX37" s="721"/>
      <c r="CY37" s="722"/>
      <c r="CZ37" s="690">
        <v>2.8</v>
      </c>
      <c r="DA37" s="719"/>
      <c r="DB37" s="719"/>
      <c r="DC37" s="723"/>
      <c r="DD37" s="694">
        <v>3526434</v>
      </c>
      <c r="DE37" s="721"/>
      <c r="DF37" s="721"/>
      <c r="DG37" s="721"/>
      <c r="DH37" s="721"/>
      <c r="DI37" s="721"/>
      <c r="DJ37" s="721"/>
      <c r="DK37" s="722"/>
      <c r="DL37" s="694">
        <v>3110971</v>
      </c>
      <c r="DM37" s="721"/>
      <c r="DN37" s="721"/>
      <c r="DO37" s="721"/>
      <c r="DP37" s="721"/>
      <c r="DQ37" s="721"/>
      <c r="DR37" s="721"/>
      <c r="DS37" s="721"/>
      <c r="DT37" s="721"/>
      <c r="DU37" s="721"/>
      <c r="DV37" s="722"/>
      <c r="DW37" s="690">
        <v>5.3</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7264218</v>
      </c>
      <c r="S38" s="686"/>
      <c r="T38" s="686"/>
      <c r="U38" s="686"/>
      <c r="V38" s="686"/>
      <c r="W38" s="686"/>
      <c r="X38" s="686"/>
      <c r="Y38" s="687"/>
      <c r="Z38" s="688">
        <v>5.6</v>
      </c>
      <c r="AA38" s="688"/>
      <c r="AB38" s="688"/>
      <c r="AC38" s="688"/>
      <c r="AD38" s="689">
        <v>100551</v>
      </c>
      <c r="AE38" s="689"/>
      <c r="AF38" s="689"/>
      <c r="AG38" s="689"/>
      <c r="AH38" s="689"/>
      <c r="AI38" s="689"/>
      <c r="AJ38" s="689"/>
      <c r="AK38" s="689"/>
      <c r="AL38" s="690">
        <v>0.2</v>
      </c>
      <c r="AM38" s="691"/>
      <c r="AN38" s="691"/>
      <c r="AO38" s="692"/>
      <c r="AQ38" s="763" t="s">
        <v>338</v>
      </c>
      <c r="AR38" s="764"/>
      <c r="AS38" s="764"/>
      <c r="AT38" s="764"/>
      <c r="AU38" s="764"/>
      <c r="AV38" s="764"/>
      <c r="AW38" s="764"/>
      <c r="AX38" s="764"/>
      <c r="AY38" s="765"/>
      <c r="AZ38" s="685">
        <v>632365</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30386</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8647849</v>
      </c>
      <c r="CS38" s="686"/>
      <c r="CT38" s="686"/>
      <c r="CU38" s="686"/>
      <c r="CV38" s="686"/>
      <c r="CW38" s="686"/>
      <c r="CX38" s="686"/>
      <c r="CY38" s="687"/>
      <c r="CZ38" s="690">
        <v>6.8</v>
      </c>
      <c r="DA38" s="719"/>
      <c r="DB38" s="719"/>
      <c r="DC38" s="723"/>
      <c r="DD38" s="694">
        <v>7182919</v>
      </c>
      <c r="DE38" s="686"/>
      <c r="DF38" s="686"/>
      <c r="DG38" s="686"/>
      <c r="DH38" s="686"/>
      <c r="DI38" s="686"/>
      <c r="DJ38" s="686"/>
      <c r="DK38" s="687"/>
      <c r="DL38" s="694">
        <v>6419568</v>
      </c>
      <c r="DM38" s="686"/>
      <c r="DN38" s="686"/>
      <c r="DO38" s="686"/>
      <c r="DP38" s="686"/>
      <c r="DQ38" s="686"/>
      <c r="DR38" s="686"/>
      <c r="DS38" s="686"/>
      <c r="DT38" s="686"/>
      <c r="DU38" s="686"/>
      <c r="DV38" s="687"/>
      <c r="DW38" s="690">
        <v>10.9</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8310200</v>
      </c>
      <c r="S39" s="686"/>
      <c r="T39" s="686"/>
      <c r="U39" s="686"/>
      <c r="V39" s="686"/>
      <c r="W39" s="686"/>
      <c r="X39" s="686"/>
      <c r="Y39" s="687"/>
      <c r="Z39" s="688">
        <v>6.4</v>
      </c>
      <c r="AA39" s="688"/>
      <c r="AB39" s="688"/>
      <c r="AC39" s="688"/>
      <c r="AD39" s="689" t="s">
        <v>129</v>
      </c>
      <c r="AE39" s="689"/>
      <c r="AF39" s="689"/>
      <c r="AG39" s="689"/>
      <c r="AH39" s="689"/>
      <c r="AI39" s="689"/>
      <c r="AJ39" s="689"/>
      <c r="AK39" s="689"/>
      <c r="AL39" s="690" t="s">
        <v>342</v>
      </c>
      <c r="AM39" s="691"/>
      <c r="AN39" s="691"/>
      <c r="AO39" s="692"/>
      <c r="AQ39" s="763" t="s">
        <v>343</v>
      </c>
      <c r="AR39" s="764"/>
      <c r="AS39" s="764"/>
      <c r="AT39" s="764"/>
      <c r="AU39" s="764"/>
      <c r="AV39" s="764"/>
      <c r="AW39" s="764"/>
      <c r="AX39" s="764"/>
      <c r="AY39" s="765"/>
      <c r="AZ39" s="685">
        <v>267369</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47119</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1725086</v>
      </c>
      <c r="CS39" s="721"/>
      <c r="CT39" s="721"/>
      <c r="CU39" s="721"/>
      <c r="CV39" s="721"/>
      <c r="CW39" s="721"/>
      <c r="CX39" s="721"/>
      <c r="CY39" s="722"/>
      <c r="CZ39" s="690">
        <v>1.4</v>
      </c>
      <c r="DA39" s="719"/>
      <c r="DB39" s="719"/>
      <c r="DC39" s="723"/>
      <c r="DD39" s="694">
        <v>1420554</v>
      </c>
      <c r="DE39" s="721"/>
      <c r="DF39" s="721"/>
      <c r="DG39" s="721"/>
      <c r="DH39" s="721"/>
      <c r="DI39" s="721"/>
      <c r="DJ39" s="721"/>
      <c r="DK39" s="722"/>
      <c r="DL39" s="694" t="s">
        <v>129</v>
      </c>
      <c r="DM39" s="721"/>
      <c r="DN39" s="721"/>
      <c r="DO39" s="721"/>
      <c r="DP39" s="721"/>
      <c r="DQ39" s="721"/>
      <c r="DR39" s="721"/>
      <c r="DS39" s="721"/>
      <c r="DT39" s="721"/>
      <c r="DU39" s="721"/>
      <c r="DV39" s="722"/>
      <c r="DW39" s="690" t="s">
        <v>235</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235</v>
      </c>
      <c r="AE40" s="689"/>
      <c r="AF40" s="689"/>
      <c r="AG40" s="689"/>
      <c r="AH40" s="689"/>
      <c r="AI40" s="689"/>
      <c r="AJ40" s="689"/>
      <c r="AK40" s="689"/>
      <c r="AL40" s="690" t="s">
        <v>129</v>
      </c>
      <c r="AM40" s="691"/>
      <c r="AN40" s="691"/>
      <c r="AO40" s="692"/>
      <c r="AQ40" s="763" t="s">
        <v>347</v>
      </c>
      <c r="AR40" s="764"/>
      <c r="AS40" s="764"/>
      <c r="AT40" s="764"/>
      <c r="AU40" s="764"/>
      <c r="AV40" s="764"/>
      <c r="AW40" s="764"/>
      <c r="AX40" s="764"/>
      <c r="AY40" s="765"/>
      <c r="AZ40" s="685">
        <v>229144</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v>108</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5339126</v>
      </c>
      <c r="CS40" s="686"/>
      <c r="CT40" s="686"/>
      <c r="CU40" s="686"/>
      <c r="CV40" s="686"/>
      <c r="CW40" s="686"/>
      <c r="CX40" s="686"/>
      <c r="CY40" s="687"/>
      <c r="CZ40" s="690">
        <v>4.2</v>
      </c>
      <c r="DA40" s="719"/>
      <c r="DB40" s="719"/>
      <c r="DC40" s="723"/>
      <c r="DD40" s="694" t="s">
        <v>235</v>
      </c>
      <c r="DE40" s="686"/>
      <c r="DF40" s="686"/>
      <c r="DG40" s="686"/>
      <c r="DH40" s="686"/>
      <c r="DI40" s="686"/>
      <c r="DJ40" s="686"/>
      <c r="DK40" s="687"/>
      <c r="DL40" s="694" t="s">
        <v>235</v>
      </c>
      <c r="DM40" s="686"/>
      <c r="DN40" s="686"/>
      <c r="DO40" s="686"/>
      <c r="DP40" s="686"/>
      <c r="DQ40" s="686"/>
      <c r="DR40" s="686"/>
      <c r="DS40" s="686"/>
      <c r="DT40" s="686"/>
      <c r="DU40" s="686"/>
      <c r="DV40" s="687"/>
      <c r="DW40" s="690" t="s">
        <v>235</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235</v>
      </c>
      <c r="AA41" s="688"/>
      <c r="AB41" s="688"/>
      <c r="AC41" s="688"/>
      <c r="AD41" s="689" t="s">
        <v>235</v>
      </c>
      <c r="AE41" s="689"/>
      <c r="AF41" s="689"/>
      <c r="AG41" s="689"/>
      <c r="AH41" s="689"/>
      <c r="AI41" s="689"/>
      <c r="AJ41" s="689"/>
      <c r="AK41" s="689"/>
      <c r="AL41" s="690" t="s">
        <v>129</v>
      </c>
      <c r="AM41" s="691"/>
      <c r="AN41" s="691"/>
      <c r="AO41" s="692"/>
      <c r="AQ41" s="763" t="s">
        <v>352</v>
      </c>
      <c r="AR41" s="764"/>
      <c r="AS41" s="764"/>
      <c r="AT41" s="764"/>
      <c r="AU41" s="764"/>
      <c r="AV41" s="764"/>
      <c r="AW41" s="764"/>
      <c r="AX41" s="764"/>
      <c r="AY41" s="765"/>
      <c r="AZ41" s="685">
        <v>1658043</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v>2</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235</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3239500</v>
      </c>
      <c r="S42" s="686"/>
      <c r="T42" s="686"/>
      <c r="U42" s="686"/>
      <c r="V42" s="686"/>
      <c r="W42" s="686"/>
      <c r="X42" s="686"/>
      <c r="Y42" s="687"/>
      <c r="Z42" s="688">
        <v>2.5</v>
      </c>
      <c r="AA42" s="688"/>
      <c r="AB42" s="688"/>
      <c r="AC42" s="688"/>
      <c r="AD42" s="689" t="s">
        <v>235</v>
      </c>
      <c r="AE42" s="689"/>
      <c r="AF42" s="689"/>
      <c r="AG42" s="689"/>
      <c r="AH42" s="689"/>
      <c r="AI42" s="689"/>
      <c r="AJ42" s="689"/>
      <c r="AK42" s="689"/>
      <c r="AL42" s="690" t="s">
        <v>235</v>
      </c>
      <c r="AM42" s="691"/>
      <c r="AN42" s="691"/>
      <c r="AO42" s="692"/>
      <c r="AQ42" s="784" t="s">
        <v>356</v>
      </c>
      <c r="AR42" s="785"/>
      <c r="AS42" s="785"/>
      <c r="AT42" s="785"/>
      <c r="AU42" s="785"/>
      <c r="AV42" s="785"/>
      <c r="AW42" s="785"/>
      <c r="AX42" s="785"/>
      <c r="AY42" s="786"/>
      <c r="AZ42" s="776">
        <v>6630885</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334</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15365768</v>
      </c>
      <c r="CS42" s="686"/>
      <c r="CT42" s="686"/>
      <c r="CU42" s="686"/>
      <c r="CV42" s="686"/>
      <c r="CW42" s="686"/>
      <c r="CX42" s="686"/>
      <c r="CY42" s="687"/>
      <c r="CZ42" s="690">
        <v>12</v>
      </c>
      <c r="DA42" s="691"/>
      <c r="DB42" s="691"/>
      <c r="DC42" s="703"/>
      <c r="DD42" s="694">
        <v>4597323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359</v>
      </c>
      <c r="C43" s="736"/>
      <c r="D43" s="736"/>
      <c r="E43" s="736"/>
      <c r="F43" s="736"/>
      <c r="G43" s="736"/>
      <c r="H43" s="736"/>
      <c r="I43" s="736"/>
      <c r="J43" s="736"/>
      <c r="K43" s="736"/>
      <c r="L43" s="736"/>
      <c r="M43" s="736"/>
      <c r="N43" s="736"/>
      <c r="O43" s="736"/>
      <c r="P43" s="736"/>
      <c r="Q43" s="737"/>
      <c r="R43" s="776">
        <v>130226699</v>
      </c>
      <c r="S43" s="777"/>
      <c r="T43" s="777"/>
      <c r="U43" s="777"/>
      <c r="V43" s="777"/>
      <c r="W43" s="777"/>
      <c r="X43" s="777"/>
      <c r="Y43" s="778"/>
      <c r="Z43" s="779">
        <v>100</v>
      </c>
      <c r="AA43" s="779"/>
      <c r="AB43" s="779"/>
      <c r="AC43" s="779"/>
      <c r="AD43" s="780">
        <v>55655990</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395194</v>
      </c>
      <c r="CS43" s="721"/>
      <c r="CT43" s="721"/>
      <c r="CU43" s="721"/>
      <c r="CV43" s="721"/>
      <c r="CW43" s="721"/>
      <c r="CX43" s="721"/>
      <c r="CY43" s="722"/>
      <c r="CZ43" s="690">
        <v>0.3</v>
      </c>
      <c r="DA43" s="719"/>
      <c r="DB43" s="719"/>
      <c r="DC43" s="723"/>
      <c r="DD43" s="694">
        <v>395194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361</v>
      </c>
      <c r="CG44" s="683"/>
      <c r="CH44" s="683"/>
      <c r="CI44" s="683"/>
      <c r="CJ44" s="683"/>
      <c r="CK44" s="683"/>
      <c r="CL44" s="683"/>
      <c r="CM44" s="683"/>
      <c r="CN44" s="683"/>
      <c r="CO44" s="683"/>
      <c r="CP44" s="683"/>
      <c r="CQ44" s="684"/>
      <c r="CR44" s="685">
        <v>15042800</v>
      </c>
      <c r="CS44" s="686"/>
      <c r="CT44" s="686"/>
      <c r="CU44" s="686"/>
      <c r="CV44" s="686"/>
      <c r="CW44" s="686"/>
      <c r="CX44" s="686"/>
      <c r="CY44" s="687"/>
      <c r="CZ44" s="690">
        <v>11.8</v>
      </c>
      <c r="DA44" s="691"/>
      <c r="DB44" s="691"/>
      <c r="DC44" s="703"/>
      <c r="DD44" s="694">
        <v>4541033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6322794</v>
      </c>
      <c r="CS45" s="721"/>
      <c r="CT45" s="721"/>
      <c r="CU45" s="721"/>
      <c r="CV45" s="721"/>
      <c r="CW45" s="721"/>
      <c r="CX45" s="721"/>
      <c r="CY45" s="722"/>
      <c r="CZ45" s="690">
        <v>5</v>
      </c>
      <c r="DA45" s="719"/>
      <c r="DB45" s="719"/>
      <c r="DC45" s="723"/>
      <c r="DD45" s="694">
        <v>928424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8274426</v>
      </c>
      <c r="CS46" s="686"/>
      <c r="CT46" s="686"/>
      <c r="CU46" s="686"/>
      <c r="CV46" s="686"/>
      <c r="CW46" s="686"/>
      <c r="CX46" s="686"/>
      <c r="CY46" s="687"/>
      <c r="CZ46" s="690">
        <v>6.5</v>
      </c>
      <c r="DA46" s="691"/>
      <c r="DB46" s="691"/>
      <c r="DC46" s="703"/>
      <c r="DD46" s="694">
        <v>3253729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322968</v>
      </c>
      <c r="CS47" s="721"/>
      <c r="CT47" s="721"/>
      <c r="CU47" s="721"/>
      <c r="CV47" s="721"/>
      <c r="CW47" s="721"/>
      <c r="CX47" s="721"/>
      <c r="CY47" s="722"/>
      <c r="CZ47" s="690">
        <v>0.3</v>
      </c>
      <c r="DA47" s="719"/>
      <c r="DB47" s="719"/>
      <c r="DC47" s="723"/>
      <c r="DD47" s="694">
        <v>56290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235</v>
      </c>
      <c r="CS48" s="686"/>
      <c r="CT48" s="686"/>
      <c r="CU48" s="686"/>
      <c r="CV48" s="686"/>
      <c r="CW48" s="686"/>
      <c r="CX48" s="686"/>
      <c r="CY48" s="687"/>
      <c r="CZ48" s="690" t="s">
        <v>235</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369</v>
      </c>
      <c r="CE49" s="736"/>
      <c r="CF49" s="736"/>
      <c r="CG49" s="736"/>
      <c r="CH49" s="736"/>
      <c r="CI49" s="736"/>
      <c r="CJ49" s="736"/>
      <c r="CK49" s="736"/>
      <c r="CL49" s="736"/>
      <c r="CM49" s="736"/>
      <c r="CN49" s="736"/>
      <c r="CO49" s="736"/>
      <c r="CP49" s="736"/>
      <c r="CQ49" s="737"/>
      <c r="CR49" s="776">
        <v>127574454</v>
      </c>
      <c r="CS49" s="756"/>
      <c r="CT49" s="756"/>
      <c r="CU49" s="756"/>
      <c r="CV49" s="756"/>
      <c r="CW49" s="756"/>
      <c r="CX49" s="756"/>
      <c r="CY49" s="787"/>
      <c r="CZ49" s="781">
        <v>100</v>
      </c>
      <c r="DA49" s="788"/>
      <c r="DB49" s="788"/>
      <c r="DC49" s="789"/>
      <c r="DD49" s="790">
        <v>66131875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2qPl+oOo+ZHkri1qkoFMF5c3f9RDnlxvCdUdlWcPL8acrwVYX1A0AkL9vFr0grIgYPH3UgOU908WbdsrSprKMQ==" saltValue="AWgEq46OX2FrTa7hAIEMU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130030</v>
      </c>
      <c r="R7" s="821"/>
      <c r="S7" s="821"/>
      <c r="T7" s="821"/>
      <c r="U7" s="821"/>
      <c r="V7" s="821">
        <v>127472</v>
      </c>
      <c r="W7" s="821"/>
      <c r="X7" s="821"/>
      <c r="Y7" s="821"/>
      <c r="Z7" s="821"/>
      <c r="AA7" s="821">
        <v>2558</v>
      </c>
      <c r="AB7" s="821"/>
      <c r="AC7" s="821"/>
      <c r="AD7" s="821"/>
      <c r="AE7" s="822"/>
      <c r="AF7" s="823">
        <v>2481</v>
      </c>
      <c r="AG7" s="824"/>
      <c r="AH7" s="824"/>
      <c r="AI7" s="824"/>
      <c r="AJ7" s="825"/>
      <c r="AK7" s="860">
        <v>2701</v>
      </c>
      <c r="AL7" s="861"/>
      <c r="AM7" s="861"/>
      <c r="AN7" s="861"/>
      <c r="AO7" s="861"/>
      <c r="AP7" s="861">
        <v>71693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594</v>
      </c>
      <c r="BT7" s="865"/>
      <c r="BU7" s="865"/>
      <c r="BV7" s="865"/>
      <c r="BW7" s="865"/>
      <c r="BX7" s="865"/>
      <c r="BY7" s="865"/>
      <c r="BZ7" s="865"/>
      <c r="CA7" s="865"/>
      <c r="CB7" s="865"/>
      <c r="CC7" s="865"/>
      <c r="CD7" s="865"/>
      <c r="CE7" s="865"/>
      <c r="CF7" s="865"/>
      <c r="CG7" s="866"/>
      <c r="CH7" s="857">
        <v>1</v>
      </c>
      <c r="CI7" s="858"/>
      <c r="CJ7" s="858"/>
      <c r="CK7" s="858"/>
      <c r="CL7" s="859"/>
      <c r="CM7" s="857">
        <v>9</v>
      </c>
      <c r="CN7" s="858"/>
      <c r="CO7" s="858"/>
      <c r="CP7" s="858"/>
      <c r="CQ7" s="859"/>
      <c r="CR7" s="857">
        <v>3</v>
      </c>
      <c r="CS7" s="858"/>
      <c r="CT7" s="858"/>
      <c r="CU7" s="858"/>
      <c r="CV7" s="859"/>
      <c r="CW7" s="857">
        <v>1</v>
      </c>
      <c r="CX7" s="858"/>
      <c r="CY7" s="858"/>
      <c r="CZ7" s="858"/>
      <c r="DA7" s="859"/>
      <c r="DB7" s="857" t="s">
        <v>528</v>
      </c>
      <c r="DC7" s="858"/>
      <c r="DD7" s="858"/>
      <c r="DE7" s="858"/>
      <c r="DF7" s="859"/>
      <c r="DG7" s="857" t="s">
        <v>528</v>
      </c>
      <c r="DH7" s="858"/>
      <c r="DI7" s="858"/>
      <c r="DJ7" s="858"/>
      <c r="DK7" s="859"/>
      <c r="DL7" s="857" t="s">
        <v>528</v>
      </c>
      <c r="DM7" s="858"/>
      <c r="DN7" s="858"/>
      <c r="DO7" s="858"/>
      <c r="DP7" s="859"/>
      <c r="DQ7" s="857" t="s">
        <v>528</v>
      </c>
      <c r="DR7" s="858"/>
      <c r="DS7" s="858"/>
      <c r="DT7" s="858"/>
      <c r="DU7" s="859"/>
      <c r="DV7" s="838"/>
      <c r="DW7" s="839"/>
      <c r="DX7" s="839"/>
      <c r="DY7" s="839"/>
      <c r="DZ7" s="840"/>
      <c r="EA7" s="256"/>
    </row>
    <row r="8" spans="1:131" s="257" customFormat="1" ht="26.25" customHeight="1" x14ac:dyDescent="0.15">
      <c r="A8" s="263">
        <v>2</v>
      </c>
      <c r="B8" s="841" t="s">
        <v>393</v>
      </c>
      <c r="C8" s="842"/>
      <c r="D8" s="842"/>
      <c r="E8" s="842"/>
      <c r="F8" s="842"/>
      <c r="G8" s="842"/>
      <c r="H8" s="842"/>
      <c r="I8" s="842"/>
      <c r="J8" s="842"/>
      <c r="K8" s="842"/>
      <c r="L8" s="842"/>
      <c r="M8" s="842"/>
      <c r="N8" s="842"/>
      <c r="O8" s="842"/>
      <c r="P8" s="843"/>
      <c r="Q8" s="844">
        <v>196</v>
      </c>
      <c r="R8" s="845"/>
      <c r="S8" s="845"/>
      <c r="T8" s="845"/>
      <c r="U8" s="845"/>
      <c r="V8" s="845">
        <v>102</v>
      </c>
      <c r="W8" s="845"/>
      <c r="X8" s="845"/>
      <c r="Y8" s="845"/>
      <c r="Z8" s="845"/>
      <c r="AA8" s="845">
        <v>94</v>
      </c>
      <c r="AB8" s="845"/>
      <c r="AC8" s="845"/>
      <c r="AD8" s="845"/>
      <c r="AE8" s="846"/>
      <c r="AF8" s="847">
        <v>94</v>
      </c>
      <c r="AG8" s="848"/>
      <c r="AH8" s="848"/>
      <c r="AI8" s="848"/>
      <c r="AJ8" s="849"/>
      <c r="AK8" s="850" t="s">
        <v>592</v>
      </c>
      <c r="AL8" s="851"/>
      <c r="AM8" s="851"/>
      <c r="AN8" s="851"/>
      <c r="AO8" s="851"/>
      <c r="AP8" s="851">
        <v>11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595</v>
      </c>
      <c r="BT8" s="855"/>
      <c r="BU8" s="855"/>
      <c r="BV8" s="855"/>
      <c r="BW8" s="855"/>
      <c r="BX8" s="855"/>
      <c r="BY8" s="855"/>
      <c r="BZ8" s="855"/>
      <c r="CA8" s="855"/>
      <c r="CB8" s="855"/>
      <c r="CC8" s="855"/>
      <c r="CD8" s="855"/>
      <c r="CE8" s="855"/>
      <c r="CF8" s="855"/>
      <c r="CG8" s="856"/>
      <c r="CH8" s="867">
        <v>-18</v>
      </c>
      <c r="CI8" s="868"/>
      <c r="CJ8" s="868"/>
      <c r="CK8" s="868"/>
      <c r="CL8" s="869"/>
      <c r="CM8" s="867">
        <v>425</v>
      </c>
      <c r="CN8" s="868"/>
      <c r="CO8" s="868"/>
      <c r="CP8" s="868"/>
      <c r="CQ8" s="869"/>
      <c r="CR8" s="867">
        <v>22</v>
      </c>
      <c r="CS8" s="868"/>
      <c r="CT8" s="868"/>
      <c r="CU8" s="868"/>
      <c r="CV8" s="869"/>
      <c r="CW8" s="867">
        <v>34</v>
      </c>
      <c r="CX8" s="868"/>
      <c r="CY8" s="868"/>
      <c r="CZ8" s="868"/>
      <c r="DA8" s="869"/>
      <c r="DB8" s="867" t="s">
        <v>528</v>
      </c>
      <c r="DC8" s="868"/>
      <c r="DD8" s="868"/>
      <c r="DE8" s="868"/>
      <c r="DF8" s="869"/>
      <c r="DG8" s="867" t="s">
        <v>528</v>
      </c>
      <c r="DH8" s="868"/>
      <c r="DI8" s="868"/>
      <c r="DJ8" s="868"/>
      <c r="DK8" s="869"/>
      <c r="DL8" s="867" t="s">
        <v>528</v>
      </c>
      <c r="DM8" s="868"/>
      <c r="DN8" s="868"/>
      <c r="DO8" s="868"/>
      <c r="DP8" s="869"/>
      <c r="DQ8" s="867" t="s">
        <v>528</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596</v>
      </c>
      <c r="BT9" s="855"/>
      <c r="BU9" s="855"/>
      <c r="BV9" s="855"/>
      <c r="BW9" s="855"/>
      <c r="BX9" s="855"/>
      <c r="BY9" s="855"/>
      <c r="BZ9" s="855"/>
      <c r="CA9" s="855"/>
      <c r="CB9" s="855"/>
      <c r="CC9" s="855"/>
      <c r="CD9" s="855"/>
      <c r="CE9" s="855"/>
      <c r="CF9" s="855"/>
      <c r="CG9" s="856"/>
      <c r="CH9" s="867">
        <v>6</v>
      </c>
      <c r="CI9" s="868"/>
      <c r="CJ9" s="868"/>
      <c r="CK9" s="868"/>
      <c r="CL9" s="869"/>
      <c r="CM9" s="867">
        <v>257</v>
      </c>
      <c r="CN9" s="868"/>
      <c r="CO9" s="868"/>
      <c r="CP9" s="868"/>
      <c r="CQ9" s="869"/>
      <c r="CR9" s="867">
        <v>30</v>
      </c>
      <c r="CS9" s="868"/>
      <c r="CT9" s="868"/>
      <c r="CU9" s="868"/>
      <c r="CV9" s="869"/>
      <c r="CW9" s="867">
        <v>100</v>
      </c>
      <c r="CX9" s="868"/>
      <c r="CY9" s="868"/>
      <c r="CZ9" s="868"/>
      <c r="DA9" s="869"/>
      <c r="DB9" s="867" t="s">
        <v>528</v>
      </c>
      <c r="DC9" s="868"/>
      <c r="DD9" s="868"/>
      <c r="DE9" s="868"/>
      <c r="DF9" s="869"/>
      <c r="DG9" s="867" t="s">
        <v>528</v>
      </c>
      <c r="DH9" s="868"/>
      <c r="DI9" s="868"/>
      <c r="DJ9" s="868"/>
      <c r="DK9" s="869"/>
      <c r="DL9" s="867" t="s">
        <v>528</v>
      </c>
      <c r="DM9" s="868"/>
      <c r="DN9" s="868"/>
      <c r="DO9" s="868"/>
      <c r="DP9" s="869"/>
      <c r="DQ9" s="867" t="s">
        <v>528</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597</v>
      </c>
      <c r="BT10" s="855"/>
      <c r="BU10" s="855"/>
      <c r="BV10" s="855"/>
      <c r="BW10" s="855"/>
      <c r="BX10" s="855"/>
      <c r="BY10" s="855"/>
      <c r="BZ10" s="855"/>
      <c r="CA10" s="855"/>
      <c r="CB10" s="855"/>
      <c r="CC10" s="855"/>
      <c r="CD10" s="855"/>
      <c r="CE10" s="855"/>
      <c r="CF10" s="855"/>
      <c r="CG10" s="856"/>
      <c r="CH10" s="867">
        <v>1</v>
      </c>
      <c r="CI10" s="868"/>
      <c r="CJ10" s="868"/>
      <c r="CK10" s="868"/>
      <c r="CL10" s="869"/>
      <c r="CM10" s="867">
        <v>53</v>
      </c>
      <c r="CN10" s="868"/>
      <c r="CO10" s="868"/>
      <c r="CP10" s="868"/>
      <c r="CQ10" s="869"/>
      <c r="CR10" s="867">
        <v>5</v>
      </c>
      <c r="CS10" s="868"/>
      <c r="CT10" s="868"/>
      <c r="CU10" s="868"/>
      <c r="CV10" s="869"/>
      <c r="CW10" s="867">
        <v>20</v>
      </c>
      <c r="CX10" s="868"/>
      <c r="CY10" s="868"/>
      <c r="CZ10" s="868"/>
      <c r="DA10" s="869"/>
      <c r="DB10" s="867" t="s">
        <v>528</v>
      </c>
      <c r="DC10" s="868"/>
      <c r="DD10" s="868"/>
      <c r="DE10" s="868"/>
      <c r="DF10" s="869"/>
      <c r="DG10" s="867" t="s">
        <v>528</v>
      </c>
      <c r="DH10" s="868"/>
      <c r="DI10" s="868"/>
      <c r="DJ10" s="868"/>
      <c r="DK10" s="869"/>
      <c r="DL10" s="867" t="s">
        <v>528</v>
      </c>
      <c r="DM10" s="868"/>
      <c r="DN10" s="868"/>
      <c r="DO10" s="868"/>
      <c r="DP10" s="869"/>
      <c r="DQ10" s="867" t="s">
        <v>528</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598</v>
      </c>
      <c r="BT11" s="855"/>
      <c r="BU11" s="855"/>
      <c r="BV11" s="855"/>
      <c r="BW11" s="855"/>
      <c r="BX11" s="855"/>
      <c r="BY11" s="855"/>
      <c r="BZ11" s="855"/>
      <c r="CA11" s="855"/>
      <c r="CB11" s="855"/>
      <c r="CC11" s="855"/>
      <c r="CD11" s="855"/>
      <c r="CE11" s="855"/>
      <c r="CF11" s="855"/>
      <c r="CG11" s="856"/>
      <c r="CH11" s="867">
        <v>-10</v>
      </c>
      <c r="CI11" s="868"/>
      <c r="CJ11" s="868"/>
      <c r="CK11" s="868"/>
      <c r="CL11" s="869"/>
      <c r="CM11" s="867">
        <v>110</v>
      </c>
      <c r="CN11" s="868"/>
      <c r="CO11" s="868"/>
      <c r="CP11" s="868"/>
      <c r="CQ11" s="869"/>
      <c r="CR11" s="867">
        <v>7</v>
      </c>
      <c r="CS11" s="868"/>
      <c r="CT11" s="868"/>
      <c r="CU11" s="868"/>
      <c r="CV11" s="869"/>
      <c r="CW11" s="867">
        <v>4</v>
      </c>
      <c r="CX11" s="868"/>
      <c r="CY11" s="868"/>
      <c r="CZ11" s="868"/>
      <c r="DA11" s="869"/>
      <c r="DB11" s="867">
        <v>330</v>
      </c>
      <c r="DC11" s="868"/>
      <c r="DD11" s="868"/>
      <c r="DE11" s="868"/>
      <c r="DF11" s="869"/>
      <c r="DG11" s="867" t="s">
        <v>528</v>
      </c>
      <c r="DH11" s="868"/>
      <c r="DI11" s="868"/>
      <c r="DJ11" s="868"/>
      <c r="DK11" s="869"/>
      <c r="DL11" s="867" t="s">
        <v>528</v>
      </c>
      <c r="DM11" s="868"/>
      <c r="DN11" s="868"/>
      <c r="DO11" s="868"/>
      <c r="DP11" s="869"/>
      <c r="DQ11" s="867" t="s">
        <v>528</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599</v>
      </c>
      <c r="BT12" s="855"/>
      <c r="BU12" s="855"/>
      <c r="BV12" s="855"/>
      <c r="BW12" s="855"/>
      <c r="BX12" s="855"/>
      <c r="BY12" s="855"/>
      <c r="BZ12" s="855"/>
      <c r="CA12" s="855"/>
      <c r="CB12" s="855"/>
      <c r="CC12" s="855"/>
      <c r="CD12" s="855"/>
      <c r="CE12" s="855"/>
      <c r="CF12" s="855"/>
      <c r="CG12" s="856"/>
      <c r="CH12" s="867">
        <v>-9</v>
      </c>
      <c r="CI12" s="868"/>
      <c r="CJ12" s="868"/>
      <c r="CK12" s="868"/>
      <c r="CL12" s="869"/>
      <c r="CM12" s="867">
        <v>16</v>
      </c>
      <c r="CN12" s="868"/>
      <c r="CO12" s="868"/>
      <c r="CP12" s="868"/>
      <c r="CQ12" s="869"/>
      <c r="CR12" s="867">
        <v>17</v>
      </c>
      <c r="CS12" s="868"/>
      <c r="CT12" s="868"/>
      <c r="CU12" s="868"/>
      <c r="CV12" s="869"/>
      <c r="CW12" s="867" t="s">
        <v>592</v>
      </c>
      <c r="CX12" s="868"/>
      <c r="CY12" s="868"/>
      <c r="CZ12" s="868"/>
      <c r="DA12" s="869"/>
      <c r="DB12" s="867" t="s">
        <v>528</v>
      </c>
      <c r="DC12" s="868"/>
      <c r="DD12" s="868"/>
      <c r="DE12" s="868"/>
      <c r="DF12" s="869"/>
      <c r="DG12" s="867" t="s">
        <v>528</v>
      </c>
      <c r="DH12" s="868"/>
      <c r="DI12" s="868"/>
      <c r="DJ12" s="868"/>
      <c r="DK12" s="869"/>
      <c r="DL12" s="867" t="s">
        <v>528</v>
      </c>
      <c r="DM12" s="868"/>
      <c r="DN12" s="868"/>
      <c r="DO12" s="868"/>
      <c r="DP12" s="869"/>
      <c r="DQ12" s="867" t="s">
        <v>528</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600</v>
      </c>
      <c r="BT13" s="855"/>
      <c r="BU13" s="855"/>
      <c r="BV13" s="855"/>
      <c r="BW13" s="855"/>
      <c r="BX13" s="855"/>
      <c r="BY13" s="855"/>
      <c r="BZ13" s="855"/>
      <c r="CA13" s="855"/>
      <c r="CB13" s="855"/>
      <c r="CC13" s="855"/>
      <c r="CD13" s="855"/>
      <c r="CE13" s="855"/>
      <c r="CF13" s="855"/>
      <c r="CG13" s="856"/>
      <c r="CH13" s="867">
        <v>1</v>
      </c>
      <c r="CI13" s="868"/>
      <c r="CJ13" s="868"/>
      <c r="CK13" s="868"/>
      <c r="CL13" s="869"/>
      <c r="CM13" s="867">
        <v>14</v>
      </c>
      <c r="CN13" s="868"/>
      <c r="CO13" s="868"/>
      <c r="CP13" s="868"/>
      <c r="CQ13" s="869"/>
      <c r="CR13" s="867">
        <v>3</v>
      </c>
      <c r="CS13" s="868"/>
      <c r="CT13" s="868"/>
      <c r="CU13" s="868"/>
      <c r="CV13" s="869"/>
      <c r="CW13" s="867" t="s">
        <v>592</v>
      </c>
      <c r="CX13" s="868"/>
      <c r="CY13" s="868"/>
      <c r="CZ13" s="868"/>
      <c r="DA13" s="869"/>
      <c r="DB13" s="867" t="s">
        <v>528</v>
      </c>
      <c r="DC13" s="868"/>
      <c r="DD13" s="868"/>
      <c r="DE13" s="868"/>
      <c r="DF13" s="869"/>
      <c r="DG13" s="867" t="s">
        <v>528</v>
      </c>
      <c r="DH13" s="868"/>
      <c r="DI13" s="868"/>
      <c r="DJ13" s="868"/>
      <c r="DK13" s="869"/>
      <c r="DL13" s="867" t="s">
        <v>528</v>
      </c>
      <c r="DM13" s="868"/>
      <c r="DN13" s="868"/>
      <c r="DO13" s="868"/>
      <c r="DP13" s="869"/>
      <c r="DQ13" s="867" t="s">
        <v>528</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601</v>
      </c>
      <c r="BT14" s="855"/>
      <c r="BU14" s="855"/>
      <c r="BV14" s="855"/>
      <c r="BW14" s="855"/>
      <c r="BX14" s="855"/>
      <c r="BY14" s="855"/>
      <c r="BZ14" s="855"/>
      <c r="CA14" s="855"/>
      <c r="CB14" s="855"/>
      <c r="CC14" s="855"/>
      <c r="CD14" s="855"/>
      <c r="CE14" s="855"/>
      <c r="CF14" s="855"/>
      <c r="CG14" s="856"/>
      <c r="CH14" s="867">
        <v>-29</v>
      </c>
      <c r="CI14" s="868"/>
      <c r="CJ14" s="868"/>
      <c r="CK14" s="868"/>
      <c r="CL14" s="869"/>
      <c r="CM14" s="867">
        <v>337</v>
      </c>
      <c r="CN14" s="868"/>
      <c r="CO14" s="868"/>
      <c r="CP14" s="868"/>
      <c r="CQ14" s="869"/>
      <c r="CR14" s="867">
        <v>3</v>
      </c>
      <c r="CS14" s="868"/>
      <c r="CT14" s="868"/>
      <c r="CU14" s="868"/>
      <c r="CV14" s="869"/>
      <c r="CW14" s="867" t="s">
        <v>592</v>
      </c>
      <c r="CX14" s="868"/>
      <c r="CY14" s="868"/>
      <c r="CZ14" s="868"/>
      <c r="DA14" s="869"/>
      <c r="DB14" s="867" t="s">
        <v>528</v>
      </c>
      <c r="DC14" s="868"/>
      <c r="DD14" s="868"/>
      <c r="DE14" s="868"/>
      <c r="DF14" s="869"/>
      <c r="DG14" s="867" t="s">
        <v>528</v>
      </c>
      <c r="DH14" s="868"/>
      <c r="DI14" s="868"/>
      <c r="DJ14" s="868"/>
      <c r="DK14" s="869"/>
      <c r="DL14" s="867" t="s">
        <v>528</v>
      </c>
      <c r="DM14" s="868"/>
      <c r="DN14" s="868"/>
      <c r="DO14" s="868"/>
      <c r="DP14" s="869"/>
      <c r="DQ14" s="867" t="s">
        <v>528</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602</v>
      </c>
      <c r="BT15" s="855"/>
      <c r="BU15" s="855"/>
      <c r="BV15" s="855"/>
      <c r="BW15" s="855"/>
      <c r="BX15" s="855"/>
      <c r="BY15" s="855"/>
      <c r="BZ15" s="855"/>
      <c r="CA15" s="855"/>
      <c r="CB15" s="855"/>
      <c r="CC15" s="855"/>
      <c r="CD15" s="855"/>
      <c r="CE15" s="855"/>
      <c r="CF15" s="855"/>
      <c r="CG15" s="856"/>
      <c r="CH15" s="867">
        <v>-42</v>
      </c>
      <c r="CI15" s="868"/>
      <c r="CJ15" s="868"/>
      <c r="CK15" s="868"/>
      <c r="CL15" s="869"/>
      <c r="CM15" s="867">
        <v>395</v>
      </c>
      <c r="CN15" s="868"/>
      <c r="CO15" s="868"/>
      <c r="CP15" s="868"/>
      <c r="CQ15" s="869"/>
      <c r="CR15" s="867">
        <v>5</v>
      </c>
      <c r="CS15" s="868"/>
      <c r="CT15" s="868"/>
      <c r="CU15" s="868"/>
      <c r="CV15" s="869"/>
      <c r="CW15" s="867">
        <v>3</v>
      </c>
      <c r="CX15" s="868"/>
      <c r="CY15" s="868"/>
      <c r="CZ15" s="868"/>
      <c r="DA15" s="869"/>
      <c r="DB15" s="867" t="s">
        <v>528</v>
      </c>
      <c r="DC15" s="868"/>
      <c r="DD15" s="868"/>
      <c r="DE15" s="868"/>
      <c r="DF15" s="869"/>
      <c r="DG15" s="867" t="s">
        <v>528</v>
      </c>
      <c r="DH15" s="868"/>
      <c r="DI15" s="868"/>
      <c r="DJ15" s="868"/>
      <c r="DK15" s="869"/>
      <c r="DL15" s="867" t="s">
        <v>528</v>
      </c>
      <c r="DM15" s="868"/>
      <c r="DN15" s="868"/>
      <c r="DO15" s="868"/>
      <c r="DP15" s="869"/>
      <c r="DQ15" s="867" t="s">
        <v>528</v>
      </c>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603</v>
      </c>
      <c r="BT16" s="855"/>
      <c r="BU16" s="855"/>
      <c r="BV16" s="855"/>
      <c r="BW16" s="855"/>
      <c r="BX16" s="855"/>
      <c r="BY16" s="855"/>
      <c r="BZ16" s="855"/>
      <c r="CA16" s="855"/>
      <c r="CB16" s="855"/>
      <c r="CC16" s="855"/>
      <c r="CD16" s="855"/>
      <c r="CE16" s="855"/>
      <c r="CF16" s="855"/>
      <c r="CG16" s="856"/>
      <c r="CH16" s="867">
        <v>5</v>
      </c>
      <c r="CI16" s="868"/>
      <c r="CJ16" s="868"/>
      <c r="CK16" s="868"/>
      <c r="CL16" s="869"/>
      <c r="CM16" s="867">
        <v>150</v>
      </c>
      <c r="CN16" s="868"/>
      <c r="CO16" s="868"/>
      <c r="CP16" s="868"/>
      <c r="CQ16" s="869"/>
      <c r="CR16" s="867">
        <v>40</v>
      </c>
      <c r="CS16" s="868"/>
      <c r="CT16" s="868"/>
      <c r="CU16" s="868"/>
      <c r="CV16" s="869"/>
      <c r="CW16" s="867">
        <v>5</v>
      </c>
      <c r="CX16" s="868"/>
      <c r="CY16" s="868"/>
      <c r="CZ16" s="868"/>
      <c r="DA16" s="869"/>
      <c r="DB16" s="867" t="s">
        <v>528</v>
      </c>
      <c r="DC16" s="868"/>
      <c r="DD16" s="868"/>
      <c r="DE16" s="868"/>
      <c r="DF16" s="869"/>
      <c r="DG16" s="867" t="s">
        <v>528</v>
      </c>
      <c r="DH16" s="868"/>
      <c r="DI16" s="868"/>
      <c r="DJ16" s="868"/>
      <c r="DK16" s="869"/>
      <c r="DL16" s="867" t="s">
        <v>528</v>
      </c>
      <c r="DM16" s="868"/>
      <c r="DN16" s="868"/>
      <c r="DO16" s="868"/>
      <c r="DP16" s="869"/>
      <c r="DQ16" s="867" t="s">
        <v>528</v>
      </c>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t="s">
        <v>604</v>
      </c>
      <c r="BT17" s="855"/>
      <c r="BU17" s="855"/>
      <c r="BV17" s="855"/>
      <c r="BW17" s="855"/>
      <c r="BX17" s="855"/>
      <c r="BY17" s="855"/>
      <c r="BZ17" s="855"/>
      <c r="CA17" s="855"/>
      <c r="CB17" s="855"/>
      <c r="CC17" s="855"/>
      <c r="CD17" s="855"/>
      <c r="CE17" s="855"/>
      <c r="CF17" s="855"/>
      <c r="CG17" s="856"/>
      <c r="CH17" s="867">
        <v>17</v>
      </c>
      <c r="CI17" s="868"/>
      <c r="CJ17" s="868"/>
      <c r="CK17" s="868"/>
      <c r="CL17" s="869"/>
      <c r="CM17" s="867">
        <v>85</v>
      </c>
      <c r="CN17" s="868"/>
      <c r="CO17" s="868"/>
      <c r="CP17" s="868"/>
      <c r="CQ17" s="869"/>
      <c r="CR17" s="867">
        <v>30</v>
      </c>
      <c r="CS17" s="868"/>
      <c r="CT17" s="868"/>
      <c r="CU17" s="868"/>
      <c r="CV17" s="869"/>
      <c r="CW17" s="867">
        <v>28</v>
      </c>
      <c r="CX17" s="868"/>
      <c r="CY17" s="868"/>
      <c r="CZ17" s="868"/>
      <c r="DA17" s="869"/>
      <c r="DB17" s="867" t="s">
        <v>528</v>
      </c>
      <c r="DC17" s="868"/>
      <c r="DD17" s="868"/>
      <c r="DE17" s="868"/>
      <c r="DF17" s="869"/>
      <c r="DG17" s="867" t="s">
        <v>528</v>
      </c>
      <c r="DH17" s="868"/>
      <c r="DI17" s="868"/>
      <c r="DJ17" s="868"/>
      <c r="DK17" s="869"/>
      <c r="DL17" s="867" t="s">
        <v>528</v>
      </c>
      <c r="DM17" s="868"/>
      <c r="DN17" s="868"/>
      <c r="DO17" s="868"/>
      <c r="DP17" s="869"/>
      <c r="DQ17" s="867" t="s">
        <v>528</v>
      </c>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2576</v>
      </c>
      <c r="AG23" s="880"/>
      <c r="AH23" s="880"/>
      <c r="AI23" s="880"/>
      <c r="AJ23" s="883"/>
      <c r="AK23" s="884"/>
      <c r="AL23" s="885"/>
      <c r="AM23" s="885"/>
      <c r="AN23" s="885"/>
      <c r="AO23" s="885"/>
      <c r="AP23" s="880"/>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23126</v>
      </c>
      <c r="R28" s="909"/>
      <c r="S28" s="909"/>
      <c r="T28" s="909"/>
      <c r="U28" s="909"/>
      <c r="V28" s="909">
        <v>22377</v>
      </c>
      <c r="W28" s="909"/>
      <c r="X28" s="909"/>
      <c r="Y28" s="909"/>
      <c r="Z28" s="909"/>
      <c r="AA28" s="909">
        <v>749</v>
      </c>
      <c r="AB28" s="909"/>
      <c r="AC28" s="909"/>
      <c r="AD28" s="909"/>
      <c r="AE28" s="910"/>
      <c r="AF28" s="911">
        <v>749</v>
      </c>
      <c r="AG28" s="909"/>
      <c r="AH28" s="909"/>
      <c r="AI28" s="909"/>
      <c r="AJ28" s="912"/>
      <c r="AK28" s="913">
        <v>1409</v>
      </c>
      <c r="AL28" s="904"/>
      <c r="AM28" s="904"/>
      <c r="AN28" s="904"/>
      <c r="AO28" s="904"/>
      <c r="AP28" s="904" t="s">
        <v>528</v>
      </c>
      <c r="AQ28" s="904"/>
      <c r="AR28" s="904"/>
      <c r="AS28" s="904"/>
      <c r="AT28" s="904"/>
      <c r="AU28" s="904" t="s">
        <v>528</v>
      </c>
      <c r="AV28" s="904"/>
      <c r="AW28" s="904"/>
      <c r="AX28" s="904"/>
      <c r="AY28" s="904"/>
      <c r="AZ28" s="905" t="s">
        <v>528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22226</v>
      </c>
      <c r="R29" s="845"/>
      <c r="S29" s="845"/>
      <c r="T29" s="845"/>
      <c r="U29" s="845"/>
      <c r="V29" s="845">
        <v>22012</v>
      </c>
      <c r="W29" s="845"/>
      <c r="X29" s="845"/>
      <c r="Y29" s="845"/>
      <c r="Z29" s="845"/>
      <c r="AA29" s="845">
        <v>214</v>
      </c>
      <c r="AB29" s="845"/>
      <c r="AC29" s="845"/>
      <c r="AD29" s="845"/>
      <c r="AE29" s="846"/>
      <c r="AF29" s="847">
        <v>214</v>
      </c>
      <c r="AG29" s="848"/>
      <c r="AH29" s="848"/>
      <c r="AI29" s="848"/>
      <c r="AJ29" s="849"/>
      <c r="AK29" s="916">
        <v>3158</v>
      </c>
      <c r="AL29" s="917"/>
      <c r="AM29" s="917"/>
      <c r="AN29" s="917"/>
      <c r="AO29" s="917"/>
      <c r="AP29" s="917" t="s">
        <v>528</v>
      </c>
      <c r="AQ29" s="917"/>
      <c r="AR29" s="917"/>
      <c r="AS29" s="917"/>
      <c r="AT29" s="917"/>
      <c r="AU29" s="917" t="s">
        <v>528</v>
      </c>
      <c r="AV29" s="917"/>
      <c r="AW29" s="917"/>
      <c r="AX29" s="917"/>
      <c r="AY29" s="917"/>
      <c r="AZ29" s="918" t="s">
        <v>528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3176</v>
      </c>
      <c r="R30" s="845"/>
      <c r="S30" s="845"/>
      <c r="T30" s="845"/>
      <c r="U30" s="845"/>
      <c r="V30" s="845">
        <v>3083</v>
      </c>
      <c r="W30" s="845"/>
      <c r="X30" s="845"/>
      <c r="Y30" s="845"/>
      <c r="Z30" s="845"/>
      <c r="AA30" s="845">
        <v>93</v>
      </c>
      <c r="AB30" s="845"/>
      <c r="AC30" s="845"/>
      <c r="AD30" s="845"/>
      <c r="AE30" s="846"/>
      <c r="AF30" s="847">
        <v>93</v>
      </c>
      <c r="AG30" s="848"/>
      <c r="AH30" s="848"/>
      <c r="AI30" s="848"/>
      <c r="AJ30" s="849"/>
      <c r="AK30" s="916">
        <v>546</v>
      </c>
      <c r="AL30" s="917"/>
      <c r="AM30" s="917"/>
      <c r="AN30" s="917"/>
      <c r="AO30" s="917"/>
      <c r="AP30" s="917" t="s">
        <v>528</v>
      </c>
      <c r="AQ30" s="917"/>
      <c r="AR30" s="917"/>
      <c r="AS30" s="917"/>
      <c r="AT30" s="917"/>
      <c r="AU30" s="917" t="s">
        <v>528</v>
      </c>
      <c r="AV30" s="917"/>
      <c r="AW30" s="917"/>
      <c r="AX30" s="917"/>
      <c r="AY30" s="917"/>
      <c r="AZ30" s="918" t="s">
        <v>528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187</v>
      </c>
      <c r="R31" s="845"/>
      <c r="S31" s="845"/>
      <c r="T31" s="845"/>
      <c r="U31" s="845"/>
      <c r="V31" s="845">
        <v>203</v>
      </c>
      <c r="W31" s="845"/>
      <c r="X31" s="845"/>
      <c r="Y31" s="845"/>
      <c r="Z31" s="845"/>
      <c r="AA31" s="845">
        <v>-16</v>
      </c>
      <c r="AB31" s="845"/>
      <c r="AC31" s="845"/>
      <c r="AD31" s="845"/>
      <c r="AE31" s="846"/>
      <c r="AF31" s="847">
        <v>-16</v>
      </c>
      <c r="AG31" s="848"/>
      <c r="AH31" s="848"/>
      <c r="AI31" s="848"/>
      <c r="AJ31" s="849"/>
      <c r="AK31" s="916" t="s">
        <v>592</v>
      </c>
      <c r="AL31" s="917"/>
      <c r="AM31" s="917"/>
      <c r="AN31" s="917"/>
      <c r="AO31" s="917"/>
      <c r="AP31" s="917">
        <v>566</v>
      </c>
      <c r="AQ31" s="917"/>
      <c r="AR31" s="917"/>
      <c r="AS31" s="917"/>
      <c r="AT31" s="917"/>
      <c r="AU31" s="917" t="s">
        <v>592</v>
      </c>
      <c r="AV31" s="917"/>
      <c r="AW31" s="917"/>
      <c r="AX31" s="917"/>
      <c r="AY31" s="917"/>
      <c r="AZ31" s="918" t="s">
        <v>528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5063</v>
      </c>
      <c r="R32" s="845"/>
      <c r="S32" s="845"/>
      <c r="T32" s="845"/>
      <c r="U32" s="845"/>
      <c r="V32" s="845">
        <v>4848</v>
      </c>
      <c r="W32" s="845"/>
      <c r="X32" s="845"/>
      <c r="Y32" s="845"/>
      <c r="Z32" s="845"/>
      <c r="AA32" s="845">
        <v>215</v>
      </c>
      <c r="AB32" s="845"/>
      <c r="AC32" s="845"/>
      <c r="AD32" s="845"/>
      <c r="AE32" s="846"/>
      <c r="AF32" s="847">
        <v>3993</v>
      </c>
      <c r="AG32" s="848"/>
      <c r="AH32" s="848"/>
      <c r="AI32" s="848"/>
      <c r="AJ32" s="849"/>
      <c r="AK32" s="916">
        <v>229</v>
      </c>
      <c r="AL32" s="917"/>
      <c r="AM32" s="917"/>
      <c r="AN32" s="917"/>
      <c r="AO32" s="917"/>
      <c r="AP32" s="917">
        <v>9960</v>
      </c>
      <c r="AQ32" s="917"/>
      <c r="AR32" s="917"/>
      <c r="AS32" s="917"/>
      <c r="AT32" s="917"/>
      <c r="AU32" s="917">
        <v>2082</v>
      </c>
      <c r="AV32" s="917"/>
      <c r="AW32" s="917"/>
      <c r="AX32" s="917"/>
      <c r="AY32" s="917"/>
      <c r="AZ32" s="918" t="s">
        <v>528</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414</v>
      </c>
      <c r="C33" s="842"/>
      <c r="D33" s="842"/>
      <c r="E33" s="842"/>
      <c r="F33" s="842"/>
      <c r="G33" s="842"/>
      <c r="H33" s="842"/>
      <c r="I33" s="842"/>
      <c r="J33" s="842"/>
      <c r="K33" s="842"/>
      <c r="L33" s="842"/>
      <c r="M33" s="842"/>
      <c r="N33" s="842"/>
      <c r="O33" s="842"/>
      <c r="P33" s="843"/>
      <c r="Q33" s="844">
        <v>6816</v>
      </c>
      <c r="R33" s="845"/>
      <c r="S33" s="845"/>
      <c r="T33" s="845"/>
      <c r="U33" s="845"/>
      <c r="V33" s="845">
        <v>5975</v>
      </c>
      <c r="W33" s="845"/>
      <c r="X33" s="845"/>
      <c r="Y33" s="845"/>
      <c r="Z33" s="845"/>
      <c r="AA33" s="845">
        <v>841</v>
      </c>
      <c r="AB33" s="845"/>
      <c r="AC33" s="845"/>
      <c r="AD33" s="845"/>
      <c r="AE33" s="846"/>
      <c r="AF33" s="847">
        <v>5502</v>
      </c>
      <c r="AG33" s="848"/>
      <c r="AH33" s="848"/>
      <c r="AI33" s="848"/>
      <c r="AJ33" s="849"/>
      <c r="AK33" s="916">
        <v>1516</v>
      </c>
      <c r="AL33" s="917"/>
      <c r="AM33" s="917"/>
      <c r="AN33" s="917"/>
      <c r="AO33" s="917"/>
      <c r="AP33" s="917">
        <v>23528</v>
      </c>
      <c r="AQ33" s="917"/>
      <c r="AR33" s="917"/>
      <c r="AS33" s="917"/>
      <c r="AT33" s="917"/>
      <c r="AU33" s="917">
        <v>8329</v>
      </c>
      <c r="AV33" s="917"/>
      <c r="AW33" s="917"/>
      <c r="AX33" s="917"/>
      <c r="AY33" s="917"/>
      <c r="AZ33" s="918" t="s">
        <v>528</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5384</v>
      </c>
      <c r="R34" s="845"/>
      <c r="S34" s="845"/>
      <c r="T34" s="845"/>
      <c r="U34" s="845"/>
      <c r="V34" s="845">
        <v>5107</v>
      </c>
      <c r="W34" s="845"/>
      <c r="X34" s="845"/>
      <c r="Y34" s="845"/>
      <c r="Z34" s="845"/>
      <c r="AA34" s="845">
        <v>277</v>
      </c>
      <c r="AB34" s="845"/>
      <c r="AC34" s="845"/>
      <c r="AD34" s="845"/>
      <c r="AE34" s="846"/>
      <c r="AF34" s="847">
        <v>1654</v>
      </c>
      <c r="AG34" s="848"/>
      <c r="AH34" s="848"/>
      <c r="AI34" s="848"/>
      <c r="AJ34" s="849"/>
      <c r="AK34" s="916">
        <v>635</v>
      </c>
      <c r="AL34" s="917"/>
      <c r="AM34" s="917"/>
      <c r="AN34" s="917"/>
      <c r="AO34" s="917"/>
      <c r="AP34" s="917">
        <v>1953</v>
      </c>
      <c r="AQ34" s="917"/>
      <c r="AR34" s="917"/>
      <c r="AS34" s="917"/>
      <c r="AT34" s="917"/>
      <c r="AU34" s="917">
        <v>1195</v>
      </c>
      <c r="AV34" s="917"/>
      <c r="AW34" s="917"/>
      <c r="AX34" s="917"/>
      <c r="AY34" s="917"/>
      <c r="AZ34" s="918" t="s">
        <v>528</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416</v>
      </c>
      <c r="C35" s="842"/>
      <c r="D35" s="842"/>
      <c r="E35" s="842"/>
      <c r="F35" s="842"/>
      <c r="G35" s="842"/>
      <c r="H35" s="842"/>
      <c r="I35" s="842"/>
      <c r="J35" s="842"/>
      <c r="K35" s="842"/>
      <c r="L35" s="842"/>
      <c r="M35" s="842"/>
      <c r="N35" s="842"/>
      <c r="O35" s="842"/>
      <c r="P35" s="843"/>
      <c r="Q35" s="844">
        <v>170</v>
      </c>
      <c r="R35" s="845"/>
      <c r="S35" s="845"/>
      <c r="T35" s="845"/>
      <c r="U35" s="845"/>
      <c r="V35" s="845">
        <v>235</v>
      </c>
      <c r="W35" s="845"/>
      <c r="X35" s="845"/>
      <c r="Y35" s="845"/>
      <c r="Z35" s="845"/>
      <c r="AA35" s="845">
        <v>-65</v>
      </c>
      <c r="AB35" s="845"/>
      <c r="AC35" s="845"/>
      <c r="AD35" s="845"/>
      <c r="AE35" s="846"/>
      <c r="AF35" s="847">
        <v>69</v>
      </c>
      <c r="AG35" s="848"/>
      <c r="AH35" s="848"/>
      <c r="AI35" s="848"/>
      <c r="AJ35" s="849"/>
      <c r="AK35" s="916" t="s">
        <v>592</v>
      </c>
      <c r="AL35" s="917"/>
      <c r="AM35" s="917"/>
      <c r="AN35" s="917"/>
      <c r="AO35" s="917"/>
      <c r="AP35" s="917">
        <v>478</v>
      </c>
      <c r="AQ35" s="917"/>
      <c r="AR35" s="917"/>
      <c r="AS35" s="917"/>
      <c r="AT35" s="917"/>
      <c r="AU35" s="917" t="s">
        <v>592</v>
      </c>
      <c r="AV35" s="917"/>
      <c r="AW35" s="917"/>
      <c r="AX35" s="917"/>
      <c r="AY35" s="917"/>
      <c r="AZ35" s="918" t="s">
        <v>528</v>
      </c>
      <c r="BA35" s="918"/>
      <c r="BB35" s="918"/>
      <c r="BC35" s="918"/>
      <c r="BD35" s="918"/>
      <c r="BE35" s="914" t="s">
        <v>413</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417</v>
      </c>
      <c r="C36" s="842"/>
      <c r="D36" s="842"/>
      <c r="E36" s="842"/>
      <c r="F36" s="842"/>
      <c r="G36" s="842"/>
      <c r="H36" s="842"/>
      <c r="I36" s="842"/>
      <c r="J36" s="842"/>
      <c r="K36" s="842"/>
      <c r="L36" s="842"/>
      <c r="M36" s="842"/>
      <c r="N36" s="842"/>
      <c r="O36" s="842"/>
      <c r="P36" s="843"/>
      <c r="Q36" s="844">
        <v>450</v>
      </c>
      <c r="R36" s="845"/>
      <c r="S36" s="845"/>
      <c r="T36" s="845"/>
      <c r="U36" s="845"/>
      <c r="V36" s="845">
        <v>450</v>
      </c>
      <c r="W36" s="845"/>
      <c r="X36" s="845"/>
      <c r="Y36" s="845"/>
      <c r="Z36" s="845"/>
      <c r="AA36" s="845" t="s">
        <v>592</v>
      </c>
      <c r="AB36" s="845"/>
      <c r="AC36" s="845"/>
      <c r="AD36" s="845"/>
      <c r="AE36" s="846"/>
      <c r="AF36" s="847" t="s">
        <v>129</v>
      </c>
      <c r="AG36" s="848"/>
      <c r="AH36" s="848"/>
      <c r="AI36" s="848"/>
      <c r="AJ36" s="849"/>
      <c r="AK36" s="916">
        <v>92</v>
      </c>
      <c r="AL36" s="917"/>
      <c r="AM36" s="917"/>
      <c r="AN36" s="917"/>
      <c r="AO36" s="917"/>
      <c r="AP36" s="917">
        <v>21</v>
      </c>
      <c r="AQ36" s="917"/>
      <c r="AR36" s="917"/>
      <c r="AS36" s="917"/>
      <c r="AT36" s="917"/>
      <c r="AU36" s="917">
        <v>13</v>
      </c>
      <c r="AV36" s="917"/>
      <c r="AW36" s="917"/>
      <c r="AX36" s="917"/>
      <c r="AY36" s="917"/>
      <c r="AZ36" s="918" t="s">
        <v>528</v>
      </c>
      <c r="BA36" s="918"/>
      <c r="BB36" s="918"/>
      <c r="BC36" s="918"/>
      <c r="BD36" s="918"/>
      <c r="BE36" s="914" t="s">
        <v>418</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t="s">
        <v>419</v>
      </c>
      <c r="C37" s="842"/>
      <c r="D37" s="842"/>
      <c r="E37" s="842"/>
      <c r="F37" s="842"/>
      <c r="G37" s="842"/>
      <c r="H37" s="842"/>
      <c r="I37" s="842"/>
      <c r="J37" s="842"/>
      <c r="K37" s="842"/>
      <c r="L37" s="842"/>
      <c r="M37" s="842"/>
      <c r="N37" s="842"/>
      <c r="O37" s="842"/>
      <c r="P37" s="843"/>
      <c r="Q37" s="844">
        <v>93</v>
      </c>
      <c r="R37" s="845"/>
      <c r="S37" s="845"/>
      <c r="T37" s="845"/>
      <c r="U37" s="845"/>
      <c r="V37" s="845">
        <v>93</v>
      </c>
      <c r="W37" s="845"/>
      <c r="X37" s="845"/>
      <c r="Y37" s="845"/>
      <c r="Z37" s="845"/>
      <c r="AA37" s="845" t="s">
        <v>592</v>
      </c>
      <c r="AB37" s="845"/>
      <c r="AC37" s="845"/>
      <c r="AD37" s="845"/>
      <c r="AE37" s="846"/>
      <c r="AF37" s="847" t="s">
        <v>129</v>
      </c>
      <c r="AG37" s="848"/>
      <c r="AH37" s="848"/>
      <c r="AI37" s="848"/>
      <c r="AJ37" s="849"/>
      <c r="AK37" s="916">
        <v>48</v>
      </c>
      <c r="AL37" s="917"/>
      <c r="AM37" s="917"/>
      <c r="AN37" s="917"/>
      <c r="AO37" s="917"/>
      <c r="AP37" s="917">
        <v>333</v>
      </c>
      <c r="AQ37" s="917"/>
      <c r="AR37" s="917"/>
      <c r="AS37" s="917"/>
      <c r="AT37" s="917"/>
      <c r="AU37" s="917">
        <v>333</v>
      </c>
      <c r="AV37" s="917"/>
      <c r="AW37" s="917"/>
      <c r="AX37" s="917"/>
      <c r="AY37" s="917"/>
      <c r="AZ37" s="918" t="s">
        <v>528</v>
      </c>
      <c r="BA37" s="918"/>
      <c r="BB37" s="918"/>
      <c r="BC37" s="918"/>
      <c r="BD37" s="918"/>
      <c r="BE37" s="914" t="s">
        <v>418</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t="s">
        <v>421</v>
      </c>
      <c r="C38" s="842"/>
      <c r="D38" s="842"/>
      <c r="E38" s="842"/>
      <c r="F38" s="842"/>
      <c r="G38" s="842"/>
      <c r="H38" s="842"/>
      <c r="I38" s="842"/>
      <c r="J38" s="842"/>
      <c r="K38" s="842"/>
      <c r="L38" s="842"/>
      <c r="M38" s="842"/>
      <c r="N38" s="842"/>
      <c r="O38" s="842"/>
      <c r="P38" s="843"/>
      <c r="Q38" s="844">
        <v>99</v>
      </c>
      <c r="R38" s="845"/>
      <c r="S38" s="845"/>
      <c r="T38" s="845"/>
      <c r="U38" s="845"/>
      <c r="V38" s="845">
        <v>99</v>
      </c>
      <c r="W38" s="845"/>
      <c r="X38" s="845"/>
      <c r="Y38" s="845"/>
      <c r="Z38" s="845"/>
      <c r="AA38" s="845" t="s">
        <v>592</v>
      </c>
      <c r="AB38" s="845"/>
      <c r="AC38" s="845"/>
      <c r="AD38" s="845"/>
      <c r="AE38" s="846"/>
      <c r="AF38" s="847" t="s">
        <v>129</v>
      </c>
      <c r="AG38" s="848"/>
      <c r="AH38" s="848"/>
      <c r="AI38" s="848"/>
      <c r="AJ38" s="849"/>
      <c r="AK38" s="916">
        <v>44</v>
      </c>
      <c r="AL38" s="917"/>
      <c r="AM38" s="917"/>
      <c r="AN38" s="917"/>
      <c r="AO38" s="917"/>
      <c r="AP38" s="917">
        <v>182</v>
      </c>
      <c r="AQ38" s="917"/>
      <c r="AR38" s="917"/>
      <c r="AS38" s="917"/>
      <c r="AT38" s="917"/>
      <c r="AU38" s="917">
        <v>182</v>
      </c>
      <c r="AV38" s="917"/>
      <c r="AW38" s="917"/>
      <c r="AX38" s="917"/>
      <c r="AY38" s="917"/>
      <c r="AZ38" s="918" t="s">
        <v>528</v>
      </c>
      <c r="BA38" s="918"/>
      <c r="BB38" s="918"/>
      <c r="BC38" s="918"/>
      <c r="BD38" s="918"/>
      <c r="BE38" s="914" t="s">
        <v>418</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t="s">
        <v>422</v>
      </c>
      <c r="C39" s="842"/>
      <c r="D39" s="842"/>
      <c r="E39" s="842"/>
      <c r="F39" s="842"/>
      <c r="G39" s="842"/>
      <c r="H39" s="842"/>
      <c r="I39" s="842"/>
      <c r="J39" s="842"/>
      <c r="K39" s="842"/>
      <c r="L39" s="842"/>
      <c r="M39" s="842"/>
      <c r="N39" s="842"/>
      <c r="O39" s="842"/>
      <c r="P39" s="843"/>
      <c r="Q39" s="844">
        <v>597</v>
      </c>
      <c r="R39" s="845"/>
      <c r="S39" s="845"/>
      <c r="T39" s="845"/>
      <c r="U39" s="845"/>
      <c r="V39" s="845">
        <v>523</v>
      </c>
      <c r="W39" s="845"/>
      <c r="X39" s="845"/>
      <c r="Y39" s="845"/>
      <c r="Z39" s="845"/>
      <c r="AA39" s="845">
        <v>74</v>
      </c>
      <c r="AB39" s="845"/>
      <c r="AC39" s="845"/>
      <c r="AD39" s="845"/>
      <c r="AE39" s="846"/>
      <c r="AF39" s="847" t="s">
        <v>129</v>
      </c>
      <c r="AG39" s="848"/>
      <c r="AH39" s="848"/>
      <c r="AI39" s="848"/>
      <c r="AJ39" s="849"/>
      <c r="AK39" s="916">
        <v>275</v>
      </c>
      <c r="AL39" s="917"/>
      <c r="AM39" s="917"/>
      <c r="AN39" s="917"/>
      <c r="AO39" s="917"/>
      <c r="AP39" s="917" t="s">
        <v>592</v>
      </c>
      <c r="AQ39" s="917"/>
      <c r="AR39" s="917"/>
      <c r="AS39" s="917"/>
      <c r="AT39" s="917"/>
      <c r="AU39" s="917" t="s">
        <v>592</v>
      </c>
      <c r="AV39" s="917"/>
      <c r="AW39" s="917"/>
      <c r="AX39" s="917"/>
      <c r="AY39" s="917"/>
      <c r="AZ39" s="918" t="s">
        <v>528</v>
      </c>
      <c r="BA39" s="918"/>
      <c r="BB39" s="918"/>
      <c r="BC39" s="918"/>
      <c r="BD39" s="918"/>
      <c r="BE39" s="914" t="s">
        <v>418</v>
      </c>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t="s">
        <v>423</v>
      </c>
      <c r="C40" s="842"/>
      <c r="D40" s="842"/>
      <c r="E40" s="842"/>
      <c r="F40" s="842"/>
      <c r="G40" s="842"/>
      <c r="H40" s="842"/>
      <c r="I40" s="842"/>
      <c r="J40" s="842"/>
      <c r="K40" s="842"/>
      <c r="L40" s="842"/>
      <c r="M40" s="842"/>
      <c r="N40" s="842"/>
      <c r="O40" s="842"/>
      <c r="P40" s="843"/>
      <c r="Q40" s="844">
        <v>210</v>
      </c>
      <c r="R40" s="845"/>
      <c r="S40" s="845"/>
      <c r="T40" s="845"/>
      <c r="U40" s="845"/>
      <c r="V40" s="845">
        <v>210</v>
      </c>
      <c r="W40" s="845"/>
      <c r="X40" s="845"/>
      <c r="Y40" s="845"/>
      <c r="Z40" s="845"/>
      <c r="AA40" s="845" t="s">
        <v>592</v>
      </c>
      <c r="AB40" s="845"/>
      <c r="AC40" s="845"/>
      <c r="AD40" s="845"/>
      <c r="AE40" s="846"/>
      <c r="AF40" s="847" t="s">
        <v>129</v>
      </c>
      <c r="AG40" s="848"/>
      <c r="AH40" s="848"/>
      <c r="AI40" s="848"/>
      <c r="AJ40" s="849"/>
      <c r="AK40" s="916">
        <v>93</v>
      </c>
      <c r="AL40" s="917"/>
      <c r="AM40" s="917"/>
      <c r="AN40" s="917"/>
      <c r="AO40" s="917"/>
      <c r="AP40" s="917">
        <v>431</v>
      </c>
      <c r="AQ40" s="917"/>
      <c r="AR40" s="917"/>
      <c r="AS40" s="917"/>
      <c r="AT40" s="917"/>
      <c r="AU40" s="917">
        <v>431</v>
      </c>
      <c r="AV40" s="917"/>
      <c r="AW40" s="917"/>
      <c r="AX40" s="917"/>
      <c r="AY40" s="917"/>
      <c r="AZ40" s="918" t="s">
        <v>528</v>
      </c>
      <c r="BA40" s="918"/>
      <c r="BB40" s="918"/>
      <c r="BC40" s="918"/>
      <c r="BD40" s="918"/>
      <c r="BE40" s="914" t="s">
        <v>418</v>
      </c>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425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12257</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420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427</v>
      </c>
      <c r="B66" s="827"/>
      <c r="C66" s="827"/>
      <c r="D66" s="827"/>
      <c r="E66" s="827"/>
      <c r="F66" s="827"/>
      <c r="G66" s="827"/>
      <c r="H66" s="827"/>
      <c r="I66" s="827"/>
      <c r="J66" s="827"/>
      <c r="K66" s="827"/>
      <c r="L66" s="827"/>
      <c r="M66" s="827"/>
      <c r="N66" s="827"/>
      <c r="O66" s="827"/>
      <c r="P66" s="828"/>
      <c r="Q66" s="803" t="s">
        <v>428</v>
      </c>
      <c r="R66" s="804"/>
      <c r="S66" s="804"/>
      <c r="T66" s="804"/>
      <c r="U66" s="805"/>
      <c r="V66" s="803" t="s">
        <v>401</v>
      </c>
      <c r="W66" s="804"/>
      <c r="X66" s="804"/>
      <c r="Y66" s="804"/>
      <c r="Z66" s="805"/>
      <c r="AA66" s="803" t="s">
        <v>402</v>
      </c>
      <c r="AB66" s="804"/>
      <c r="AC66" s="804"/>
      <c r="AD66" s="804"/>
      <c r="AE66" s="805"/>
      <c r="AF66" s="938" t="s">
        <v>429</v>
      </c>
      <c r="AG66" s="899"/>
      <c r="AH66" s="899"/>
      <c r="AI66" s="899"/>
      <c r="AJ66" s="939"/>
      <c r="AK66" s="803" t="s">
        <v>430</v>
      </c>
      <c r="AL66" s="827"/>
      <c r="AM66" s="827"/>
      <c r="AN66" s="827"/>
      <c r="AO66" s="828"/>
      <c r="AP66" s="803" t="s">
        <v>431</v>
      </c>
      <c r="AQ66" s="804"/>
      <c r="AR66" s="804"/>
      <c r="AS66" s="804"/>
      <c r="AT66" s="805"/>
      <c r="AU66" s="803" t="s">
        <v>432</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593</v>
      </c>
      <c r="C68" s="956"/>
      <c r="D68" s="956"/>
      <c r="E68" s="956"/>
      <c r="F68" s="956"/>
      <c r="G68" s="956"/>
      <c r="H68" s="956"/>
      <c r="I68" s="956"/>
      <c r="J68" s="956"/>
      <c r="K68" s="956"/>
      <c r="L68" s="956"/>
      <c r="M68" s="956"/>
      <c r="N68" s="956"/>
      <c r="O68" s="956"/>
      <c r="P68" s="957"/>
      <c r="Q68" s="958">
        <v>4963</v>
      </c>
      <c r="R68" s="952"/>
      <c r="S68" s="952"/>
      <c r="T68" s="952"/>
      <c r="U68" s="952"/>
      <c r="V68" s="952">
        <v>4626</v>
      </c>
      <c r="W68" s="952"/>
      <c r="X68" s="952"/>
      <c r="Y68" s="952"/>
      <c r="Z68" s="952"/>
      <c r="AA68" s="952">
        <v>337</v>
      </c>
      <c r="AB68" s="952"/>
      <c r="AC68" s="952"/>
      <c r="AD68" s="952"/>
      <c r="AE68" s="952"/>
      <c r="AF68" s="952">
        <v>337</v>
      </c>
      <c r="AG68" s="952"/>
      <c r="AH68" s="952"/>
      <c r="AI68" s="952"/>
      <c r="AJ68" s="952"/>
      <c r="AK68" s="952" t="s">
        <v>592</v>
      </c>
      <c r="AL68" s="952"/>
      <c r="AM68" s="952"/>
      <c r="AN68" s="952"/>
      <c r="AO68" s="952"/>
      <c r="AP68" s="952">
        <v>547</v>
      </c>
      <c r="AQ68" s="952"/>
      <c r="AR68" s="952"/>
      <c r="AS68" s="952"/>
      <c r="AT68" s="952"/>
      <c r="AU68" s="952">
        <v>279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623</v>
      </c>
      <c r="C69" s="960"/>
      <c r="D69" s="960"/>
      <c r="E69" s="960"/>
      <c r="F69" s="960"/>
      <c r="G69" s="960"/>
      <c r="H69" s="960"/>
      <c r="I69" s="960"/>
      <c r="J69" s="960"/>
      <c r="K69" s="960"/>
      <c r="L69" s="960"/>
      <c r="M69" s="960"/>
      <c r="N69" s="960"/>
      <c r="O69" s="960"/>
      <c r="P69" s="961"/>
      <c r="Q69" s="962">
        <v>25</v>
      </c>
      <c r="R69" s="917"/>
      <c r="S69" s="917"/>
      <c r="T69" s="917"/>
      <c r="U69" s="917"/>
      <c r="V69" s="917">
        <v>13</v>
      </c>
      <c r="W69" s="917"/>
      <c r="X69" s="917"/>
      <c r="Y69" s="917"/>
      <c r="Z69" s="917"/>
      <c r="AA69" s="917">
        <v>12</v>
      </c>
      <c r="AB69" s="917"/>
      <c r="AC69" s="917"/>
      <c r="AD69" s="917"/>
      <c r="AE69" s="917"/>
      <c r="AF69" s="917"/>
      <c r="AG69" s="917"/>
      <c r="AH69" s="917"/>
      <c r="AI69" s="917"/>
      <c r="AJ69" s="917"/>
      <c r="AK69" s="917" t="s">
        <v>624</v>
      </c>
      <c r="AL69" s="917"/>
      <c r="AM69" s="917"/>
      <c r="AN69" s="917"/>
      <c r="AO69" s="917"/>
      <c r="AP69" s="917" t="s">
        <v>624</v>
      </c>
      <c r="AQ69" s="917"/>
      <c r="AR69" s="917"/>
      <c r="AS69" s="917"/>
      <c r="AT69" s="917"/>
      <c r="AU69" s="917" t="s">
        <v>624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622</v>
      </c>
      <c r="C70" s="960"/>
      <c r="D70" s="960"/>
      <c r="E70" s="960"/>
      <c r="F70" s="960"/>
      <c r="G70" s="960"/>
      <c r="H70" s="960"/>
      <c r="I70" s="960"/>
      <c r="J70" s="960"/>
      <c r="K70" s="960"/>
      <c r="L70" s="960"/>
      <c r="M70" s="960"/>
      <c r="N70" s="960"/>
      <c r="O70" s="960"/>
      <c r="P70" s="961"/>
      <c r="Q70" s="962">
        <v>4824</v>
      </c>
      <c r="R70" s="917"/>
      <c r="S70" s="917"/>
      <c r="T70" s="917"/>
      <c r="U70" s="917"/>
      <c r="V70" s="917">
        <v>4602</v>
      </c>
      <c r="W70" s="917"/>
      <c r="X70" s="917"/>
      <c r="Y70" s="917"/>
      <c r="Z70" s="917"/>
      <c r="AA70" s="917">
        <v>222</v>
      </c>
      <c r="AB70" s="917"/>
      <c r="AC70" s="917"/>
      <c r="AD70" s="917"/>
      <c r="AE70" s="917"/>
      <c r="AF70" s="917">
        <v>222</v>
      </c>
      <c r="AG70" s="917"/>
      <c r="AH70" s="917"/>
      <c r="AI70" s="917"/>
      <c r="AJ70" s="917"/>
      <c r="AK70" s="917">
        <v>195</v>
      </c>
      <c r="AL70" s="917"/>
      <c r="AM70" s="917"/>
      <c r="AN70" s="917"/>
      <c r="AO70" s="917"/>
      <c r="AP70" s="917">
        <v>86</v>
      </c>
      <c r="AQ70" s="917"/>
      <c r="AR70" s="917"/>
      <c r="AS70" s="917"/>
      <c r="AT70" s="917"/>
      <c r="AU70" s="917">
        <v>86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621</v>
      </c>
      <c r="C71" s="960"/>
      <c r="D71" s="960"/>
      <c r="E71" s="960"/>
      <c r="F71" s="960"/>
      <c r="G71" s="960"/>
      <c r="H71" s="960"/>
      <c r="I71" s="960"/>
      <c r="J71" s="960"/>
      <c r="K71" s="960"/>
      <c r="L71" s="960"/>
      <c r="M71" s="960"/>
      <c r="N71" s="960"/>
      <c r="O71" s="960"/>
      <c r="P71" s="961"/>
      <c r="Q71" s="962">
        <v>187</v>
      </c>
      <c r="R71" s="917"/>
      <c r="S71" s="917"/>
      <c r="T71" s="917"/>
      <c r="U71" s="917"/>
      <c r="V71" s="917">
        <v>178</v>
      </c>
      <c r="W71" s="917"/>
      <c r="X71" s="917"/>
      <c r="Y71" s="917"/>
      <c r="Z71" s="917"/>
      <c r="AA71" s="917">
        <v>9</v>
      </c>
      <c r="AB71" s="917"/>
      <c r="AC71" s="917"/>
      <c r="AD71" s="917"/>
      <c r="AE71" s="917"/>
      <c r="AF71" s="917">
        <v>9</v>
      </c>
      <c r="AG71" s="917"/>
      <c r="AH71" s="917"/>
      <c r="AI71" s="917"/>
      <c r="AJ71" s="917"/>
      <c r="AK71" s="917" t="s">
        <v>528</v>
      </c>
      <c r="AL71" s="917"/>
      <c r="AM71" s="917"/>
      <c r="AN71" s="917"/>
      <c r="AO71" s="917"/>
      <c r="AP71" s="917">
        <v>67</v>
      </c>
      <c r="AQ71" s="917"/>
      <c r="AR71" s="917"/>
      <c r="AS71" s="917"/>
      <c r="AT71" s="917"/>
      <c r="AU71" s="917">
        <v>10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620</v>
      </c>
      <c r="C72" s="960"/>
      <c r="D72" s="960"/>
      <c r="E72" s="960"/>
      <c r="F72" s="960"/>
      <c r="G72" s="960"/>
      <c r="H72" s="960"/>
      <c r="I72" s="960"/>
      <c r="J72" s="960"/>
      <c r="K72" s="960"/>
      <c r="L72" s="960"/>
      <c r="M72" s="960"/>
      <c r="N72" s="960"/>
      <c r="O72" s="960"/>
      <c r="P72" s="961"/>
      <c r="Q72" s="962">
        <v>2921</v>
      </c>
      <c r="R72" s="917"/>
      <c r="S72" s="917"/>
      <c r="T72" s="917"/>
      <c r="U72" s="917"/>
      <c r="V72" s="917">
        <v>2829</v>
      </c>
      <c r="W72" s="917"/>
      <c r="X72" s="917"/>
      <c r="Y72" s="917"/>
      <c r="Z72" s="917"/>
      <c r="AA72" s="917">
        <v>92</v>
      </c>
      <c r="AB72" s="917"/>
      <c r="AC72" s="917"/>
      <c r="AD72" s="917"/>
      <c r="AE72" s="917"/>
      <c r="AF72" s="917">
        <v>92</v>
      </c>
      <c r="AG72" s="917"/>
      <c r="AH72" s="917"/>
      <c r="AI72" s="917"/>
      <c r="AJ72" s="917"/>
      <c r="AK72" s="917">
        <v>524</v>
      </c>
      <c r="AL72" s="917"/>
      <c r="AM72" s="917"/>
      <c r="AN72" s="917"/>
      <c r="AO72" s="917"/>
      <c r="AP72" s="917">
        <v>2862</v>
      </c>
      <c r="AQ72" s="917"/>
      <c r="AR72" s="917"/>
      <c r="AS72" s="917"/>
      <c r="AT72" s="917"/>
      <c r="AU72" s="917">
        <v>2608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619</v>
      </c>
      <c r="C73" s="960"/>
      <c r="D73" s="960"/>
      <c r="E73" s="960"/>
      <c r="F73" s="960"/>
      <c r="G73" s="960"/>
      <c r="H73" s="960"/>
      <c r="I73" s="960"/>
      <c r="J73" s="960"/>
      <c r="K73" s="960"/>
      <c r="L73" s="960"/>
      <c r="M73" s="960"/>
      <c r="N73" s="960"/>
      <c r="O73" s="960"/>
      <c r="P73" s="961"/>
      <c r="Q73" s="962">
        <v>266</v>
      </c>
      <c r="R73" s="917"/>
      <c r="S73" s="917"/>
      <c r="T73" s="917"/>
      <c r="U73" s="917"/>
      <c r="V73" s="917">
        <v>255</v>
      </c>
      <c r="W73" s="917"/>
      <c r="X73" s="917"/>
      <c r="Y73" s="917"/>
      <c r="Z73" s="917"/>
      <c r="AA73" s="917">
        <v>11</v>
      </c>
      <c r="AB73" s="917"/>
      <c r="AC73" s="917"/>
      <c r="AD73" s="917"/>
      <c r="AE73" s="917"/>
      <c r="AF73" s="917">
        <v>11</v>
      </c>
      <c r="AG73" s="917"/>
      <c r="AH73" s="917"/>
      <c r="AI73" s="917"/>
      <c r="AJ73" s="917"/>
      <c r="AK73" s="917" t="s">
        <v>528</v>
      </c>
      <c r="AL73" s="917"/>
      <c r="AM73" s="917"/>
      <c r="AN73" s="917"/>
      <c r="AO73" s="917"/>
      <c r="AP73" s="917" t="s">
        <v>528</v>
      </c>
      <c r="AQ73" s="917"/>
      <c r="AR73" s="917"/>
      <c r="AS73" s="917"/>
      <c r="AT73" s="917"/>
      <c r="AU73" s="917" t="s">
        <v>528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618</v>
      </c>
      <c r="C74" s="960"/>
      <c r="D74" s="960"/>
      <c r="E74" s="960"/>
      <c r="F74" s="960"/>
      <c r="G74" s="960"/>
      <c r="H74" s="960"/>
      <c r="I74" s="960"/>
      <c r="J74" s="960"/>
      <c r="K74" s="960"/>
      <c r="L74" s="960"/>
      <c r="M74" s="960"/>
      <c r="N74" s="960"/>
      <c r="O74" s="960"/>
      <c r="P74" s="961"/>
      <c r="Q74" s="962">
        <v>115</v>
      </c>
      <c r="R74" s="917"/>
      <c r="S74" s="917"/>
      <c r="T74" s="917"/>
      <c r="U74" s="917"/>
      <c r="V74" s="917">
        <v>110</v>
      </c>
      <c r="W74" s="917"/>
      <c r="X74" s="917"/>
      <c r="Y74" s="917"/>
      <c r="Z74" s="917"/>
      <c r="AA74" s="917">
        <v>5</v>
      </c>
      <c r="AB74" s="917"/>
      <c r="AC74" s="917"/>
      <c r="AD74" s="917"/>
      <c r="AE74" s="917"/>
      <c r="AF74" s="917">
        <v>5</v>
      </c>
      <c r="AG74" s="917"/>
      <c r="AH74" s="917"/>
      <c r="AI74" s="917"/>
      <c r="AJ74" s="917"/>
      <c r="AK74" s="917">
        <v>9</v>
      </c>
      <c r="AL74" s="917"/>
      <c r="AM74" s="917"/>
      <c r="AN74" s="917"/>
      <c r="AO74" s="917"/>
      <c r="AP74" s="917" t="s">
        <v>528</v>
      </c>
      <c r="AQ74" s="917"/>
      <c r="AR74" s="917"/>
      <c r="AS74" s="917"/>
      <c r="AT74" s="917"/>
      <c r="AU74" s="917" t="s">
        <v>528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617</v>
      </c>
      <c r="C75" s="960"/>
      <c r="D75" s="960"/>
      <c r="E75" s="960"/>
      <c r="F75" s="960"/>
      <c r="G75" s="960"/>
      <c r="H75" s="960"/>
      <c r="I75" s="960"/>
      <c r="J75" s="960"/>
      <c r="K75" s="960"/>
      <c r="L75" s="960"/>
      <c r="M75" s="960"/>
      <c r="N75" s="960"/>
      <c r="O75" s="960"/>
      <c r="P75" s="961"/>
      <c r="Q75" s="965">
        <v>394</v>
      </c>
      <c r="R75" s="966"/>
      <c r="S75" s="966"/>
      <c r="T75" s="966"/>
      <c r="U75" s="916"/>
      <c r="V75" s="967">
        <v>373</v>
      </c>
      <c r="W75" s="966"/>
      <c r="X75" s="966"/>
      <c r="Y75" s="966"/>
      <c r="Z75" s="916"/>
      <c r="AA75" s="967">
        <v>21</v>
      </c>
      <c r="AB75" s="966"/>
      <c r="AC75" s="966"/>
      <c r="AD75" s="966"/>
      <c r="AE75" s="916"/>
      <c r="AF75" s="967">
        <v>21</v>
      </c>
      <c r="AG75" s="966"/>
      <c r="AH75" s="966"/>
      <c r="AI75" s="966"/>
      <c r="AJ75" s="916"/>
      <c r="AK75" s="967" t="s">
        <v>528</v>
      </c>
      <c r="AL75" s="966"/>
      <c r="AM75" s="966"/>
      <c r="AN75" s="966"/>
      <c r="AO75" s="916"/>
      <c r="AP75" s="967">
        <v>376</v>
      </c>
      <c r="AQ75" s="966"/>
      <c r="AR75" s="966"/>
      <c r="AS75" s="966"/>
      <c r="AT75" s="916"/>
      <c r="AU75" s="967">
        <v>180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616</v>
      </c>
      <c r="C76" s="960"/>
      <c r="D76" s="960"/>
      <c r="E76" s="960"/>
      <c r="F76" s="960"/>
      <c r="G76" s="960"/>
      <c r="H76" s="960"/>
      <c r="I76" s="960"/>
      <c r="J76" s="960"/>
      <c r="K76" s="960"/>
      <c r="L76" s="960"/>
      <c r="M76" s="960"/>
      <c r="N76" s="960"/>
      <c r="O76" s="960"/>
      <c r="P76" s="961"/>
      <c r="Q76" s="965">
        <v>1291</v>
      </c>
      <c r="R76" s="966"/>
      <c r="S76" s="966"/>
      <c r="T76" s="966"/>
      <c r="U76" s="916"/>
      <c r="V76" s="967">
        <v>1258</v>
      </c>
      <c r="W76" s="966"/>
      <c r="X76" s="966"/>
      <c r="Y76" s="966"/>
      <c r="Z76" s="916"/>
      <c r="AA76" s="967">
        <v>33</v>
      </c>
      <c r="AB76" s="966"/>
      <c r="AC76" s="966"/>
      <c r="AD76" s="966"/>
      <c r="AE76" s="916"/>
      <c r="AF76" s="967">
        <v>33</v>
      </c>
      <c r="AG76" s="966"/>
      <c r="AH76" s="966"/>
      <c r="AI76" s="966"/>
      <c r="AJ76" s="916"/>
      <c r="AK76" s="967">
        <v>95</v>
      </c>
      <c r="AL76" s="966"/>
      <c r="AM76" s="966"/>
      <c r="AN76" s="966"/>
      <c r="AO76" s="916"/>
      <c r="AP76" s="967" t="s">
        <v>528</v>
      </c>
      <c r="AQ76" s="966"/>
      <c r="AR76" s="966"/>
      <c r="AS76" s="966"/>
      <c r="AT76" s="916"/>
      <c r="AU76" s="967" t="s">
        <v>528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615</v>
      </c>
      <c r="C77" s="960"/>
      <c r="D77" s="960"/>
      <c r="E77" s="960"/>
      <c r="F77" s="960"/>
      <c r="G77" s="960"/>
      <c r="H77" s="960"/>
      <c r="I77" s="960"/>
      <c r="J77" s="960"/>
      <c r="K77" s="960"/>
      <c r="L77" s="960"/>
      <c r="M77" s="960"/>
      <c r="N77" s="960"/>
      <c r="O77" s="960"/>
      <c r="P77" s="961"/>
      <c r="Q77" s="965">
        <v>809</v>
      </c>
      <c r="R77" s="966"/>
      <c r="S77" s="966"/>
      <c r="T77" s="966"/>
      <c r="U77" s="916"/>
      <c r="V77" s="967">
        <v>746</v>
      </c>
      <c r="W77" s="966"/>
      <c r="X77" s="966"/>
      <c r="Y77" s="966"/>
      <c r="Z77" s="916"/>
      <c r="AA77" s="967">
        <v>63</v>
      </c>
      <c r="AB77" s="966"/>
      <c r="AC77" s="966"/>
      <c r="AD77" s="966"/>
      <c r="AE77" s="916"/>
      <c r="AF77" s="967">
        <v>63</v>
      </c>
      <c r="AG77" s="966"/>
      <c r="AH77" s="966"/>
      <c r="AI77" s="966"/>
      <c r="AJ77" s="916"/>
      <c r="AK77" s="967" t="s">
        <v>528</v>
      </c>
      <c r="AL77" s="966"/>
      <c r="AM77" s="966"/>
      <c r="AN77" s="966"/>
      <c r="AO77" s="916"/>
      <c r="AP77" s="967" t="s">
        <v>528</v>
      </c>
      <c r="AQ77" s="966"/>
      <c r="AR77" s="966"/>
      <c r="AS77" s="966"/>
      <c r="AT77" s="916"/>
      <c r="AU77" s="967" t="s">
        <v>528</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614</v>
      </c>
      <c r="C78" s="960"/>
      <c r="D78" s="960"/>
      <c r="E78" s="960"/>
      <c r="F78" s="960"/>
      <c r="G78" s="960"/>
      <c r="H78" s="960"/>
      <c r="I78" s="960"/>
      <c r="J78" s="960"/>
      <c r="K78" s="960"/>
      <c r="L78" s="960"/>
      <c r="M78" s="960"/>
      <c r="N78" s="960"/>
      <c r="O78" s="960"/>
      <c r="P78" s="961"/>
      <c r="Q78" s="962">
        <v>296851</v>
      </c>
      <c r="R78" s="917"/>
      <c r="S78" s="917"/>
      <c r="T78" s="917"/>
      <c r="U78" s="917"/>
      <c r="V78" s="917">
        <v>274685</v>
      </c>
      <c r="W78" s="917"/>
      <c r="X78" s="917"/>
      <c r="Y78" s="917"/>
      <c r="Z78" s="917"/>
      <c r="AA78" s="917">
        <v>22166</v>
      </c>
      <c r="AB78" s="917"/>
      <c r="AC78" s="917"/>
      <c r="AD78" s="917"/>
      <c r="AE78" s="917"/>
      <c r="AF78" s="917">
        <v>22166</v>
      </c>
      <c r="AG78" s="917"/>
      <c r="AH78" s="917"/>
      <c r="AI78" s="917"/>
      <c r="AJ78" s="917"/>
      <c r="AK78" s="917" t="s">
        <v>528</v>
      </c>
      <c r="AL78" s="917"/>
      <c r="AM78" s="917"/>
      <c r="AN78" s="917"/>
      <c r="AO78" s="917"/>
      <c r="AP78" s="917" t="s">
        <v>528</v>
      </c>
      <c r="AQ78" s="917"/>
      <c r="AR78" s="917"/>
      <c r="AS78" s="917"/>
      <c r="AT78" s="917"/>
      <c r="AU78" s="917" t="s">
        <v>528</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613</v>
      </c>
      <c r="C79" s="960"/>
      <c r="D79" s="960"/>
      <c r="E79" s="960"/>
      <c r="F79" s="960"/>
      <c r="G79" s="960"/>
      <c r="H79" s="960"/>
      <c r="I79" s="960"/>
      <c r="J79" s="960"/>
      <c r="K79" s="960"/>
      <c r="L79" s="960"/>
      <c r="M79" s="960"/>
      <c r="N79" s="960"/>
      <c r="O79" s="960"/>
      <c r="P79" s="961"/>
      <c r="Q79" s="962">
        <v>23</v>
      </c>
      <c r="R79" s="917"/>
      <c r="S79" s="917"/>
      <c r="T79" s="917"/>
      <c r="U79" s="917"/>
      <c r="V79" s="917">
        <v>19</v>
      </c>
      <c r="W79" s="917"/>
      <c r="X79" s="917"/>
      <c r="Y79" s="917"/>
      <c r="Z79" s="917"/>
      <c r="AA79" s="917">
        <v>4</v>
      </c>
      <c r="AB79" s="917"/>
      <c r="AC79" s="917"/>
      <c r="AD79" s="917"/>
      <c r="AE79" s="917"/>
      <c r="AF79" s="917">
        <v>4</v>
      </c>
      <c r="AG79" s="917"/>
      <c r="AH79" s="917"/>
      <c r="AI79" s="917"/>
      <c r="AJ79" s="917"/>
      <c r="AK79" s="917" t="s">
        <v>528</v>
      </c>
      <c r="AL79" s="917"/>
      <c r="AM79" s="917"/>
      <c r="AN79" s="917"/>
      <c r="AO79" s="917"/>
      <c r="AP79" s="917" t="s">
        <v>528</v>
      </c>
      <c r="AQ79" s="917"/>
      <c r="AR79" s="917"/>
      <c r="AS79" s="917"/>
      <c r="AT79" s="917"/>
      <c r="AU79" s="917" t="s">
        <v>528</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612</v>
      </c>
      <c r="C80" s="960"/>
      <c r="D80" s="960"/>
      <c r="E80" s="960"/>
      <c r="F80" s="960"/>
      <c r="G80" s="960"/>
      <c r="H80" s="960"/>
      <c r="I80" s="960"/>
      <c r="J80" s="960"/>
      <c r="K80" s="960"/>
      <c r="L80" s="960"/>
      <c r="M80" s="960"/>
      <c r="N80" s="960"/>
      <c r="O80" s="960"/>
      <c r="P80" s="961"/>
      <c r="Q80" s="962">
        <v>14</v>
      </c>
      <c r="R80" s="917"/>
      <c r="S80" s="917"/>
      <c r="T80" s="917"/>
      <c r="U80" s="917"/>
      <c r="V80" s="917">
        <v>11</v>
      </c>
      <c r="W80" s="917"/>
      <c r="X80" s="917"/>
      <c r="Y80" s="917"/>
      <c r="Z80" s="917"/>
      <c r="AA80" s="917">
        <v>3</v>
      </c>
      <c r="AB80" s="917"/>
      <c r="AC80" s="917"/>
      <c r="AD80" s="917"/>
      <c r="AE80" s="917"/>
      <c r="AF80" s="917">
        <v>3</v>
      </c>
      <c r="AG80" s="917"/>
      <c r="AH80" s="917"/>
      <c r="AI80" s="917"/>
      <c r="AJ80" s="917"/>
      <c r="AK80" s="917">
        <v>2</v>
      </c>
      <c r="AL80" s="917"/>
      <c r="AM80" s="917"/>
      <c r="AN80" s="917"/>
      <c r="AO80" s="917"/>
      <c r="AP80" s="917" t="s">
        <v>528</v>
      </c>
      <c r="AQ80" s="917"/>
      <c r="AR80" s="917"/>
      <c r="AS80" s="917"/>
      <c r="AT80" s="917"/>
      <c r="AU80" s="917" t="s">
        <v>528</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611</v>
      </c>
      <c r="C81" s="960"/>
      <c r="D81" s="960"/>
      <c r="E81" s="960"/>
      <c r="F81" s="960"/>
      <c r="G81" s="960"/>
      <c r="H81" s="960"/>
      <c r="I81" s="960"/>
      <c r="J81" s="960"/>
      <c r="K81" s="960"/>
      <c r="L81" s="960"/>
      <c r="M81" s="960"/>
      <c r="N81" s="960"/>
      <c r="O81" s="960"/>
      <c r="P81" s="961"/>
      <c r="Q81" s="962">
        <v>320</v>
      </c>
      <c r="R81" s="917"/>
      <c r="S81" s="917"/>
      <c r="T81" s="917"/>
      <c r="U81" s="917"/>
      <c r="V81" s="917">
        <v>186</v>
      </c>
      <c r="W81" s="917"/>
      <c r="X81" s="917"/>
      <c r="Y81" s="917"/>
      <c r="Z81" s="917"/>
      <c r="AA81" s="917">
        <v>134</v>
      </c>
      <c r="AB81" s="917"/>
      <c r="AC81" s="917"/>
      <c r="AD81" s="917"/>
      <c r="AE81" s="917"/>
      <c r="AF81" s="917">
        <v>134</v>
      </c>
      <c r="AG81" s="917"/>
      <c r="AH81" s="917"/>
      <c r="AI81" s="917"/>
      <c r="AJ81" s="917"/>
      <c r="AK81" s="917">
        <v>4</v>
      </c>
      <c r="AL81" s="917"/>
      <c r="AM81" s="917"/>
      <c r="AN81" s="917"/>
      <c r="AO81" s="917"/>
      <c r="AP81" s="917" t="s">
        <v>528</v>
      </c>
      <c r="AQ81" s="917"/>
      <c r="AR81" s="917"/>
      <c r="AS81" s="917"/>
      <c r="AT81" s="917"/>
      <c r="AU81" s="917" t="s">
        <v>528</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610</v>
      </c>
      <c r="C82" s="960"/>
      <c r="D82" s="960"/>
      <c r="E82" s="960"/>
      <c r="F82" s="960"/>
      <c r="G82" s="960"/>
      <c r="H82" s="960"/>
      <c r="I82" s="960"/>
      <c r="J82" s="960"/>
      <c r="K82" s="960"/>
      <c r="L82" s="960"/>
      <c r="M82" s="960"/>
      <c r="N82" s="960"/>
      <c r="O82" s="960"/>
      <c r="P82" s="961"/>
      <c r="Q82" s="962">
        <v>195</v>
      </c>
      <c r="R82" s="917"/>
      <c r="S82" s="917"/>
      <c r="T82" s="917"/>
      <c r="U82" s="917"/>
      <c r="V82" s="917">
        <v>186</v>
      </c>
      <c r="W82" s="917"/>
      <c r="X82" s="917"/>
      <c r="Y82" s="917"/>
      <c r="Z82" s="917"/>
      <c r="AA82" s="917">
        <v>9</v>
      </c>
      <c r="AB82" s="917"/>
      <c r="AC82" s="917"/>
      <c r="AD82" s="917"/>
      <c r="AE82" s="917"/>
      <c r="AF82" s="917">
        <v>9</v>
      </c>
      <c r="AG82" s="917"/>
      <c r="AH82" s="917"/>
      <c r="AI82" s="917"/>
      <c r="AJ82" s="917"/>
      <c r="AK82" s="917" t="s">
        <v>528</v>
      </c>
      <c r="AL82" s="917"/>
      <c r="AM82" s="917"/>
      <c r="AN82" s="917"/>
      <c r="AO82" s="917"/>
      <c r="AP82" s="917" t="s">
        <v>528</v>
      </c>
      <c r="AQ82" s="917"/>
      <c r="AR82" s="917"/>
      <c r="AS82" s="917"/>
      <c r="AT82" s="917"/>
      <c r="AU82" s="917" t="s">
        <v>528</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433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434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441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442</v>
      </c>
      <c r="AB109" s="981"/>
      <c r="AC109" s="981"/>
      <c r="AD109" s="981"/>
      <c r="AE109" s="982"/>
      <c r="AF109" s="980" t="s">
        <v>443</v>
      </c>
      <c r="AG109" s="981"/>
      <c r="AH109" s="981"/>
      <c r="AI109" s="981"/>
      <c r="AJ109" s="982"/>
      <c r="AK109" s="980" t="s">
        <v>308</v>
      </c>
      <c r="AL109" s="981"/>
      <c r="AM109" s="981"/>
      <c r="AN109" s="981"/>
      <c r="AO109" s="982"/>
      <c r="AP109" s="980" t="s">
        <v>444</v>
      </c>
      <c r="AQ109" s="981"/>
      <c r="AR109" s="981"/>
      <c r="AS109" s="981"/>
      <c r="AT109" s="983"/>
      <c r="AU109" s="1000" t="s">
        <v>441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442</v>
      </c>
      <c r="BR109" s="981"/>
      <c r="BS109" s="981"/>
      <c r="BT109" s="981"/>
      <c r="BU109" s="982"/>
      <c r="BV109" s="980" t="s">
        <v>443</v>
      </c>
      <c r="BW109" s="981"/>
      <c r="BX109" s="981"/>
      <c r="BY109" s="981"/>
      <c r="BZ109" s="982"/>
      <c r="CA109" s="980" t="s">
        <v>308</v>
      </c>
      <c r="CB109" s="981"/>
      <c r="CC109" s="981"/>
      <c r="CD109" s="981"/>
      <c r="CE109" s="982"/>
      <c r="CF109" s="1001" t="s">
        <v>444</v>
      </c>
      <c r="CG109" s="1001"/>
      <c r="CH109" s="1001"/>
      <c r="CI109" s="1001"/>
      <c r="CJ109" s="1001"/>
      <c r="CK109" s="980" t="s">
        <v>445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442</v>
      </c>
      <c r="DH109" s="981"/>
      <c r="DI109" s="981"/>
      <c r="DJ109" s="981"/>
      <c r="DK109" s="982"/>
      <c r="DL109" s="980" t="s">
        <v>443</v>
      </c>
      <c r="DM109" s="981"/>
      <c r="DN109" s="981"/>
      <c r="DO109" s="981"/>
      <c r="DP109" s="982"/>
      <c r="DQ109" s="980" t="s">
        <v>308</v>
      </c>
      <c r="DR109" s="981"/>
      <c r="DS109" s="981"/>
      <c r="DT109" s="981"/>
      <c r="DU109" s="982"/>
      <c r="DV109" s="980" t="s">
        <v>444</v>
      </c>
      <c r="DW109" s="981"/>
      <c r="DX109" s="981"/>
      <c r="DY109" s="981"/>
      <c r="DZ109" s="983"/>
    </row>
    <row r="110" spans="1:131" s="248" customFormat="1" ht="26.25" customHeight="1" x14ac:dyDescent="0.15">
      <c r="A110" s="984" t="s">
        <v>446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9832645</v>
      </c>
      <c r="AB110" s="988"/>
      <c r="AC110" s="988"/>
      <c r="AD110" s="988"/>
      <c r="AE110" s="989"/>
      <c r="AF110" s="990">
        <v>9322931</v>
      </c>
      <c r="AG110" s="988"/>
      <c r="AH110" s="988"/>
      <c r="AI110" s="988"/>
      <c r="AJ110" s="989"/>
      <c r="AK110" s="990">
        <v>9060190</v>
      </c>
      <c r="AL110" s="988"/>
      <c r="AM110" s="988"/>
      <c r="AN110" s="988"/>
      <c r="AO110" s="989"/>
      <c r="AP110" s="991">
        <v>18.2</v>
      </c>
      <c r="AQ110" s="992"/>
      <c r="AR110" s="992"/>
      <c r="AS110" s="992"/>
      <c r="AT110" s="993"/>
      <c r="AU110" s="994" t="s">
        <v>73</v>
      </c>
      <c r="AV110" s="995"/>
      <c r="AW110" s="995"/>
      <c r="AX110" s="995"/>
      <c r="AY110" s="995"/>
      <c r="AZ110" s="1036" t="s">
        <v>447</v>
      </c>
      <c r="BA110" s="985"/>
      <c r="BB110" s="985"/>
      <c r="BC110" s="985"/>
      <c r="BD110" s="985"/>
      <c r="BE110" s="985"/>
      <c r="BF110" s="985"/>
      <c r="BG110" s="985"/>
      <c r="BH110" s="985"/>
      <c r="BI110" s="985"/>
      <c r="BJ110" s="985"/>
      <c r="BK110" s="985"/>
      <c r="BL110" s="985"/>
      <c r="BM110" s="985"/>
      <c r="BN110" s="985"/>
      <c r="BO110" s="985"/>
      <c r="BP110" s="986"/>
      <c r="BQ110" s="1022">
        <v>73594284</v>
      </c>
      <c r="BR110" s="1023"/>
      <c r="BS110" s="1023"/>
      <c r="BT110" s="1023"/>
      <c r="BU110" s="1023"/>
      <c r="BV110" s="1023">
        <v>72218916</v>
      </c>
      <c r="BW110" s="1023"/>
      <c r="BX110" s="1023"/>
      <c r="BY110" s="1023"/>
      <c r="BZ110" s="1023"/>
      <c r="CA110" s="1023">
        <v>71703911</v>
      </c>
      <c r="CB110" s="1023"/>
      <c r="CC110" s="1023"/>
      <c r="CD110" s="1023"/>
      <c r="CE110" s="1023"/>
      <c r="CF110" s="1037">
        <v>144.1</v>
      </c>
      <c r="CG110" s="1038"/>
      <c r="CH110" s="1038"/>
      <c r="CI110" s="1038"/>
      <c r="CJ110" s="1038"/>
      <c r="CK110" s="1039" t="s">
        <v>448</v>
      </c>
      <c r="CL110" s="1040"/>
      <c r="CM110" s="1019" t="s">
        <v>449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397</v>
      </c>
      <c r="DH110" s="1023"/>
      <c r="DI110" s="1023"/>
      <c r="DJ110" s="1023"/>
      <c r="DK110" s="1023"/>
      <c r="DL110" s="1023" t="s">
        <v>450</v>
      </c>
      <c r="DM110" s="1023"/>
      <c r="DN110" s="1023"/>
      <c r="DO110" s="1023"/>
      <c r="DP110" s="1023"/>
      <c r="DQ110" s="1023" t="s">
        <v>451</v>
      </c>
      <c r="DR110" s="1023"/>
      <c r="DS110" s="1023"/>
      <c r="DT110" s="1023"/>
      <c r="DU110" s="1023"/>
      <c r="DV110" s="1024" t="s">
        <v>452</v>
      </c>
      <c r="DW110" s="1024"/>
      <c r="DX110" s="1024"/>
      <c r="DY110" s="1024"/>
      <c r="DZ110" s="1025"/>
    </row>
    <row r="111" spans="1:131" s="248" customFormat="1" ht="26.25" customHeight="1" x14ac:dyDescent="0.15">
      <c r="A111" s="1026" t="s">
        <v>453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397</v>
      </c>
      <c r="AB111" s="1030"/>
      <c r="AC111" s="1030"/>
      <c r="AD111" s="1030"/>
      <c r="AE111" s="1031"/>
      <c r="AF111" s="1032" t="s">
        <v>451</v>
      </c>
      <c r="AG111" s="1030"/>
      <c r="AH111" s="1030"/>
      <c r="AI111" s="1030"/>
      <c r="AJ111" s="1031"/>
      <c r="AK111" s="1032" t="s">
        <v>397</v>
      </c>
      <c r="AL111" s="1030"/>
      <c r="AM111" s="1030"/>
      <c r="AN111" s="1030"/>
      <c r="AO111" s="1031"/>
      <c r="AP111" s="1033" t="s">
        <v>397</v>
      </c>
      <c r="AQ111" s="1034"/>
      <c r="AR111" s="1034"/>
      <c r="AS111" s="1034"/>
      <c r="AT111" s="1035"/>
      <c r="AU111" s="996"/>
      <c r="AV111" s="997"/>
      <c r="AW111" s="997"/>
      <c r="AX111" s="997"/>
      <c r="AY111" s="997"/>
      <c r="AZ111" s="1045" t="s">
        <v>454</v>
      </c>
      <c r="BA111" s="1046"/>
      <c r="BB111" s="1046"/>
      <c r="BC111" s="1046"/>
      <c r="BD111" s="1046"/>
      <c r="BE111" s="1046"/>
      <c r="BF111" s="1046"/>
      <c r="BG111" s="1046"/>
      <c r="BH111" s="1046"/>
      <c r="BI111" s="1046"/>
      <c r="BJ111" s="1046"/>
      <c r="BK111" s="1046"/>
      <c r="BL111" s="1046"/>
      <c r="BM111" s="1046"/>
      <c r="BN111" s="1046"/>
      <c r="BO111" s="1046"/>
      <c r="BP111" s="1047"/>
      <c r="BQ111" s="1015">
        <v>41680</v>
      </c>
      <c r="BR111" s="1016"/>
      <c r="BS111" s="1016"/>
      <c r="BT111" s="1016"/>
      <c r="BU111" s="1016"/>
      <c r="BV111" s="1016">
        <v>18796</v>
      </c>
      <c r="BW111" s="1016"/>
      <c r="BX111" s="1016"/>
      <c r="BY111" s="1016"/>
      <c r="BZ111" s="1016"/>
      <c r="CA111" s="1016" t="s">
        <v>397</v>
      </c>
      <c r="CB111" s="1016"/>
      <c r="CC111" s="1016"/>
      <c r="CD111" s="1016"/>
      <c r="CE111" s="1016"/>
      <c r="CF111" s="1010" t="s">
        <v>397</v>
      </c>
      <c r="CG111" s="1011"/>
      <c r="CH111" s="1011"/>
      <c r="CI111" s="1011"/>
      <c r="CJ111" s="1011"/>
      <c r="CK111" s="1041"/>
      <c r="CL111" s="1042"/>
      <c r="CM111" s="1012" t="s">
        <v>455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397</v>
      </c>
      <c r="DH111" s="1016"/>
      <c r="DI111" s="1016"/>
      <c r="DJ111" s="1016"/>
      <c r="DK111" s="1016"/>
      <c r="DL111" s="1016" t="s">
        <v>397</v>
      </c>
      <c r="DM111" s="1016"/>
      <c r="DN111" s="1016"/>
      <c r="DO111" s="1016"/>
      <c r="DP111" s="1016"/>
      <c r="DQ111" s="1016" t="s">
        <v>456</v>
      </c>
      <c r="DR111" s="1016"/>
      <c r="DS111" s="1016"/>
      <c r="DT111" s="1016"/>
      <c r="DU111" s="1016"/>
      <c r="DV111" s="1017" t="s">
        <v>397</v>
      </c>
      <c r="DW111" s="1017"/>
      <c r="DX111" s="1017"/>
      <c r="DY111" s="1017"/>
      <c r="DZ111" s="1018"/>
    </row>
    <row r="112" spans="1:131" s="248" customFormat="1" ht="26.25" customHeight="1" x14ac:dyDescent="0.15">
      <c r="A112" s="1048" t="s">
        <v>457</v>
      </c>
      <c r="B112" s="1049"/>
      <c r="C112" s="1046" t="s">
        <v>458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397</v>
      </c>
      <c r="AB112" s="1055"/>
      <c r="AC112" s="1055"/>
      <c r="AD112" s="1055"/>
      <c r="AE112" s="1056"/>
      <c r="AF112" s="1057" t="s">
        <v>397</v>
      </c>
      <c r="AG112" s="1055"/>
      <c r="AH112" s="1055"/>
      <c r="AI112" s="1055"/>
      <c r="AJ112" s="1056"/>
      <c r="AK112" s="1057" t="s">
        <v>397</v>
      </c>
      <c r="AL112" s="1055"/>
      <c r="AM112" s="1055"/>
      <c r="AN112" s="1055"/>
      <c r="AO112" s="1056"/>
      <c r="AP112" s="1058" t="s">
        <v>397</v>
      </c>
      <c r="AQ112" s="1059"/>
      <c r="AR112" s="1059"/>
      <c r="AS112" s="1059"/>
      <c r="AT112" s="1060"/>
      <c r="AU112" s="996"/>
      <c r="AV112" s="997"/>
      <c r="AW112" s="997"/>
      <c r="AX112" s="997"/>
      <c r="AY112" s="997"/>
      <c r="AZ112" s="1045" t="s">
        <v>459</v>
      </c>
      <c r="BA112" s="1046"/>
      <c r="BB112" s="1046"/>
      <c r="BC112" s="1046"/>
      <c r="BD112" s="1046"/>
      <c r="BE112" s="1046"/>
      <c r="BF112" s="1046"/>
      <c r="BG112" s="1046"/>
      <c r="BH112" s="1046"/>
      <c r="BI112" s="1046"/>
      <c r="BJ112" s="1046"/>
      <c r="BK112" s="1046"/>
      <c r="BL112" s="1046"/>
      <c r="BM112" s="1046"/>
      <c r="BN112" s="1046"/>
      <c r="BO112" s="1046"/>
      <c r="BP112" s="1047"/>
      <c r="BQ112" s="1015">
        <v>16427940</v>
      </c>
      <c r="BR112" s="1016"/>
      <c r="BS112" s="1016"/>
      <c r="BT112" s="1016"/>
      <c r="BU112" s="1016"/>
      <c r="BV112" s="1016">
        <v>14440308</v>
      </c>
      <c r="BW112" s="1016"/>
      <c r="BX112" s="1016"/>
      <c r="BY112" s="1016"/>
      <c r="BZ112" s="1016"/>
      <c r="CA112" s="1016">
        <v>12615609</v>
      </c>
      <c r="CB112" s="1016"/>
      <c r="CC112" s="1016"/>
      <c r="CD112" s="1016"/>
      <c r="CE112" s="1016"/>
      <c r="CF112" s="1010">
        <v>25.4</v>
      </c>
      <c r="CG112" s="1011"/>
      <c r="CH112" s="1011"/>
      <c r="CI112" s="1011"/>
      <c r="CJ112" s="1011"/>
      <c r="CK112" s="1041"/>
      <c r="CL112" s="1042"/>
      <c r="CM112" s="1012" t="s">
        <v>460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37591</v>
      </c>
      <c r="DH112" s="1016"/>
      <c r="DI112" s="1016"/>
      <c r="DJ112" s="1016"/>
      <c r="DK112" s="1016"/>
      <c r="DL112" s="1016">
        <v>18796</v>
      </c>
      <c r="DM112" s="1016"/>
      <c r="DN112" s="1016"/>
      <c r="DO112" s="1016"/>
      <c r="DP112" s="1016"/>
      <c r="DQ112" s="1016" t="s">
        <v>397</v>
      </c>
      <c r="DR112" s="1016"/>
      <c r="DS112" s="1016"/>
      <c r="DT112" s="1016"/>
      <c r="DU112" s="1016"/>
      <c r="DV112" s="1017" t="s">
        <v>397</v>
      </c>
      <c r="DW112" s="1017"/>
      <c r="DX112" s="1017"/>
      <c r="DY112" s="1017"/>
      <c r="DZ112" s="1018"/>
    </row>
    <row r="113" spans="1:130" s="248" customFormat="1" ht="26.25" customHeight="1" x14ac:dyDescent="0.15">
      <c r="A113" s="1050"/>
      <c r="B113" s="1051"/>
      <c r="C113" s="1046" t="s">
        <v>461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2194935</v>
      </c>
      <c r="AB113" s="1030"/>
      <c r="AC113" s="1030"/>
      <c r="AD113" s="1030"/>
      <c r="AE113" s="1031"/>
      <c r="AF113" s="1032">
        <v>2025079</v>
      </c>
      <c r="AG113" s="1030"/>
      <c r="AH113" s="1030"/>
      <c r="AI113" s="1030"/>
      <c r="AJ113" s="1031"/>
      <c r="AK113" s="1032">
        <v>1843305</v>
      </c>
      <c r="AL113" s="1030"/>
      <c r="AM113" s="1030"/>
      <c r="AN113" s="1030"/>
      <c r="AO113" s="1031"/>
      <c r="AP113" s="1033">
        <v>3.7</v>
      </c>
      <c r="AQ113" s="1034"/>
      <c r="AR113" s="1034"/>
      <c r="AS113" s="1034"/>
      <c r="AT113" s="1035"/>
      <c r="AU113" s="996"/>
      <c r="AV113" s="997"/>
      <c r="AW113" s="997"/>
      <c r="AX113" s="997"/>
      <c r="AY113" s="997"/>
      <c r="AZ113" s="1045" t="s">
        <v>462</v>
      </c>
      <c r="BA113" s="1046"/>
      <c r="BB113" s="1046"/>
      <c r="BC113" s="1046"/>
      <c r="BD113" s="1046"/>
      <c r="BE113" s="1046"/>
      <c r="BF113" s="1046"/>
      <c r="BG113" s="1046"/>
      <c r="BH113" s="1046"/>
      <c r="BI113" s="1046"/>
      <c r="BJ113" s="1046"/>
      <c r="BK113" s="1046"/>
      <c r="BL113" s="1046"/>
      <c r="BM113" s="1046"/>
      <c r="BN113" s="1046"/>
      <c r="BO113" s="1046"/>
      <c r="BP113" s="1047"/>
      <c r="BQ113" s="1015">
        <v>3723393</v>
      </c>
      <c r="BR113" s="1016"/>
      <c r="BS113" s="1016"/>
      <c r="BT113" s="1016"/>
      <c r="BU113" s="1016"/>
      <c r="BV113" s="1016">
        <v>3419625</v>
      </c>
      <c r="BW113" s="1016"/>
      <c r="BX113" s="1016"/>
      <c r="BY113" s="1016"/>
      <c r="BZ113" s="1016"/>
      <c r="CA113" s="1016">
        <v>3163635</v>
      </c>
      <c r="CB113" s="1016"/>
      <c r="CC113" s="1016"/>
      <c r="CD113" s="1016"/>
      <c r="CE113" s="1016"/>
      <c r="CF113" s="1010">
        <v>6.4</v>
      </c>
      <c r="CG113" s="1011"/>
      <c r="CH113" s="1011"/>
      <c r="CI113" s="1011"/>
      <c r="CJ113" s="1011"/>
      <c r="CK113" s="1041"/>
      <c r="CL113" s="1042"/>
      <c r="CM113" s="1012" t="s">
        <v>463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397</v>
      </c>
      <c r="DH113" s="1055"/>
      <c r="DI113" s="1055"/>
      <c r="DJ113" s="1055"/>
      <c r="DK113" s="1056"/>
      <c r="DL113" s="1057" t="s">
        <v>397</v>
      </c>
      <c r="DM113" s="1055"/>
      <c r="DN113" s="1055"/>
      <c r="DO113" s="1055"/>
      <c r="DP113" s="1056"/>
      <c r="DQ113" s="1057" t="s">
        <v>397</v>
      </c>
      <c r="DR113" s="1055"/>
      <c r="DS113" s="1055"/>
      <c r="DT113" s="1055"/>
      <c r="DU113" s="1056"/>
      <c r="DV113" s="1058" t="s">
        <v>397</v>
      </c>
      <c r="DW113" s="1059"/>
      <c r="DX113" s="1059"/>
      <c r="DY113" s="1059"/>
      <c r="DZ113" s="1060"/>
    </row>
    <row r="114" spans="1:130" s="248" customFormat="1" ht="26.25" customHeight="1" x14ac:dyDescent="0.15">
      <c r="A114" s="1050"/>
      <c r="B114" s="1051"/>
      <c r="C114" s="1046" t="s">
        <v>464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304239</v>
      </c>
      <c r="AB114" s="1055"/>
      <c r="AC114" s="1055"/>
      <c r="AD114" s="1055"/>
      <c r="AE114" s="1056"/>
      <c r="AF114" s="1057">
        <v>355921</v>
      </c>
      <c r="AG114" s="1055"/>
      <c r="AH114" s="1055"/>
      <c r="AI114" s="1055"/>
      <c r="AJ114" s="1056"/>
      <c r="AK114" s="1057">
        <v>363908</v>
      </c>
      <c r="AL114" s="1055"/>
      <c r="AM114" s="1055"/>
      <c r="AN114" s="1055"/>
      <c r="AO114" s="1056"/>
      <c r="AP114" s="1058">
        <v>0.7</v>
      </c>
      <c r="AQ114" s="1059"/>
      <c r="AR114" s="1059"/>
      <c r="AS114" s="1059"/>
      <c r="AT114" s="1060"/>
      <c r="AU114" s="996"/>
      <c r="AV114" s="997"/>
      <c r="AW114" s="997"/>
      <c r="AX114" s="997"/>
      <c r="AY114" s="997"/>
      <c r="AZ114" s="1045" t="s">
        <v>465</v>
      </c>
      <c r="BA114" s="1046"/>
      <c r="BB114" s="1046"/>
      <c r="BC114" s="1046"/>
      <c r="BD114" s="1046"/>
      <c r="BE114" s="1046"/>
      <c r="BF114" s="1046"/>
      <c r="BG114" s="1046"/>
      <c r="BH114" s="1046"/>
      <c r="BI114" s="1046"/>
      <c r="BJ114" s="1046"/>
      <c r="BK114" s="1046"/>
      <c r="BL114" s="1046"/>
      <c r="BM114" s="1046"/>
      <c r="BN114" s="1046"/>
      <c r="BO114" s="1046"/>
      <c r="BP114" s="1047"/>
      <c r="BQ114" s="1015">
        <v>11378110</v>
      </c>
      <c r="BR114" s="1016"/>
      <c r="BS114" s="1016"/>
      <c r="BT114" s="1016"/>
      <c r="BU114" s="1016"/>
      <c r="BV114" s="1016">
        <v>11427301</v>
      </c>
      <c r="BW114" s="1016"/>
      <c r="BX114" s="1016"/>
      <c r="BY114" s="1016"/>
      <c r="BZ114" s="1016"/>
      <c r="CA114" s="1016">
        <v>11119098</v>
      </c>
      <c r="CB114" s="1016"/>
      <c r="CC114" s="1016"/>
      <c r="CD114" s="1016"/>
      <c r="CE114" s="1016"/>
      <c r="CF114" s="1010">
        <v>22.3</v>
      </c>
      <c r="CG114" s="1011"/>
      <c r="CH114" s="1011"/>
      <c r="CI114" s="1011"/>
      <c r="CJ114" s="1011"/>
      <c r="CK114" s="1041"/>
      <c r="CL114" s="1042"/>
      <c r="CM114" s="1012" t="s">
        <v>466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397</v>
      </c>
      <c r="DH114" s="1055"/>
      <c r="DI114" s="1055"/>
      <c r="DJ114" s="1055"/>
      <c r="DK114" s="1056"/>
      <c r="DL114" s="1057" t="s">
        <v>397</v>
      </c>
      <c r="DM114" s="1055"/>
      <c r="DN114" s="1055"/>
      <c r="DO114" s="1055"/>
      <c r="DP114" s="1056"/>
      <c r="DQ114" s="1057" t="s">
        <v>451</v>
      </c>
      <c r="DR114" s="1055"/>
      <c r="DS114" s="1055"/>
      <c r="DT114" s="1055"/>
      <c r="DU114" s="1056"/>
      <c r="DV114" s="1058" t="s">
        <v>129</v>
      </c>
      <c r="DW114" s="1059"/>
      <c r="DX114" s="1059"/>
      <c r="DY114" s="1059"/>
      <c r="DZ114" s="1060"/>
    </row>
    <row r="115" spans="1:130" s="248" customFormat="1" ht="26.25" customHeight="1" x14ac:dyDescent="0.15">
      <c r="A115" s="1050"/>
      <c r="B115" s="1051"/>
      <c r="C115" s="1046" t="s">
        <v>467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44253</v>
      </c>
      <c r="AB115" s="1030"/>
      <c r="AC115" s="1030"/>
      <c r="AD115" s="1030"/>
      <c r="AE115" s="1031"/>
      <c r="AF115" s="1032">
        <v>22885</v>
      </c>
      <c r="AG115" s="1030"/>
      <c r="AH115" s="1030"/>
      <c r="AI115" s="1030"/>
      <c r="AJ115" s="1031"/>
      <c r="AK115" s="1032">
        <v>18796</v>
      </c>
      <c r="AL115" s="1030"/>
      <c r="AM115" s="1030"/>
      <c r="AN115" s="1030"/>
      <c r="AO115" s="1031"/>
      <c r="AP115" s="1033">
        <v>0</v>
      </c>
      <c r="AQ115" s="1034"/>
      <c r="AR115" s="1034"/>
      <c r="AS115" s="1034"/>
      <c r="AT115" s="1035"/>
      <c r="AU115" s="996"/>
      <c r="AV115" s="997"/>
      <c r="AW115" s="997"/>
      <c r="AX115" s="997"/>
      <c r="AY115" s="997"/>
      <c r="AZ115" s="1045" t="s">
        <v>468</v>
      </c>
      <c r="BA115" s="1046"/>
      <c r="BB115" s="1046"/>
      <c r="BC115" s="1046"/>
      <c r="BD115" s="1046"/>
      <c r="BE115" s="1046"/>
      <c r="BF115" s="1046"/>
      <c r="BG115" s="1046"/>
      <c r="BH115" s="1046"/>
      <c r="BI115" s="1046"/>
      <c r="BJ115" s="1046"/>
      <c r="BK115" s="1046"/>
      <c r="BL115" s="1046"/>
      <c r="BM115" s="1046"/>
      <c r="BN115" s="1046"/>
      <c r="BO115" s="1046"/>
      <c r="BP115" s="1047"/>
      <c r="BQ115" s="1015" t="s">
        <v>452</v>
      </c>
      <c r="BR115" s="1016"/>
      <c r="BS115" s="1016"/>
      <c r="BT115" s="1016"/>
      <c r="BU115" s="1016"/>
      <c r="BV115" s="1016" t="s">
        <v>397</v>
      </c>
      <c r="BW115" s="1016"/>
      <c r="BX115" s="1016"/>
      <c r="BY115" s="1016"/>
      <c r="BZ115" s="1016"/>
      <c r="CA115" s="1016" t="s">
        <v>397</v>
      </c>
      <c r="CB115" s="1016"/>
      <c r="CC115" s="1016"/>
      <c r="CD115" s="1016"/>
      <c r="CE115" s="1016"/>
      <c r="CF115" s="1010" t="s">
        <v>397</v>
      </c>
      <c r="CG115" s="1011"/>
      <c r="CH115" s="1011"/>
      <c r="CI115" s="1011"/>
      <c r="CJ115" s="1011"/>
      <c r="CK115" s="1041"/>
      <c r="CL115" s="1042"/>
      <c r="CM115" s="1045" t="s">
        <v>469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397</v>
      </c>
      <c r="DH115" s="1055"/>
      <c r="DI115" s="1055"/>
      <c r="DJ115" s="1055"/>
      <c r="DK115" s="1056"/>
      <c r="DL115" s="1057" t="s">
        <v>451</v>
      </c>
      <c r="DM115" s="1055"/>
      <c r="DN115" s="1055"/>
      <c r="DO115" s="1055"/>
      <c r="DP115" s="1056"/>
      <c r="DQ115" s="1057" t="s">
        <v>397</v>
      </c>
      <c r="DR115" s="1055"/>
      <c r="DS115" s="1055"/>
      <c r="DT115" s="1055"/>
      <c r="DU115" s="1056"/>
      <c r="DV115" s="1058" t="s">
        <v>397</v>
      </c>
      <c r="DW115" s="1059"/>
      <c r="DX115" s="1059"/>
      <c r="DY115" s="1059"/>
      <c r="DZ115" s="1060"/>
    </row>
    <row r="116" spans="1:130" s="248" customFormat="1" ht="26.25" customHeight="1" x14ac:dyDescent="0.15">
      <c r="A116" s="1052"/>
      <c r="B116" s="1053"/>
      <c r="C116" s="1061" t="s">
        <v>470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397</v>
      </c>
      <c r="AG116" s="1055"/>
      <c r="AH116" s="1055"/>
      <c r="AI116" s="1055"/>
      <c r="AJ116" s="1056"/>
      <c r="AK116" s="1057" t="s">
        <v>397</v>
      </c>
      <c r="AL116" s="1055"/>
      <c r="AM116" s="1055"/>
      <c r="AN116" s="1055"/>
      <c r="AO116" s="1056"/>
      <c r="AP116" s="1058" t="s">
        <v>452</v>
      </c>
      <c r="AQ116" s="1059"/>
      <c r="AR116" s="1059"/>
      <c r="AS116" s="1059"/>
      <c r="AT116" s="1060"/>
      <c r="AU116" s="996"/>
      <c r="AV116" s="997"/>
      <c r="AW116" s="997"/>
      <c r="AX116" s="997"/>
      <c r="AY116" s="997"/>
      <c r="AZ116" s="1063" t="s">
        <v>471</v>
      </c>
      <c r="BA116" s="1064"/>
      <c r="BB116" s="1064"/>
      <c r="BC116" s="1064"/>
      <c r="BD116" s="1064"/>
      <c r="BE116" s="1064"/>
      <c r="BF116" s="1064"/>
      <c r="BG116" s="1064"/>
      <c r="BH116" s="1064"/>
      <c r="BI116" s="1064"/>
      <c r="BJ116" s="1064"/>
      <c r="BK116" s="1064"/>
      <c r="BL116" s="1064"/>
      <c r="BM116" s="1064"/>
      <c r="BN116" s="1064"/>
      <c r="BO116" s="1064"/>
      <c r="BP116" s="1065"/>
      <c r="BQ116" s="1015" t="s">
        <v>397</v>
      </c>
      <c r="BR116" s="1016"/>
      <c r="BS116" s="1016"/>
      <c r="BT116" s="1016"/>
      <c r="BU116" s="1016"/>
      <c r="BV116" s="1016" t="s">
        <v>129</v>
      </c>
      <c r="BW116" s="1016"/>
      <c r="BX116" s="1016"/>
      <c r="BY116" s="1016"/>
      <c r="BZ116" s="1016"/>
      <c r="CA116" s="1016" t="s">
        <v>129</v>
      </c>
      <c r="CB116" s="1016"/>
      <c r="CC116" s="1016"/>
      <c r="CD116" s="1016"/>
      <c r="CE116" s="1016"/>
      <c r="CF116" s="1010" t="s">
        <v>397</v>
      </c>
      <c r="CG116" s="1011"/>
      <c r="CH116" s="1011"/>
      <c r="CI116" s="1011"/>
      <c r="CJ116" s="1011"/>
      <c r="CK116" s="1041"/>
      <c r="CL116" s="1042"/>
      <c r="CM116" s="1012" t="s">
        <v>472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397</v>
      </c>
      <c r="DH116" s="1055"/>
      <c r="DI116" s="1055"/>
      <c r="DJ116" s="1055"/>
      <c r="DK116" s="1056"/>
      <c r="DL116" s="1057" t="s">
        <v>397</v>
      </c>
      <c r="DM116" s="1055"/>
      <c r="DN116" s="1055"/>
      <c r="DO116" s="1055"/>
      <c r="DP116" s="1056"/>
      <c r="DQ116" s="1057" t="s">
        <v>397</v>
      </c>
      <c r="DR116" s="1055"/>
      <c r="DS116" s="1055"/>
      <c r="DT116" s="1055"/>
      <c r="DU116" s="1056"/>
      <c r="DV116" s="1058" t="s">
        <v>397</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473</v>
      </c>
      <c r="Z117" s="982"/>
      <c r="AA117" s="1072">
        <v>12376072</v>
      </c>
      <c r="AB117" s="1073"/>
      <c r="AC117" s="1073"/>
      <c r="AD117" s="1073"/>
      <c r="AE117" s="1074"/>
      <c r="AF117" s="1075">
        <v>11726816</v>
      </c>
      <c r="AG117" s="1073"/>
      <c r="AH117" s="1073"/>
      <c r="AI117" s="1073"/>
      <c r="AJ117" s="1074"/>
      <c r="AK117" s="1075">
        <v>11286199</v>
      </c>
      <c r="AL117" s="1073"/>
      <c r="AM117" s="1073"/>
      <c r="AN117" s="1073"/>
      <c r="AO117" s="1074"/>
      <c r="AP117" s="1076"/>
      <c r="AQ117" s="1077"/>
      <c r="AR117" s="1077"/>
      <c r="AS117" s="1077"/>
      <c r="AT117" s="1078"/>
      <c r="AU117" s="996"/>
      <c r="AV117" s="997"/>
      <c r="AW117" s="997"/>
      <c r="AX117" s="997"/>
      <c r="AY117" s="997"/>
      <c r="AZ117" s="1063" t="s">
        <v>474</v>
      </c>
      <c r="BA117" s="1064"/>
      <c r="BB117" s="1064"/>
      <c r="BC117" s="1064"/>
      <c r="BD117" s="1064"/>
      <c r="BE117" s="1064"/>
      <c r="BF117" s="1064"/>
      <c r="BG117" s="1064"/>
      <c r="BH117" s="1064"/>
      <c r="BI117" s="1064"/>
      <c r="BJ117" s="1064"/>
      <c r="BK117" s="1064"/>
      <c r="BL117" s="1064"/>
      <c r="BM117" s="1064"/>
      <c r="BN117" s="1064"/>
      <c r="BO117" s="1064"/>
      <c r="BP117" s="1065"/>
      <c r="BQ117" s="1015" t="s">
        <v>397</v>
      </c>
      <c r="BR117" s="1016"/>
      <c r="BS117" s="1016"/>
      <c r="BT117" s="1016"/>
      <c r="BU117" s="1016"/>
      <c r="BV117" s="1016" t="s">
        <v>397</v>
      </c>
      <c r="BW117" s="1016"/>
      <c r="BX117" s="1016"/>
      <c r="BY117" s="1016"/>
      <c r="BZ117" s="1016"/>
      <c r="CA117" s="1016" t="s">
        <v>397</v>
      </c>
      <c r="CB117" s="1016"/>
      <c r="CC117" s="1016"/>
      <c r="CD117" s="1016"/>
      <c r="CE117" s="1016"/>
      <c r="CF117" s="1010" t="s">
        <v>129</v>
      </c>
      <c r="CG117" s="1011"/>
      <c r="CH117" s="1011"/>
      <c r="CI117" s="1011"/>
      <c r="CJ117" s="1011"/>
      <c r="CK117" s="1041"/>
      <c r="CL117" s="1042"/>
      <c r="CM117" s="1012" t="s">
        <v>475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397</v>
      </c>
      <c r="DH117" s="1055"/>
      <c r="DI117" s="1055"/>
      <c r="DJ117" s="1055"/>
      <c r="DK117" s="1056"/>
      <c r="DL117" s="1057" t="s">
        <v>397</v>
      </c>
      <c r="DM117" s="1055"/>
      <c r="DN117" s="1055"/>
      <c r="DO117" s="1055"/>
      <c r="DP117" s="1056"/>
      <c r="DQ117" s="1057" t="s">
        <v>397</v>
      </c>
      <c r="DR117" s="1055"/>
      <c r="DS117" s="1055"/>
      <c r="DT117" s="1055"/>
      <c r="DU117" s="1056"/>
      <c r="DV117" s="1058" t="s">
        <v>397</v>
      </c>
      <c r="DW117" s="1059"/>
      <c r="DX117" s="1059"/>
      <c r="DY117" s="1059"/>
      <c r="DZ117" s="1060"/>
    </row>
    <row r="118" spans="1:130" s="248" customFormat="1" ht="26.25" customHeight="1" x14ac:dyDescent="0.15">
      <c r="A118" s="1000" t="s">
        <v>445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442</v>
      </c>
      <c r="AB118" s="981"/>
      <c r="AC118" s="981"/>
      <c r="AD118" s="981"/>
      <c r="AE118" s="982"/>
      <c r="AF118" s="980" t="s">
        <v>443</v>
      </c>
      <c r="AG118" s="981"/>
      <c r="AH118" s="981"/>
      <c r="AI118" s="981"/>
      <c r="AJ118" s="982"/>
      <c r="AK118" s="980" t="s">
        <v>308</v>
      </c>
      <c r="AL118" s="981"/>
      <c r="AM118" s="981"/>
      <c r="AN118" s="981"/>
      <c r="AO118" s="982"/>
      <c r="AP118" s="1067" t="s">
        <v>444</v>
      </c>
      <c r="AQ118" s="1068"/>
      <c r="AR118" s="1068"/>
      <c r="AS118" s="1068"/>
      <c r="AT118" s="1069"/>
      <c r="AU118" s="996"/>
      <c r="AV118" s="997"/>
      <c r="AW118" s="997"/>
      <c r="AX118" s="997"/>
      <c r="AY118" s="997"/>
      <c r="AZ118" s="1070" t="s">
        <v>476</v>
      </c>
      <c r="BA118" s="1061"/>
      <c r="BB118" s="1061"/>
      <c r="BC118" s="1061"/>
      <c r="BD118" s="1061"/>
      <c r="BE118" s="1061"/>
      <c r="BF118" s="1061"/>
      <c r="BG118" s="1061"/>
      <c r="BH118" s="1061"/>
      <c r="BI118" s="1061"/>
      <c r="BJ118" s="1061"/>
      <c r="BK118" s="1061"/>
      <c r="BL118" s="1061"/>
      <c r="BM118" s="1061"/>
      <c r="BN118" s="1061"/>
      <c r="BO118" s="1061"/>
      <c r="BP118" s="1062"/>
      <c r="BQ118" s="1093" t="s">
        <v>397</v>
      </c>
      <c r="BR118" s="1094"/>
      <c r="BS118" s="1094"/>
      <c r="BT118" s="1094"/>
      <c r="BU118" s="1094"/>
      <c r="BV118" s="1094" t="s">
        <v>129</v>
      </c>
      <c r="BW118" s="1094"/>
      <c r="BX118" s="1094"/>
      <c r="BY118" s="1094"/>
      <c r="BZ118" s="1094"/>
      <c r="CA118" s="1094" t="s">
        <v>397</v>
      </c>
      <c r="CB118" s="1094"/>
      <c r="CC118" s="1094"/>
      <c r="CD118" s="1094"/>
      <c r="CE118" s="1094"/>
      <c r="CF118" s="1010" t="s">
        <v>129</v>
      </c>
      <c r="CG118" s="1011"/>
      <c r="CH118" s="1011"/>
      <c r="CI118" s="1011"/>
      <c r="CJ118" s="1011"/>
      <c r="CK118" s="1041"/>
      <c r="CL118" s="1042"/>
      <c r="CM118" s="1012" t="s">
        <v>477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456</v>
      </c>
      <c r="DM118" s="1055"/>
      <c r="DN118" s="1055"/>
      <c r="DO118" s="1055"/>
      <c r="DP118" s="1056"/>
      <c r="DQ118" s="1057" t="s">
        <v>397</v>
      </c>
      <c r="DR118" s="1055"/>
      <c r="DS118" s="1055"/>
      <c r="DT118" s="1055"/>
      <c r="DU118" s="1056"/>
      <c r="DV118" s="1058" t="s">
        <v>397</v>
      </c>
      <c r="DW118" s="1059"/>
      <c r="DX118" s="1059"/>
      <c r="DY118" s="1059"/>
      <c r="DZ118" s="1060"/>
    </row>
    <row r="119" spans="1:130" s="248" customFormat="1" ht="26.25" customHeight="1" x14ac:dyDescent="0.15">
      <c r="A119" s="1154" t="s">
        <v>448</v>
      </c>
      <c r="B119" s="1040"/>
      <c r="C119" s="1019" t="s">
        <v>449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397</v>
      </c>
      <c r="AB119" s="988"/>
      <c r="AC119" s="988"/>
      <c r="AD119" s="988"/>
      <c r="AE119" s="989"/>
      <c r="AF119" s="990" t="s">
        <v>397</v>
      </c>
      <c r="AG119" s="988"/>
      <c r="AH119" s="988"/>
      <c r="AI119" s="988"/>
      <c r="AJ119" s="989"/>
      <c r="AK119" s="990" t="s">
        <v>452</v>
      </c>
      <c r="AL119" s="988"/>
      <c r="AM119" s="988"/>
      <c r="AN119" s="988"/>
      <c r="AO119" s="989"/>
      <c r="AP119" s="991" t="s">
        <v>397</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478</v>
      </c>
      <c r="BP119" s="1102"/>
      <c r="BQ119" s="1093">
        <v>105165407</v>
      </c>
      <c r="BR119" s="1094"/>
      <c r="BS119" s="1094"/>
      <c r="BT119" s="1094"/>
      <c r="BU119" s="1094"/>
      <c r="BV119" s="1094">
        <v>101524946</v>
      </c>
      <c r="BW119" s="1094"/>
      <c r="BX119" s="1094"/>
      <c r="BY119" s="1094"/>
      <c r="BZ119" s="1094"/>
      <c r="CA119" s="1094">
        <v>98602253</v>
      </c>
      <c r="CB119" s="1094"/>
      <c r="CC119" s="1094"/>
      <c r="CD119" s="1094"/>
      <c r="CE119" s="1094"/>
      <c r="CF119" s="1095"/>
      <c r="CG119" s="1096"/>
      <c r="CH119" s="1096"/>
      <c r="CI119" s="1096"/>
      <c r="CJ119" s="1097"/>
      <c r="CK119" s="1043"/>
      <c r="CL119" s="1044"/>
      <c r="CM119" s="1098" t="s">
        <v>479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4089</v>
      </c>
      <c r="DH119" s="1080"/>
      <c r="DI119" s="1080"/>
      <c r="DJ119" s="1080"/>
      <c r="DK119" s="1081"/>
      <c r="DL119" s="1079" t="s">
        <v>397</v>
      </c>
      <c r="DM119" s="1080"/>
      <c r="DN119" s="1080"/>
      <c r="DO119" s="1080"/>
      <c r="DP119" s="1081"/>
      <c r="DQ119" s="1079" t="s">
        <v>397</v>
      </c>
      <c r="DR119" s="1080"/>
      <c r="DS119" s="1080"/>
      <c r="DT119" s="1080"/>
      <c r="DU119" s="1081"/>
      <c r="DV119" s="1082" t="s">
        <v>397</v>
      </c>
      <c r="DW119" s="1083"/>
      <c r="DX119" s="1083"/>
      <c r="DY119" s="1083"/>
      <c r="DZ119" s="1084"/>
    </row>
    <row r="120" spans="1:130" s="248" customFormat="1" ht="26.25" customHeight="1" x14ac:dyDescent="0.15">
      <c r="A120" s="1155"/>
      <c r="B120" s="1042"/>
      <c r="C120" s="1012" t="s">
        <v>455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397</v>
      </c>
      <c r="AB120" s="1055"/>
      <c r="AC120" s="1055"/>
      <c r="AD120" s="1055"/>
      <c r="AE120" s="1056"/>
      <c r="AF120" s="1057" t="s">
        <v>397</v>
      </c>
      <c r="AG120" s="1055"/>
      <c r="AH120" s="1055"/>
      <c r="AI120" s="1055"/>
      <c r="AJ120" s="1056"/>
      <c r="AK120" s="1057" t="s">
        <v>452</v>
      </c>
      <c r="AL120" s="1055"/>
      <c r="AM120" s="1055"/>
      <c r="AN120" s="1055"/>
      <c r="AO120" s="1056"/>
      <c r="AP120" s="1058" t="s">
        <v>397</v>
      </c>
      <c r="AQ120" s="1059"/>
      <c r="AR120" s="1059"/>
      <c r="AS120" s="1059"/>
      <c r="AT120" s="1060"/>
      <c r="AU120" s="1085" t="s">
        <v>480</v>
      </c>
      <c r="AV120" s="1086"/>
      <c r="AW120" s="1086"/>
      <c r="AX120" s="1086"/>
      <c r="AY120" s="1087"/>
      <c r="AZ120" s="1036" t="s">
        <v>481</v>
      </c>
      <c r="BA120" s="985"/>
      <c r="BB120" s="985"/>
      <c r="BC120" s="985"/>
      <c r="BD120" s="985"/>
      <c r="BE120" s="985"/>
      <c r="BF120" s="985"/>
      <c r="BG120" s="985"/>
      <c r="BH120" s="985"/>
      <c r="BI120" s="985"/>
      <c r="BJ120" s="985"/>
      <c r="BK120" s="985"/>
      <c r="BL120" s="985"/>
      <c r="BM120" s="985"/>
      <c r="BN120" s="985"/>
      <c r="BO120" s="985"/>
      <c r="BP120" s="986"/>
      <c r="BQ120" s="1022">
        <v>36534292</v>
      </c>
      <c r="BR120" s="1023"/>
      <c r="BS120" s="1023"/>
      <c r="BT120" s="1023"/>
      <c r="BU120" s="1023"/>
      <c r="BV120" s="1023">
        <v>36186485</v>
      </c>
      <c r="BW120" s="1023"/>
      <c r="BX120" s="1023"/>
      <c r="BY120" s="1023"/>
      <c r="BZ120" s="1023"/>
      <c r="CA120" s="1023">
        <v>35697317</v>
      </c>
      <c r="CB120" s="1023"/>
      <c r="CC120" s="1023"/>
      <c r="CD120" s="1023"/>
      <c r="CE120" s="1023"/>
      <c r="CF120" s="1037">
        <v>71.8</v>
      </c>
      <c r="CG120" s="1038"/>
      <c r="CH120" s="1038"/>
      <c r="CI120" s="1038"/>
      <c r="CJ120" s="1038"/>
      <c r="CK120" s="1103" t="s">
        <v>482</v>
      </c>
      <c r="CL120" s="1104"/>
      <c r="CM120" s="1104"/>
      <c r="CN120" s="1104"/>
      <c r="CO120" s="1105"/>
      <c r="CP120" s="1111" t="s">
        <v>483</v>
      </c>
      <c r="CQ120" s="1112"/>
      <c r="CR120" s="1112"/>
      <c r="CS120" s="1112"/>
      <c r="CT120" s="1112"/>
      <c r="CU120" s="1112"/>
      <c r="CV120" s="1112"/>
      <c r="CW120" s="1112"/>
      <c r="CX120" s="1112"/>
      <c r="CY120" s="1112"/>
      <c r="CZ120" s="1112"/>
      <c r="DA120" s="1112"/>
      <c r="DB120" s="1112"/>
      <c r="DC120" s="1112"/>
      <c r="DD120" s="1112"/>
      <c r="DE120" s="1112"/>
      <c r="DF120" s="1113"/>
      <c r="DG120" s="1022">
        <v>11587117</v>
      </c>
      <c r="DH120" s="1023"/>
      <c r="DI120" s="1023"/>
      <c r="DJ120" s="1023"/>
      <c r="DK120" s="1023"/>
      <c r="DL120" s="1023">
        <v>9791272</v>
      </c>
      <c r="DM120" s="1023"/>
      <c r="DN120" s="1023"/>
      <c r="DO120" s="1023"/>
      <c r="DP120" s="1023"/>
      <c r="DQ120" s="1023">
        <v>8328744</v>
      </c>
      <c r="DR120" s="1023"/>
      <c r="DS120" s="1023"/>
      <c r="DT120" s="1023"/>
      <c r="DU120" s="1023"/>
      <c r="DV120" s="1024">
        <v>16.7</v>
      </c>
      <c r="DW120" s="1024"/>
      <c r="DX120" s="1024"/>
      <c r="DY120" s="1024"/>
      <c r="DZ120" s="1025"/>
    </row>
    <row r="121" spans="1:130" s="248" customFormat="1" ht="26.25" customHeight="1" x14ac:dyDescent="0.15">
      <c r="A121" s="1155"/>
      <c r="B121" s="1042"/>
      <c r="C121" s="1063" t="s">
        <v>484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18796</v>
      </c>
      <c r="AB121" s="1055"/>
      <c r="AC121" s="1055"/>
      <c r="AD121" s="1055"/>
      <c r="AE121" s="1056"/>
      <c r="AF121" s="1057">
        <v>18796</v>
      </c>
      <c r="AG121" s="1055"/>
      <c r="AH121" s="1055"/>
      <c r="AI121" s="1055"/>
      <c r="AJ121" s="1056"/>
      <c r="AK121" s="1057">
        <v>18796</v>
      </c>
      <c r="AL121" s="1055"/>
      <c r="AM121" s="1055"/>
      <c r="AN121" s="1055"/>
      <c r="AO121" s="1056"/>
      <c r="AP121" s="1058">
        <v>0</v>
      </c>
      <c r="AQ121" s="1059"/>
      <c r="AR121" s="1059"/>
      <c r="AS121" s="1059"/>
      <c r="AT121" s="1060"/>
      <c r="AU121" s="1088"/>
      <c r="AV121" s="1089"/>
      <c r="AW121" s="1089"/>
      <c r="AX121" s="1089"/>
      <c r="AY121" s="1090"/>
      <c r="AZ121" s="1045" t="s">
        <v>485</v>
      </c>
      <c r="BA121" s="1046"/>
      <c r="BB121" s="1046"/>
      <c r="BC121" s="1046"/>
      <c r="BD121" s="1046"/>
      <c r="BE121" s="1046"/>
      <c r="BF121" s="1046"/>
      <c r="BG121" s="1046"/>
      <c r="BH121" s="1046"/>
      <c r="BI121" s="1046"/>
      <c r="BJ121" s="1046"/>
      <c r="BK121" s="1046"/>
      <c r="BL121" s="1046"/>
      <c r="BM121" s="1046"/>
      <c r="BN121" s="1046"/>
      <c r="BO121" s="1046"/>
      <c r="BP121" s="1047"/>
      <c r="BQ121" s="1015">
        <v>3818536</v>
      </c>
      <c r="BR121" s="1016"/>
      <c r="BS121" s="1016"/>
      <c r="BT121" s="1016"/>
      <c r="BU121" s="1016"/>
      <c r="BV121" s="1016">
        <v>5031846</v>
      </c>
      <c r="BW121" s="1016"/>
      <c r="BX121" s="1016"/>
      <c r="BY121" s="1016"/>
      <c r="BZ121" s="1016"/>
      <c r="CA121" s="1016">
        <v>5174488</v>
      </c>
      <c r="CB121" s="1016"/>
      <c r="CC121" s="1016"/>
      <c r="CD121" s="1016"/>
      <c r="CE121" s="1016"/>
      <c r="CF121" s="1010">
        <v>10.4</v>
      </c>
      <c r="CG121" s="1011"/>
      <c r="CH121" s="1011"/>
      <c r="CI121" s="1011"/>
      <c r="CJ121" s="1011"/>
      <c r="CK121" s="1106"/>
      <c r="CL121" s="1107"/>
      <c r="CM121" s="1107"/>
      <c r="CN121" s="1107"/>
      <c r="CO121" s="1108"/>
      <c r="CP121" s="1116" t="s">
        <v>486</v>
      </c>
      <c r="CQ121" s="1117"/>
      <c r="CR121" s="1117"/>
      <c r="CS121" s="1117"/>
      <c r="CT121" s="1117"/>
      <c r="CU121" s="1117"/>
      <c r="CV121" s="1117"/>
      <c r="CW121" s="1117"/>
      <c r="CX121" s="1117"/>
      <c r="CY121" s="1117"/>
      <c r="CZ121" s="1117"/>
      <c r="DA121" s="1117"/>
      <c r="DB121" s="1117"/>
      <c r="DC121" s="1117"/>
      <c r="DD121" s="1117"/>
      <c r="DE121" s="1117"/>
      <c r="DF121" s="1118"/>
      <c r="DG121" s="1015">
        <v>2266564</v>
      </c>
      <c r="DH121" s="1016"/>
      <c r="DI121" s="1016"/>
      <c r="DJ121" s="1016"/>
      <c r="DK121" s="1016"/>
      <c r="DL121" s="1016">
        <v>2247086</v>
      </c>
      <c r="DM121" s="1016"/>
      <c r="DN121" s="1016"/>
      <c r="DO121" s="1016"/>
      <c r="DP121" s="1016"/>
      <c r="DQ121" s="1016">
        <v>2081719</v>
      </c>
      <c r="DR121" s="1016"/>
      <c r="DS121" s="1016"/>
      <c r="DT121" s="1016"/>
      <c r="DU121" s="1016"/>
      <c r="DV121" s="1017">
        <v>4.2</v>
      </c>
      <c r="DW121" s="1017"/>
      <c r="DX121" s="1017"/>
      <c r="DY121" s="1017"/>
      <c r="DZ121" s="1018"/>
    </row>
    <row r="122" spans="1:130" s="248" customFormat="1" ht="26.25" customHeight="1" x14ac:dyDescent="0.15">
      <c r="A122" s="1155"/>
      <c r="B122" s="1042"/>
      <c r="C122" s="1012" t="s">
        <v>466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v>5473</v>
      </c>
      <c r="AB122" s="1055"/>
      <c r="AC122" s="1055"/>
      <c r="AD122" s="1055"/>
      <c r="AE122" s="1056"/>
      <c r="AF122" s="1057" t="s">
        <v>397</v>
      </c>
      <c r="AG122" s="1055"/>
      <c r="AH122" s="1055"/>
      <c r="AI122" s="1055"/>
      <c r="AJ122" s="1056"/>
      <c r="AK122" s="1057" t="s">
        <v>450</v>
      </c>
      <c r="AL122" s="1055"/>
      <c r="AM122" s="1055"/>
      <c r="AN122" s="1055"/>
      <c r="AO122" s="1056"/>
      <c r="AP122" s="1058" t="s">
        <v>129</v>
      </c>
      <c r="AQ122" s="1059"/>
      <c r="AR122" s="1059"/>
      <c r="AS122" s="1059"/>
      <c r="AT122" s="1060"/>
      <c r="AU122" s="1088"/>
      <c r="AV122" s="1089"/>
      <c r="AW122" s="1089"/>
      <c r="AX122" s="1089"/>
      <c r="AY122" s="1090"/>
      <c r="AZ122" s="1070" t="s">
        <v>487</v>
      </c>
      <c r="BA122" s="1061"/>
      <c r="BB122" s="1061"/>
      <c r="BC122" s="1061"/>
      <c r="BD122" s="1061"/>
      <c r="BE122" s="1061"/>
      <c r="BF122" s="1061"/>
      <c r="BG122" s="1061"/>
      <c r="BH122" s="1061"/>
      <c r="BI122" s="1061"/>
      <c r="BJ122" s="1061"/>
      <c r="BK122" s="1061"/>
      <c r="BL122" s="1061"/>
      <c r="BM122" s="1061"/>
      <c r="BN122" s="1061"/>
      <c r="BO122" s="1061"/>
      <c r="BP122" s="1062"/>
      <c r="BQ122" s="1093">
        <v>83484577</v>
      </c>
      <c r="BR122" s="1094"/>
      <c r="BS122" s="1094"/>
      <c r="BT122" s="1094"/>
      <c r="BU122" s="1094"/>
      <c r="BV122" s="1094">
        <v>81700347</v>
      </c>
      <c r="BW122" s="1094"/>
      <c r="BX122" s="1094"/>
      <c r="BY122" s="1094"/>
      <c r="BZ122" s="1094"/>
      <c r="CA122" s="1094">
        <v>79227071</v>
      </c>
      <c r="CB122" s="1094"/>
      <c r="CC122" s="1094"/>
      <c r="CD122" s="1094"/>
      <c r="CE122" s="1094"/>
      <c r="CF122" s="1114">
        <v>159.19999999999999</v>
      </c>
      <c r="CG122" s="1115"/>
      <c r="CH122" s="1115"/>
      <c r="CI122" s="1115"/>
      <c r="CJ122" s="1115"/>
      <c r="CK122" s="1106"/>
      <c r="CL122" s="1107"/>
      <c r="CM122" s="1107"/>
      <c r="CN122" s="1107"/>
      <c r="CO122" s="1108"/>
      <c r="CP122" s="1116" t="s">
        <v>488</v>
      </c>
      <c r="CQ122" s="1117"/>
      <c r="CR122" s="1117"/>
      <c r="CS122" s="1117"/>
      <c r="CT122" s="1117"/>
      <c r="CU122" s="1117"/>
      <c r="CV122" s="1117"/>
      <c r="CW122" s="1117"/>
      <c r="CX122" s="1117"/>
      <c r="CY122" s="1117"/>
      <c r="CZ122" s="1117"/>
      <c r="DA122" s="1117"/>
      <c r="DB122" s="1117"/>
      <c r="DC122" s="1117"/>
      <c r="DD122" s="1117"/>
      <c r="DE122" s="1117"/>
      <c r="DF122" s="1118"/>
      <c r="DG122" s="1015">
        <v>1273755</v>
      </c>
      <c r="DH122" s="1016"/>
      <c r="DI122" s="1016"/>
      <c r="DJ122" s="1016"/>
      <c r="DK122" s="1016"/>
      <c r="DL122" s="1016">
        <v>1333778</v>
      </c>
      <c r="DM122" s="1016"/>
      <c r="DN122" s="1016"/>
      <c r="DO122" s="1016"/>
      <c r="DP122" s="1016"/>
      <c r="DQ122" s="1016">
        <v>1194947</v>
      </c>
      <c r="DR122" s="1016"/>
      <c r="DS122" s="1016"/>
      <c r="DT122" s="1016"/>
      <c r="DU122" s="1016"/>
      <c r="DV122" s="1017">
        <v>2.4</v>
      </c>
      <c r="DW122" s="1017"/>
      <c r="DX122" s="1017"/>
      <c r="DY122" s="1017"/>
      <c r="DZ122" s="1018"/>
    </row>
    <row r="123" spans="1:130" s="248" customFormat="1" ht="26.25" customHeight="1" x14ac:dyDescent="0.15">
      <c r="A123" s="1155"/>
      <c r="B123" s="1042"/>
      <c r="C123" s="1012" t="s">
        <v>472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451</v>
      </c>
      <c r="AG123" s="1055"/>
      <c r="AH123" s="1055"/>
      <c r="AI123" s="1055"/>
      <c r="AJ123" s="1056"/>
      <c r="AK123" s="1057" t="s">
        <v>397</v>
      </c>
      <c r="AL123" s="1055"/>
      <c r="AM123" s="1055"/>
      <c r="AN123" s="1055"/>
      <c r="AO123" s="1056"/>
      <c r="AP123" s="1058" t="s">
        <v>129</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489</v>
      </c>
      <c r="BP123" s="1102"/>
      <c r="BQ123" s="1161">
        <v>123837405</v>
      </c>
      <c r="BR123" s="1162"/>
      <c r="BS123" s="1162"/>
      <c r="BT123" s="1162"/>
      <c r="BU123" s="1162"/>
      <c r="BV123" s="1162">
        <v>122918678</v>
      </c>
      <c r="BW123" s="1162"/>
      <c r="BX123" s="1162"/>
      <c r="BY123" s="1162"/>
      <c r="BZ123" s="1162"/>
      <c r="CA123" s="1162">
        <v>120098876</v>
      </c>
      <c r="CB123" s="1162"/>
      <c r="CC123" s="1162"/>
      <c r="CD123" s="1162"/>
      <c r="CE123" s="1162"/>
      <c r="CF123" s="1095"/>
      <c r="CG123" s="1096"/>
      <c r="CH123" s="1096"/>
      <c r="CI123" s="1096"/>
      <c r="CJ123" s="1097"/>
      <c r="CK123" s="1106"/>
      <c r="CL123" s="1107"/>
      <c r="CM123" s="1107"/>
      <c r="CN123" s="1107"/>
      <c r="CO123" s="1108"/>
      <c r="CP123" s="1116" t="s">
        <v>490</v>
      </c>
      <c r="CQ123" s="1117"/>
      <c r="CR123" s="1117"/>
      <c r="CS123" s="1117"/>
      <c r="CT123" s="1117"/>
      <c r="CU123" s="1117"/>
      <c r="CV123" s="1117"/>
      <c r="CW123" s="1117"/>
      <c r="CX123" s="1117"/>
      <c r="CY123" s="1117"/>
      <c r="CZ123" s="1117"/>
      <c r="DA123" s="1117"/>
      <c r="DB123" s="1117"/>
      <c r="DC123" s="1117"/>
      <c r="DD123" s="1117"/>
      <c r="DE123" s="1117"/>
      <c r="DF123" s="1118"/>
      <c r="DG123" s="1054">
        <v>348617</v>
      </c>
      <c r="DH123" s="1055"/>
      <c r="DI123" s="1055"/>
      <c r="DJ123" s="1055"/>
      <c r="DK123" s="1056"/>
      <c r="DL123" s="1057">
        <v>359288</v>
      </c>
      <c r="DM123" s="1055"/>
      <c r="DN123" s="1055"/>
      <c r="DO123" s="1055"/>
      <c r="DP123" s="1056"/>
      <c r="DQ123" s="1057">
        <v>431251</v>
      </c>
      <c r="DR123" s="1055"/>
      <c r="DS123" s="1055"/>
      <c r="DT123" s="1055"/>
      <c r="DU123" s="1056"/>
      <c r="DV123" s="1058">
        <v>0.9</v>
      </c>
      <c r="DW123" s="1059"/>
      <c r="DX123" s="1059"/>
      <c r="DY123" s="1059"/>
      <c r="DZ123" s="1060"/>
    </row>
    <row r="124" spans="1:130" s="248" customFormat="1" ht="26.25" customHeight="1" thickBot="1" x14ac:dyDescent="0.2">
      <c r="A124" s="1155"/>
      <c r="B124" s="1042"/>
      <c r="C124" s="1012" t="s">
        <v>475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397</v>
      </c>
      <c r="AB124" s="1055"/>
      <c r="AC124" s="1055"/>
      <c r="AD124" s="1055"/>
      <c r="AE124" s="1056"/>
      <c r="AF124" s="1057" t="s">
        <v>452</v>
      </c>
      <c r="AG124" s="1055"/>
      <c r="AH124" s="1055"/>
      <c r="AI124" s="1055"/>
      <c r="AJ124" s="1056"/>
      <c r="AK124" s="1057" t="s">
        <v>397</v>
      </c>
      <c r="AL124" s="1055"/>
      <c r="AM124" s="1055"/>
      <c r="AN124" s="1055"/>
      <c r="AO124" s="1056"/>
      <c r="AP124" s="1058" t="s">
        <v>451</v>
      </c>
      <c r="AQ124" s="1059"/>
      <c r="AR124" s="1059"/>
      <c r="AS124" s="1059"/>
      <c r="AT124" s="1060"/>
      <c r="AU124" s="1157" t="s">
        <v>491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397</v>
      </c>
      <c r="BR124" s="1124"/>
      <c r="BS124" s="1124"/>
      <c r="BT124" s="1124"/>
      <c r="BU124" s="1124"/>
      <c r="BV124" s="1124" t="s">
        <v>397</v>
      </c>
      <c r="BW124" s="1124"/>
      <c r="BX124" s="1124"/>
      <c r="BY124" s="1124"/>
      <c r="BZ124" s="1124"/>
      <c r="CA124" s="1124" t="s">
        <v>397</v>
      </c>
      <c r="CB124" s="1124"/>
      <c r="CC124" s="1124"/>
      <c r="CD124" s="1124"/>
      <c r="CE124" s="1124"/>
      <c r="CF124" s="1125"/>
      <c r="CG124" s="1126"/>
      <c r="CH124" s="1126"/>
      <c r="CI124" s="1126"/>
      <c r="CJ124" s="1127"/>
      <c r="CK124" s="1109"/>
      <c r="CL124" s="1109"/>
      <c r="CM124" s="1109"/>
      <c r="CN124" s="1109"/>
      <c r="CO124" s="1110"/>
      <c r="CP124" s="1116" t="s">
        <v>492</v>
      </c>
      <c r="CQ124" s="1117"/>
      <c r="CR124" s="1117"/>
      <c r="CS124" s="1117"/>
      <c r="CT124" s="1117"/>
      <c r="CU124" s="1117"/>
      <c r="CV124" s="1117"/>
      <c r="CW124" s="1117"/>
      <c r="CX124" s="1117"/>
      <c r="CY124" s="1117"/>
      <c r="CZ124" s="1117"/>
      <c r="DA124" s="1117"/>
      <c r="DB124" s="1117"/>
      <c r="DC124" s="1117"/>
      <c r="DD124" s="1117"/>
      <c r="DE124" s="1117"/>
      <c r="DF124" s="1118"/>
      <c r="DG124" s="1101">
        <v>951887</v>
      </c>
      <c r="DH124" s="1080"/>
      <c r="DI124" s="1080"/>
      <c r="DJ124" s="1080"/>
      <c r="DK124" s="1081"/>
      <c r="DL124" s="1079">
        <v>708884</v>
      </c>
      <c r="DM124" s="1080"/>
      <c r="DN124" s="1080"/>
      <c r="DO124" s="1080"/>
      <c r="DP124" s="1081"/>
      <c r="DQ124" s="1079">
        <v>578948</v>
      </c>
      <c r="DR124" s="1080"/>
      <c r="DS124" s="1080"/>
      <c r="DT124" s="1080"/>
      <c r="DU124" s="1081"/>
      <c r="DV124" s="1082">
        <v>1.2</v>
      </c>
      <c r="DW124" s="1083"/>
      <c r="DX124" s="1083"/>
      <c r="DY124" s="1083"/>
      <c r="DZ124" s="1084"/>
    </row>
    <row r="125" spans="1:130" s="248" customFormat="1" ht="26.25" customHeight="1" x14ac:dyDescent="0.15">
      <c r="A125" s="1155"/>
      <c r="B125" s="1042"/>
      <c r="C125" s="1012" t="s">
        <v>477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451</v>
      </c>
      <c r="AB125" s="1055"/>
      <c r="AC125" s="1055"/>
      <c r="AD125" s="1055"/>
      <c r="AE125" s="1056"/>
      <c r="AF125" s="1057" t="s">
        <v>397</v>
      </c>
      <c r="AG125" s="1055"/>
      <c r="AH125" s="1055"/>
      <c r="AI125" s="1055"/>
      <c r="AJ125" s="1056"/>
      <c r="AK125" s="1057" t="s">
        <v>451</v>
      </c>
      <c r="AL125" s="1055"/>
      <c r="AM125" s="1055"/>
      <c r="AN125" s="1055"/>
      <c r="AO125" s="1056"/>
      <c r="AP125" s="1058" t="s">
        <v>397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493</v>
      </c>
      <c r="CL125" s="1104"/>
      <c r="CM125" s="1104"/>
      <c r="CN125" s="1104"/>
      <c r="CO125" s="1105"/>
      <c r="CP125" s="1036" t="s">
        <v>494</v>
      </c>
      <c r="CQ125" s="985"/>
      <c r="CR125" s="985"/>
      <c r="CS125" s="985"/>
      <c r="CT125" s="985"/>
      <c r="CU125" s="985"/>
      <c r="CV125" s="985"/>
      <c r="CW125" s="985"/>
      <c r="CX125" s="985"/>
      <c r="CY125" s="985"/>
      <c r="CZ125" s="985"/>
      <c r="DA125" s="985"/>
      <c r="DB125" s="985"/>
      <c r="DC125" s="985"/>
      <c r="DD125" s="985"/>
      <c r="DE125" s="985"/>
      <c r="DF125" s="986"/>
      <c r="DG125" s="1022" t="s">
        <v>397</v>
      </c>
      <c r="DH125" s="1023"/>
      <c r="DI125" s="1023"/>
      <c r="DJ125" s="1023"/>
      <c r="DK125" s="1023"/>
      <c r="DL125" s="1023" t="s">
        <v>397</v>
      </c>
      <c r="DM125" s="1023"/>
      <c r="DN125" s="1023"/>
      <c r="DO125" s="1023"/>
      <c r="DP125" s="1023"/>
      <c r="DQ125" s="1023" t="s">
        <v>451</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479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19984</v>
      </c>
      <c r="AB126" s="1055"/>
      <c r="AC126" s="1055"/>
      <c r="AD126" s="1055"/>
      <c r="AE126" s="1056"/>
      <c r="AF126" s="1057">
        <v>4089</v>
      </c>
      <c r="AG126" s="1055"/>
      <c r="AH126" s="1055"/>
      <c r="AI126" s="1055"/>
      <c r="AJ126" s="1056"/>
      <c r="AK126" s="1057" t="s">
        <v>452</v>
      </c>
      <c r="AL126" s="1055"/>
      <c r="AM126" s="1055"/>
      <c r="AN126" s="1055"/>
      <c r="AO126" s="1056"/>
      <c r="AP126" s="1058" t="s">
        <v>397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495</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397</v>
      </c>
      <c r="DR126" s="1016"/>
      <c r="DS126" s="1016"/>
      <c r="DT126" s="1016"/>
      <c r="DU126" s="1016"/>
      <c r="DV126" s="1017" t="s">
        <v>397</v>
      </c>
      <c r="DW126" s="1017"/>
      <c r="DX126" s="1017"/>
      <c r="DY126" s="1017"/>
      <c r="DZ126" s="1018"/>
    </row>
    <row r="127" spans="1:130" s="248" customFormat="1" ht="26.25" customHeight="1" x14ac:dyDescent="0.15">
      <c r="A127" s="1156"/>
      <c r="B127" s="1044"/>
      <c r="C127" s="1098" t="s">
        <v>496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397</v>
      </c>
      <c r="AB127" s="1055"/>
      <c r="AC127" s="1055"/>
      <c r="AD127" s="1055"/>
      <c r="AE127" s="1056"/>
      <c r="AF127" s="1057" t="s">
        <v>451</v>
      </c>
      <c r="AG127" s="1055"/>
      <c r="AH127" s="1055"/>
      <c r="AI127" s="1055"/>
      <c r="AJ127" s="1056"/>
      <c r="AK127" s="1057" t="s">
        <v>451</v>
      </c>
      <c r="AL127" s="1055"/>
      <c r="AM127" s="1055"/>
      <c r="AN127" s="1055"/>
      <c r="AO127" s="1056"/>
      <c r="AP127" s="1058" t="s">
        <v>397</v>
      </c>
      <c r="AQ127" s="1059"/>
      <c r="AR127" s="1059"/>
      <c r="AS127" s="1059"/>
      <c r="AT127" s="1060"/>
      <c r="AU127" s="284"/>
      <c r="AV127" s="284"/>
      <c r="AW127" s="284"/>
      <c r="AX127" s="1128" t="s">
        <v>497</v>
      </c>
      <c r="AY127" s="1129"/>
      <c r="AZ127" s="1129"/>
      <c r="BA127" s="1129"/>
      <c r="BB127" s="1129"/>
      <c r="BC127" s="1129"/>
      <c r="BD127" s="1129"/>
      <c r="BE127" s="1130"/>
      <c r="BF127" s="1131" t="s">
        <v>498</v>
      </c>
      <c r="BG127" s="1129"/>
      <c r="BH127" s="1129"/>
      <c r="BI127" s="1129"/>
      <c r="BJ127" s="1129"/>
      <c r="BK127" s="1129"/>
      <c r="BL127" s="1130"/>
      <c r="BM127" s="1131" t="s">
        <v>499</v>
      </c>
      <c r="BN127" s="1129"/>
      <c r="BO127" s="1129"/>
      <c r="BP127" s="1129"/>
      <c r="BQ127" s="1129"/>
      <c r="BR127" s="1129"/>
      <c r="BS127" s="1130"/>
      <c r="BT127" s="1131" t="s">
        <v>500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501</v>
      </c>
      <c r="CQ127" s="1046"/>
      <c r="CR127" s="1046"/>
      <c r="CS127" s="1046"/>
      <c r="CT127" s="1046"/>
      <c r="CU127" s="1046"/>
      <c r="CV127" s="1046"/>
      <c r="CW127" s="1046"/>
      <c r="CX127" s="1046"/>
      <c r="CY127" s="1046"/>
      <c r="CZ127" s="1046"/>
      <c r="DA127" s="1046"/>
      <c r="DB127" s="1046"/>
      <c r="DC127" s="1046"/>
      <c r="DD127" s="1046"/>
      <c r="DE127" s="1046"/>
      <c r="DF127" s="1047"/>
      <c r="DG127" s="1015" t="s">
        <v>397</v>
      </c>
      <c r="DH127" s="1016"/>
      <c r="DI127" s="1016"/>
      <c r="DJ127" s="1016"/>
      <c r="DK127" s="1016"/>
      <c r="DL127" s="1016" t="s">
        <v>129</v>
      </c>
      <c r="DM127" s="1016"/>
      <c r="DN127" s="1016"/>
      <c r="DO127" s="1016"/>
      <c r="DP127" s="1016"/>
      <c r="DQ127" s="1016" t="s">
        <v>397</v>
      </c>
      <c r="DR127" s="1016"/>
      <c r="DS127" s="1016"/>
      <c r="DT127" s="1016"/>
      <c r="DU127" s="1016"/>
      <c r="DV127" s="1017" t="s">
        <v>397</v>
      </c>
      <c r="DW127" s="1017"/>
      <c r="DX127" s="1017"/>
      <c r="DY127" s="1017"/>
      <c r="DZ127" s="1018"/>
    </row>
    <row r="128" spans="1:130" s="248" customFormat="1" ht="26.25" customHeight="1" thickBot="1" x14ac:dyDescent="0.2">
      <c r="A128" s="1139" t="s">
        <v>502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503</v>
      </c>
      <c r="X128" s="1141"/>
      <c r="Y128" s="1141"/>
      <c r="Z128" s="1142"/>
      <c r="AA128" s="1143">
        <v>1174663</v>
      </c>
      <c r="AB128" s="1144"/>
      <c r="AC128" s="1144"/>
      <c r="AD128" s="1144"/>
      <c r="AE128" s="1145"/>
      <c r="AF128" s="1146">
        <v>953524</v>
      </c>
      <c r="AG128" s="1144"/>
      <c r="AH128" s="1144"/>
      <c r="AI128" s="1144"/>
      <c r="AJ128" s="1145"/>
      <c r="AK128" s="1146">
        <v>990383</v>
      </c>
      <c r="AL128" s="1144"/>
      <c r="AM128" s="1144"/>
      <c r="AN128" s="1144"/>
      <c r="AO128" s="1145"/>
      <c r="AP128" s="1147"/>
      <c r="AQ128" s="1148"/>
      <c r="AR128" s="1148"/>
      <c r="AS128" s="1148"/>
      <c r="AT128" s="1149"/>
      <c r="AU128" s="284"/>
      <c r="AV128" s="284"/>
      <c r="AW128" s="284"/>
      <c r="AX128" s="984" t="s">
        <v>504</v>
      </c>
      <c r="AY128" s="985"/>
      <c r="AZ128" s="985"/>
      <c r="BA128" s="985"/>
      <c r="BB128" s="985"/>
      <c r="BC128" s="985"/>
      <c r="BD128" s="985"/>
      <c r="BE128" s="986"/>
      <c r="BF128" s="1150" t="s">
        <v>397</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505</v>
      </c>
      <c r="CQ128" s="1133"/>
      <c r="CR128" s="1133"/>
      <c r="CS128" s="1133"/>
      <c r="CT128" s="1133"/>
      <c r="CU128" s="1133"/>
      <c r="CV128" s="1133"/>
      <c r="CW128" s="1133"/>
      <c r="CX128" s="1133"/>
      <c r="CY128" s="1133"/>
      <c r="CZ128" s="1133"/>
      <c r="DA128" s="1133"/>
      <c r="DB128" s="1133"/>
      <c r="DC128" s="1133"/>
      <c r="DD128" s="1133"/>
      <c r="DE128" s="1133"/>
      <c r="DF128" s="1134"/>
      <c r="DG128" s="1135" t="s">
        <v>397</v>
      </c>
      <c r="DH128" s="1136"/>
      <c r="DI128" s="1136"/>
      <c r="DJ128" s="1136"/>
      <c r="DK128" s="1136"/>
      <c r="DL128" s="1136" t="s">
        <v>397</v>
      </c>
      <c r="DM128" s="1136"/>
      <c r="DN128" s="1136"/>
      <c r="DO128" s="1136"/>
      <c r="DP128" s="1136"/>
      <c r="DQ128" s="1136" t="s">
        <v>397</v>
      </c>
      <c r="DR128" s="1136"/>
      <c r="DS128" s="1136"/>
      <c r="DT128" s="1136"/>
      <c r="DU128" s="1136"/>
      <c r="DV128" s="1137" t="s">
        <v>397</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506</v>
      </c>
      <c r="X129" s="1170"/>
      <c r="Y129" s="1170"/>
      <c r="Z129" s="1171"/>
      <c r="AA129" s="1054">
        <v>57039735</v>
      </c>
      <c r="AB129" s="1055"/>
      <c r="AC129" s="1055"/>
      <c r="AD129" s="1055"/>
      <c r="AE129" s="1056"/>
      <c r="AF129" s="1057">
        <v>56742662</v>
      </c>
      <c r="AG129" s="1055"/>
      <c r="AH129" s="1055"/>
      <c r="AI129" s="1055"/>
      <c r="AJ129" s="1056"/>
      <c r="AK129" s="1057">
        <v>58373907</v>
      </c>
      <c r="AL129" s="1055"/>
      <c r="AM129" s="1055"/>
      <c r="AN129" s="1055"/>
      <c r="AO129" s="1056"/>
      <c r="AP129" s="1172"/>
      <c r="AQ129" s="1173"/>
      <c r="AR129" s="1173"/>
      <c r="AS129" s="1173"/>
      <c r="AT129" s="1174"/>
      <c r="AU129" s="286"/>
      <c r="AV129" s="286"/>
      <c r="AW129" s="286"/>
      <c r="AX129" s="1163" t="s">
        <v>507</v>
      </c>
      <c r="AY129" s="1046"/>
      <c r="AZ129" s="1046"/>
      <c r="BA129" s="1046"/>
      <c r="BB129" s="1046"/>
      <c r="BC129" s="1046"/>
      <c r="BD129" s="1046"/>
      <c r="BE129" s="1047"/>
      <c r="BF129" s="1164" t="s">
        <v>451</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509</v>
      </c>
      <c r="X130" s="1170"/>
      <c r="Y130" s="1170"/>
      <c r="Z130" s="1171"/>
      <c r="AA130" s="1054">
        <v>9306686</v>
      </c>
      <c r="AB130" s="1055"/>
      <c r="AC130" s="1055"/>
      <c r="AD130" s="1055"/>
      <c r="AE130" s="1056"/>
      <c r="AF130" s="1057">
        <v>8906137</v>
      </c>
      <c r="AG130" s="1055"/>
      <c r="AH130" s="1055"/>
      <c r="AI130" s="1055"/>
      <c r="AJ130" s="1056"/>
      <c r="AK130" s="1057">
        <v>8622700</v>
      </c>
      <c r="AL130" s="1055"/>
      <c r="AM130" s="1055"/>
      <c r="AN130" s="1055"/>
      <c r="AO130" s="1056"/>
      <c r="AP130" s="1172"/>
      <c r="AQ130" s="1173"/>
      <c r="AR130" s="1173"/>
      <c r="AS130" s="1173"/>
      <c r="AT130" s="1174"/>
      <c r="AU130" s="286"/>
      <c r="AV130" s="286"/>
      <c r="AW130" s="286"/>
      <c r="AX130" s="1163" t="s">
        <v>510</v>
      </c>
      <c r="AY130" s="1046"/>
      <c r="AZ130" s="1046"/>
      <c r="BA130" s="1046"/>
      <c r="BB130" s="1046"/>
      <c r="BC130" s="1046"/>
      <c r="BD130" s="1046"/>
      <c r="BE130" s="1047"/>
      <c r="BF130" s="1200">
        <v>3.7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511</v>
      </c>
      <c r="X131" s="1208"/>
      <c r="Y131" s="1208"/>
      <c r="Z131" s="1209"/>
      <c r="AA131" s="1101">
        <v>47733049</v>
      </c>
      <c r="AB131" s="1080"/>
      <c r="AC131" s="1080"/>
      <c r="AD131" s="1080"/>
      <c r="AE131" s="1081"/>
      <c r="AF131" s="1079">
        <v>47836525</v>
      </c>
      <c r="AG131" s="1080"/>
      <c r="AH131" s="1080"/>
      <c r="AI131" s="1080"/>
      <c r="AJ131" s="1081"/>
      <c r="AK131" s="1079">
        <v>49751207</v>
      </c>
      <c r="AL131" s="1080"/>
      <c r="AM131" s="1080"/>
      <c r="AN131" s="1080"/>
      <c r="AO131" s="1081"/>
      <c r="AP131" s="1210"/>
      <c r="AQ131" s="1211"/>
      <c r="AR131" s="1211"/>
      <c r="AS131" s="1211"/>
      <c r="AT131" s="1212"/>
      <c r="AU131" s="286"/>
      <c r="AV131" s="286"/>
      <c r="AW131" s="286"/>
      <c r="AX131" s="1182" t="s">
        <v>512</v>
      </c>
      <c r="AY131" s="1133"/>
      <c r="AZ131" s="1133"/>
      <c r="BA131" s="1133"/>
      <c r="BB131" s="1133"/>
      <c r="BC131" s="1133"/>
      <c r="BD131" s="1133"/>
      <c r="BE131" s="1134"/>
      <c r="BF131" s="1183" t="s">
        <v>129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514</v>
      </c>
      <c r="W132" s="1193"/>
      <c r="X132" s="1193"/>
      <c r="Y132" s="1193"/>
      <c r="Z132" s="1194"/>
      <c r="AA132" s="1195">
        <v>3.9694154039999998</v>
      </c>
      <c r="AB132" s="1196"/>
      <c r="AC132" s="1196"/>
      <c r="AD132" s="1196"/>
      <c r="AE132" s="1197"/>
      <c r="AF132" s="1198">
        <v>3.90319949</v>
      </c>
      <c r="AG132" s="1196"/>
      <c r="AH132" s="1196"/>
      <c r="AI132" s="1196"/>
      <c r="AJ132" s="1197"/>
      <c r="AK132" s="1198">
        <v>3.3629656460000001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515</v>
      </c>
      <c r="W133" s="1176"/>
      <c r="X133" s="1176"/>
      <c r="Y133" s="1176"/>
      <c r="Z133" s="1177"/>
      <c r="AA133" s="1178">
        <v>4.5</v>
      </c>
      <c r="AB133" s="1179"/>
      <c r="AC133" s="1179"/>
      <c r="AD133" s="1179"/>
      <c r="AE133" s="1180"/>
      <c r="AF133" s="1178">
        <v>4.2</v>
      </c>
      <c r="AG133" s="1179"/>
      <c r="AH133" s="1179"/>
      <c r="AI133" s="1179"/>
      <c r="AJ133" s="1180"/>
      <c r="AK133" s="1178">
        <v>3.7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P77d1ew3eTOO2Gpxw4HkHPeK7N0Ee7aWZvf06+amski6Y3sOB1/FApp0PT6yRaymt/L54e7cn9fQ+xWfytzzw==" saltValue="fMg80DpW5Xxu6wtfC3wC7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5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R87YJPqei29rpJRox+vbH/NsAG5LeJfdobPRaHwTdnDKkWUQK3CzxPJx7cbusKV2sZzb/k/bM/rCA0iZE42Q==" saltValue="0tDZHm4bqvexMNY+dBJp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x697B3rv3tBAEYW3frFmqqm9f5if2kTm8cPczWzQcbdwZaib3oCoTlZcGrrvota5v/4VIJDUDvWyntd5oBJHg==" saltValue="a7MMyYOjlLYR/GHbE4vf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524</v>
      </c>
      <c r="AL9" s="1216"/>
      <c r="AM9" s="1216"/>
      <c r="AN9" s="1217"/>
      <c r="AO9" s="314">
        <v>16832824</v>
      </c>
      <c r="AP9" s="314">
        <v>70735</v>
      </c>
      <c r="AQ9" s="315">
        <v>62432</v>
      </c>
      <c r="AR9" s="316">
        <v>13.3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525</v>
      </c>
      <c r="AL10" s="1216"/>
      <c r="AM10" s="1216"/>
      <c r="AN10" s="1217"/>
      <c r="AO10" s="317">
        <v>1884585</v>
      </c>
      <c r="AP10" s="317">
        <v>7919</v>
      </c>
      <c r="AQ10" s="318">
        <v>2320</v>
      </c>
      <c r="AR10" s="319">
        <v>241.3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526</v>
      </c>
      <c r="AL11" s="1216"/>
      <c r="AM11" s="1216"/>
      <c r="AN11" s="1217"/>
      <c r="AO11" s="317">
        <v>22546</v>
      </c>
      <c r="AP11" s="317">
        <v>95</v>
      </c>
      <c r="AQ11" s="318">
        <v>1793</v>
      </c>
      <c r="AR11" s="319">
        <v>-94.7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528</v>
      </c>
      <c r="AP12" s="317" t="s">
        <v>528</v>
      </c>
      <c r="AQ12" s="318">
        <v>46</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529</v>
      </c>
      <c r="AL13" s="1216"/>
      <c r="AM13" s="1216"/>
      <c r="AN13" s="1217"/>
      <c r="AO13" s="317">
        <v>549820</v>
      </c>
      <c r="AP13" s="317">
        <v>2310</v>
      </c>
      <c r="AQ13" s="318">
        <v>1638</v>
      </c>
      <c r="AR13" s="319">
        <v>41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530</v>
      </c>
      <c r="AL14" s="1216"/>
      <c r="AM14" s="1216"/>
      <c r="AN14" s="1217"/>
      <c r="AO14" s="317">
        <v>395194</v>
      </c>
      <c r="AP14" s="317">
        <v>1661</v>
      </c>
      <c r="AQ14" s="318">
        <v>1345</v>
      </c>
      <c r="AR14" s="319">
        <v>23.5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531</v>
      </c>
      <c r="AL15" s="1222"/>
      <c r="AM15" s="1222"/>
      <c r="AN15" s="1223"/>
      <c r="AO15" s="317">
        <v>-1243332</v>
      </c>
      <c r="AP15" s="317">
        <v>-5225</v>
      </c>
      <c r="AQ15" s="318">
        <v>-3712</v>
      </c>
      <c r="AR15" s="319">
        <v>40.799999999999997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18441637</v>
      </c>
      <c r="AP16" s="317">
        <v>77496</v>
      </c>
      <c r="AQ16" s="318">
        <v>65862</v>
      </c>
      <c r="AR16" s="319">
        <v>17.7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536</v>
      </c>
      <c r="AL21" s="1225"/>
      <c r="AM21" s="1225"/>
      <c r="AN21" s="1226"/>
      <c r="AO21" s="330">
        <v>6.86</v>
      </c>
      <c r="AP21" s="331">
        <v>6.41</v>
      </c>
      <c r="AQ21" s="332">
        <v>0.45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537</v>
      </c>
      <c r="AL22" s="1225"/>
      <c r="AM22" s="1225"/>
      <c r="AN22" s="1226"/>
      <c r="AO22" s="335">
        <v>99.3</v>
      </c>
      <c r="AP22" s="336">
        <v>99.7</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541</v>
      </c>
      <c r="AL32" s="1219"/>
      <c r="AM32" s="1219"/>
      <c r="AN32" s="1220"/>
      <c r="AO32" s="345">
        <v>9060190</v>
      </c>
      <c r="AP32" s="345">
        <v>38073</v>
      </c>
      <c r="AQ32" s="346">
        <v>29411</v>
      </c>
      <c r="AR32" s="347">
        <v>29.5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542</v>
      </c>
      <c r="AL33" s="1219"/>
      <c r="AM33" s="1219"/>
      <c r="AN33" s="1220"/>
      <c r="AO33" s="345" t="s">
        <v>528</v>
      </c>
      <c r="AP33" s="345" t="s">
        <v>528</v>
      </c>
      <c r="AQ33" s="346">
        <v>4</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543</v>
      </c>
      <c r="AL34" s="1219"/>
      <c r="AM34" s="1219"/>
      <c r="AN34" s="1220"/>
      <c r="AO34" s="345" t="s">
        <v>528</v>
      </c>
      <c r="AP34" s="345" t="s">
        <v>528</v>
      </c>
      <c r="AQ34" s="346">
        <v>26</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544</v>
      </c>
      <c r="AL35" s="1219"/>
      <c r="AM35" s="1219"/>
      <c r="AN35" s="1220"/>
      <c r="AO35" s="345">
        <v>1843305</v>
      </c>
      <c r="AP35" s="345">
        <v>7746</v>
      </c>
      <c r="AQ35" s="346">
        <v>8177</v>
      </c>
      <c r="AR35" s="347">
        <v>-5.3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545</v>
      </c>
      <c r="AL36" s="1219"/>
      <c r="AM36" s="1219"/>
      <c r="AN36" s="1220"/>
      <c r="AO36" s="345">
        <v>363908</v>
      </c>
      <c r="AP36" s="345">
        <v>1529</v>
      </c>
      <c r="AQ36" s="346">
        <v>459</v>
      </c>
      <c r="AR36" s="347">
        <v>233.1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546</v>
      </c>
      <c r="AL37" s="1219"/>
      <c r="AM37" s="1219"/>
      <c r="AN37" s="1220"/>
      <c r="AO37" s="345">
        <v>18796</v>
      </c>
      <c r="AP37" s="345">
        <v>79</v>
      </c>
      <c r="AQ37" s="346">
        <v>753</v>
      </c>
      <c r="AR37" s="347">
        <v>-89.5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547</v>
      </c>
      <c r="AL38" s="1228"/>
      <c r="AM38" s="1228"/>
      <c r="AN38" s="1229"/>
      <c r="AO38" s="348" t="s">
        <v>528</v>
      </c>
      <c r="AP38" s="348" t="s">
        <v>528</v>
      </c>
      <c r="AQ38" s="349">
        <v>0</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548</v>
      </c>
      <c r="AL39" s="1228"/>
      <c r="AM39" s="1228"/>
      <c r="AN39" s="1229"/>
      <c r="AO39" s="345">
        <v>-990383</v>
      </c>
      <c r="AP39" s="345">
        <v>-4162</v>
      </c>
      <c r="AQ39" s="346">
        <v>-7102</v>
      </c>
      <c r="AR39" s="347">
        <v>-41.4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549</v>
      </c>
      <c r="AL40" s="1219"/>
      <c r="AM40" s="1219"/>
      <c r="AN40" s="1220"/>
      <c r="AO40" s="345">
        <v>-8622700</v>
      </c>
      <c r="AP40" s="345">
        <v>-36234</v>
      </c>
      <c r="AQ40" s="346">
        <v>-25234</v>
      </c>
      <c r="AR40" s="347">
        <v>43.6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1673116</v>
      </c>
      <c r="AP41" s="345">
        <v>7031</v>
      </c>
      <c r="AQ41" s="346">
        <v>6493</v>
      </c>
      <c r="AR41" s="347">
        <v>8.3000000000000007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519</v>
      </c>
      <c r="AN49" s="1235" t="s">
        <v>553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9889037</v>
      </c>
      <c r="AN51" s="367">
        <v>40987</v>
      </c>
      <c r="AO51" s="368">
        <v>0.9</v>
      </c>
      <c r="AP51" s="369">
        <v>42581</v>
      </c>
      <c r="AQ51" s="370">
        <v>-2.2000000000000002</v>
      </c>
      <c r="AR51" s="371">
        <v>3.1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5253481</v>
      </c>
      <c r="AN52" s="375">
        <v>21774</v>
      </c>
      <c r="AO52" s="376">
        <v>-12.3</v>
      </c>
      <c r="AP52" s="377">
        <v>24354</v>
      </c>
      <c r="AQ52" s="378">
        <v>-1.8</v>
      </c>
      <c r="AR52" s="379">
        <v>-10.5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9997344</v>
      </c>
      <c r="AN53" s="367">
        <v>41596</v>
      </c>
      <c r="AO53" s="368">
        <v>1.5</v>
      </c>
      <c r="AP53" s="369">
        <v>45426</v>
      </c>
      <c r="AQ53" s="370">
        <v>6.7</v>
      </c>
      <c r="AR53" s="371">
        <v>-5.2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6416258</v>
      </c>
      <c r="AN54" s="375">
        <v>26696</v>
      </c>
      <c r="AO54" s="376">
        <v>22.6</v>
      </c>
      <c r="AP54" s="377">
        <v>24508</v>
      </c>
      <c r="AQ54" s="378">
        <v>0.6</v>
      </c>
      <c r="AR54" s="379">
        <v>22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11085881</v>
      </c>
      <c r="AN55" s="367">
        <v>46262</v>
      </c>
      <c r="AO55" s="368">
        <v>11.2</v>
      </c>
      <c r="AP55" s="369">
        <v>45022</v>
      </c>
      <c r="AQ55" s="370">
        <v>-0.9</v>
      </c>
      <c r="AR55" s="371">
        <v>12.1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7625867</v>
      </c>
      <c r="AN56" s="375">
        <v>31823</v>
      </c>
      <c r="AO56" s="376">
        <v>19.2</v>
      </c>
      <c r="AP56" s="377">
        <v>25247</v>
      </c>
      <c r="AQ56" s="378">
        <v>3</v>
      </c>
      <c r="AR56" s="379">
        <v>16.2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12815819</v>
      </c>
      <c r="AN57" s="367">
        <v>53682</v>
      </c>
      <c r="AO57" s="368">
        <v>16</v>
      </c>
      <c r="AP57" s="369">
        <v>46035</v>
      </c>
      <c r="AQ57" s="370">
        <v>2.2999999999999998</v>
      </c>
      <c r="AR57" s="371">
        <v>13.7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8228001</v>
      </c>
      <c r="AN58" s="375">
        <v>34465</v>
      </c>
      <c r="AO58" s="376">
        <v>8.3000000000000007</v>
      </c>
      <c r="AP58" s="377">
        <v>25158</v>
      </c>
      <c r="AQ58" s="378">
        <v>-0.4</v>
      </c>
      <c r="AR58" s="379">
        <v>8.6999999999999993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15042800</v>
      </c>
      <c r="AN59" s="367">
        <v>63213</v>
      </c>
      <c r="AO59" s="368">
        <v>17.8</v>
      </c>
      <c r="AP59" s="369">
        <v>43261</v>
      </c>
      <c r="AQ59" s="370">
        <v>-6</v>
      </c>
      <c r="AR59" s="371">
        <v>23.8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8274426</v>
      </c>
      <c r="AN60" s="375">
        <v>34771</v>
      </c>
      <c r="AO60" s="376">
        <v>0.9</v>
      </c>
      <c r="AP60" s="377">
        <v>24721</v>
      </c>
      <c r="AQ60" s="378">
        <v>-1.7</v>
      </c>
      <c r="AR60" s="379">
        <v>2.6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11766176</v>
      </c>
      <c r="AN61" s="382">
        <v>49148</v>
      </c>
      <c r="AO61" s="383">
        <v>9.5</v>
      </c>
      <c r="AP61" s="384">
        <v>44465</v>
      </c>
      <c r="AQ61" s="385">
        <v>0</v>
      </c>
      <c r="AR61" s="371">
        <v>9.5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7159607</v>
      </c>
      <c r="AN62" s="375">
        <v>29906</v>
      </c>
      <c r="AO62" s="376">
        <v>7.7</v>
      </c>
      <c r="AP62" s="377">
        <v>24798</v>
      </c>
      <c r="AQ62" s="378">
        <v>-0.1</v>
      </c>
      <c r="AR62" s="379">
        <v>7.8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ZYm8PeFJgfGAhJNwi40ZYxx15xRyy6hKE3aRgqAymHkec5AlergNCr5OwgtaDOPp//qzapVx9kTd6do+jZ/XQ==" saltValue="C0Lik1LKmw7Q8IE2qqIjO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1" spans="125:125" ht="13.5" hidden="1" customHeight="1" x14ac:dyDescent="0.15">
      <c r="DU121" s="292"/>
    </row>
  </sheetData>
  <sheetProtection algorithmName="SHA-512" hashValue="owRlzKC7Hr4yRiD3dCNty1Qjsguqyqcz/LLuV1rQ2h8tt7Go2L549xtABF2D+/87BI7IPBmYgeagp2NzBlhQ5Q==" saltValue="Z9Jwg3nTKVIj+m89CwyO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vzyQqw95WJilwEFe7clztObmYn5O3K3suoEBWqVvqheunVtKgrlGz+inKTOrhP463xVpfqrGCAmasMouTygtoQ==" saltValue="/9hoaUwekxr60PqShjSU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22.07</v>
      </c>
      <c r="G47" s="12">
        <v>23.42</v>
      </c>
      <c r="H47" s="12">
        <v>24.64</v>
      </c>
      <c r="I47" s="12">
        <v>22.67</v>
      </c>
      <c r="J47" s="13">
        <v>23.23</v>
      </c>
    </row>
    <row r="48" spans="2:10" ht="57.75" customHeight="1" x14ac:dyDescent="0.15">
      <c r="B48" s="14"/>
      <c r="C48" s="1240" t="s">
        <v>4</v>
      </c>
      <c r="D48" s="1240"/>
      <c r="E48" s="1241"/>
      <c r="F48" s="15">
        <v>2.71</v>
      </c>
      <c r="G48" s="16">
        <v>2.77</v>
      </c>
      <c r="H48" s="16">
        <v>2.88</v>
      </c>
      <c r="I48" s="16">
        <v>3.23</v>
      </c>
      <c r="J48" s="17">
        <v>4.41</v>
      </c>
    </row>
    <row r="49" spans="2:10" ht="57.75" customHeight="1" thickBot="1" x14ac:dyDescent="0.2">
      <c r="B49" s="18"/>
      <c r="C49" s="1242" t="s">
        <v>5</v>
      </c>
      <c r="D49" s="1242"/>
      <c r="E49" s="1243"/>
      <c r="F49" s="19">
        <v>0.28999999999999998</v>
      </c>
      <c r="G49" s="20">
        <v>2.15</v>
      </c>
      <c r="H49" s="20">
        <v>1.1499999999999999</v>
      </c>
      <c r="I49" s="20" t="s">
        <v>574</v>
      </c>
      <c r="J49" s="21">
        <v>2.4700000000000002</v>
      </c>
    </row>
    <row r="50" spans="2:10" ht="13.5" customHeight="1" x14ac:dyDescent="0.15"/>
  </sheetData>
  <sheetProtection algorithmName="SHA-512" hashValue="30b9U4AvGX0kZ4U0w/iadvTLzrik9Hl9Lqg9cackV5Yp5ZGf6m7/yTqZyf5rk5M7a8ftjtVxhtSjoCHuK7HnRQ==" saltValue="xsbTnrZm9b2sKYp9b7CR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2022-09-16T00:18:21Z</cp:lastPrinted>
  <dcterms:created xsi:type="dcterms:W3CDTF">2022-02-02T05:01:08Z</dcterms:created>
  <dcterms:modified xsi:type="dcterms:W3CDTF">2022-09-28T10:01:27Z</dcterms:modified>
  <cp:category/>
</cp:coreProperties>
</file>