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joho\JRedirectRDS$\224388\Desktop\〇R8 研修計画送付書類（各学校へ）\"/>
    </mc:Choice>
  </mc:AlternateContent>
  <bookViews>
    <workbookView xWindow="0" yWindow="0" windowWidth="20510" windowHeight="7550" activeTab="1"/>
  </bookViews>
  <sheets>
    <sheet name="4月6日提出用入力シート１" sheetId="1" r:id="rId1"/>
    <sheet name="4月22日提出用入力シート２" sheetId="11" r:id="rId2"/>
    <sheet name="入力シート 例" sheetId="9" r:id="rId3"/>
    <sheet name="学校番号" sheetId="4" r:id="rId4"/>
    <sheet name="講座一覧表 4.6" sheetId="12" state="hidden" r:id="rId5"/>
    <sheet name="講座一覧表" sheetId="6" state="hidden" r:id="rId6"/>
    <sheet name="講座一覧表 元" sheetId="10" state="hidden" r:id="rId7"/>
    <sheet name="プルダウン表" sheetId="5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J9" i="11" l="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8" i="11" l="1"/>
  <c r="C9" i="11"/>
  <c r="C10" i="11"/>
  <c r="C11" i="11"/>
  <c r="C12" i="11"/>
  <c r="J8" i="1"/>
  <c r="D4" i="1"/>
  <c r="C9" i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" i="11"/>
  <c r="J9" i="1" l="1"/>
  <c r="J10" i="1"/>
  <c r="J11" i="1"/>
  <c r="C8" i="1"/>
  <c r="D4" i="11" l="1"/>
  <c r="K8" i="11" l="1"/>
  <c r="K9" i="11"/>
  <c r="K10" i="11"/>
  <c r="K11" i="11"/>
  <c r="K12" i="11"/>
  <c r="K13" i="11"/>
  <c r="K14" i="11"/>
  <c r="K7" i="11"/>
  <c r="J7" i="11"/>
  <c r="K8" i="1"/>
  <c r="K9" i="1"/>
  <c r="K10" i="1"/>
  <c r="K11" i="1"/>
  <c r="K12" i="1"/>
  <c r="K13" i="1"/>
  <c r="K14" i="1"/>
  <c r="K15" i="1"/>
  <c r="K7" i="1"/>
  <c r="J12" i="1"/>
  <c r="J13" i="1"/>
  <c r="J14" i="1"/>
  <c r="J15" i="1"/>
  <c r="J7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8" i="1"/>
  <c r="B7" i="1" l="1"/>
  <c r="K8" i="9" l="1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7" i="9"/>
  <c r="K15" i="11" l="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7" i="11" l="1"/>
  <c r="C7" i="1" l="1"/>
  <c r="C106" i="11" l="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B12" i="11"/>
  <c r="B11" i="11"/>
  <c r="B10" i="11"/>
  <c r="B9" i="11"/>
  <c r="C8" i="11"/>
  <c r="B8" i="11"/>
  <c r="B7" i="11"/>
  <c r="H106" i="9" l="1"/>
  <c r="C106" i="9"/>
  <c r="B106" i="9"/>
  <c r="H105" i="9"/>
  <c r="C105" i="9"/>
  <c r="B105" i="9"/>
  <c r="H104" i="9"/>
  <c r="C104" i="9"/>
  <c r="B104" i="9"/>
  <c r="H103" i="9"/>
  <c r="C103" i="9"/>
  <c r="B103" i="9"/>
  <c r="H102" i="9"/>
  <c r="C102" i="9"/>
  <c r="B102" i="9"/>
  <c r="H101" i="9"/>
  <c r="C101" i="9"/>
  <c r="B101" i="9"/>
  <c r="H100" i="9"/>
  <c r="C100" i="9"/>
  <c r="B100" i="9"/>
  <c r="H99" i="9"/>
  <c r="C99" i="9"/>
  <c r="B99" i="9"/>
  <c r="H98" i="9"/>
  <c r="C98" i="9"/>
  <c r="B98" i="9"/>
  <c r="H97" i="9"/>
  <c r="C97" i="9"/>
  <c r="B97" i="9"/>
  <c r="H96" i="9"/>
  <c r="C96" i="9"/>
  <c r="B96" i="9"/>
  <c r="H95" i="9"/>
  <c r="C95" i="9"/>
  <c r="B95" i="9"/>
  <c r="H94" i="9"/>
  <c r="C94" i="9"/>
  <c r="B94" i="9"/>
  <c r="H93" i="9"/>
  <c r="C93" i="9"/>
  <c r="B93" i="9"/>
  <c r="H92" i="9"/>
  <c r="C92" i="9"/>
  <c r="B92" i="9"/>
  <c r="H91" i="9"/>
  <c r="C91" i="9"/>
  <c r="B91" i="9"/>
  <c r="H90" i="9"/>
  <c r="C90" i="9"/>
  <c r="B90" i="9"/>
  <c r="H89" i="9"/>
  <c r="C89" i="9"/>
  <c r="B89" i="9"/>
  <c r="H88" i="9"/>
  <c r="C88" i="9"/>
  <c r="B88" i="9"/>
  <c r="H87" i="9"/>
  <c r="C87" i="9"/>
  <c r="B87" i="9"/>
  <c r="H86" i="9"/>
  <c r="C86" i="9"/>
  <c r="B86" i="9"/>
  <c r="H85" i="9"/>
  <c r="C85" i="9"/>
  <c r="B85" i="9"/>
  <c r="H84" i="9"/>
  <c r="C84" i="9"/>
  <c r="B84" i="9"/>
  <c r="H83" i="9"/>
  <c r="C83" i="9"/>
  <c r="B83" i="9"/>
  <c r="H82" i="9"/>
  <c r="C82" i="9"/>
  <c r="B82" i="9"/>
  <c r="H81" i="9"/>
  <c r="C81" i="9"/>
  <c r="B81" i="9"/>
  <c r="H80" i="9"/>
  <c r="C80" i="9"/>
  <c r="B80" i="9"/>
  <c r="H79" i="9"/>
  <c r="C79" i="9"/>
  <c r="B79" i="9"/>
  <c r="H78" i="9"/>
  <c r="C78" i="9"/>
  <c r="B78" i="9"/>
  <c r="H77" i="9"/>
  <c r="C77" i="9"/>
  <c r="B77" i="9"/>
  <c r="H76" i="9"/>
  <c r="C76" i="9"/>
  <c r="B76" i="9"/>
  <c r="H75" i="9"/>
  <c r="C75" i="9"/>
  <c r="B75" i="9"/>
  <c r="H74" i="9"/>
  <c r="C74" i="9"/>
  <c r="B74" i="9"/>
  <c r="H73" i="9"/>
  <c r="C73" i="9"/>
  <c r="B73" i="9"/>
  <c r="H72" i="9"/>
  <c r="C72" i="9"/>
  <c r="B72" i="9"/>
  <c r="H71" i="9"/>
  <c r="C71" i="9"/>
  <c r="B71" i="9"/>
  <c r="H70" i="9"/>
  <c r="C70" i="9"/>
  <c r="B70" i="9"/>
  <c r="H69" i="9"/>
  <c r="C69" i="9"/>
  <c r="B69" i="9"/>
  <c r="H68" i="9"/>
  <c r="C68" i="9"/>
  <c r="B68" i="9"/>
  <c r="H67" i="9"/>
  <c r="C67" i="9"/>
  <c r="B67" i="9"/>
  <c r="H66" i="9"/>
  <c r="C66" i="9"/>
  <c r="B66" i="9"/>
  <c r="H65" i="9"/>
  <c r="C65" i="9"/>
  <c r="B65" i="9"/>
  <c r="H64" i="9"/>
  <c r="C64" i="9"/>
  <c r="B64" i="9"/>
  <c r="H63" i="9"/>
  <c r="C63" i="9"/>
  <c r="B63" i="9"/>
  <c r="H62" i="9"/>
  <c r="C62" i="9"/>
  <c r="B62" i="9"/>
  <c r="H61" i="9"/>
  <c r="C61" i="9"/>
  <c r="B61" i="9"/>
  <c r="H60" i="9"/>
  <c r="C60" i="9"/>
  <c r="B60" i="9"/>
  <c r="H59" i="9"/>
  <c r="C59" i="9"/>
  <c r="B59" i="9"/>
  <c r="H58" i="9"/>
  <c r="C58" i="9"/>
  <c r="B58" i="9"/>
  <c r="H57" i="9"/>
  <c r="C57" i="9"/>
  <c r="B57" i="9"/>
  <c r="H56" i="9"/>
  <c r="C56" i="9"/>
  <c r="B56" i="9"/>
  <c r="H55" i="9"/>
  <c r="C55" i="9"/>
  <c r="B55" i="9"/>
  <c r="H54" i="9"/>
  <c r="C54" i="9"/>
  <c r="B54" i="9"/>
  <c r="H53" i="9"/>
  <c r="C53" i="9"/>
  <c r="B53" i="9"/>
  <c r="H52" i="9"/>
  <c r="C52" i="9"/>
  <c r="B52" i="9"/>
  <c r="H51" i="9"/>
  <c r="C51" i="9"/>
  <c r="B51" i="9"/>
  <c r="H50" i="9"/>
  <c r="C50" i="9"/>
  <c r="B50" i="9"/>
  <c r="H49" i="9"/>
  <c r="C49" i="9"/>
  <c r="B49" i="9"/>
  <c r="H48" i="9"/>
  <c r="C48" i="9"/>
  <c r="B48" i="9"/>
  <c r="H47" i="9"/>
  <c r="C47" i="9"/>
  <c r="B47" i="9"/>
  <c r="H46" i="9"/>
  <c r="C46" i="9"/>
  <c r="B46" i="9"/>
  <c r="H45" i="9"/>
  <c r="C45" i="9"/>
  <c r="B45" i="9"/>
  <c r="H44" i="9"/>
  <c r="C44" i="9"/>
  <c r="B44" i="9"/>
  <c r="H43" i="9"/>
  <c r="C43" i="9"/>
  <c r="B43" i="9"/>
  <c r="H42" i="9"/>
  <c r="C42" i="9"/>
  <c r="B42" i="9"/>
  <c r="H41" i="9"/>
  <c r="C41" i="9"/>
  <c r="B41" i="9"/>
  <c r="H40" i="9"/>
  <c r="C40" i="9"/>
  <c r="B40" i="9"/>
  <c r="H39" i="9"/>
  <c r="C39" i="9"/>
  <c r="B39" i="9"/>
  <c r="H38" i="9"/>
  <c r="C38" i="9"/>
  <c r="B38" i="9"/>
  <c r="H37" i="9"/>
  <c r="C37" i="9"/>
  <c r="B37" i="9"/>
  <c r="H36" i="9"/>
  <c r="C36" i="9"/>
  <c r="B36" i="9"/>
  <c r="H35" i="9"/>
  <c r="C35" i="9"/>
  <c r="B35" i="9"/>
  <c r="H34" i="9"/>
  <c r="C34" i="9"/>
  <c r="B34" i="9"/>
  <c r="H33" i="9"/>
  <c r="C33" i="9"/>
  <c r="B33" i="9"/>
  <c r="H32" i="9"/>
  <c r="C32" i="9"/>
  <c r="B32" i="9"/>
  <c r="H31" i="9"/>
  <c r="C31" i="9"/>
  <c r="B31" i="9"/>
  <c r="H30" i="9"/>
  <c r="C30" i="9"/>
  <c r="B30" i="9"/>
  <c r="H29" i="9"/>
  <c r="C29" i="9"/>
  <c r="B29" i="9"/>
  <c r="H28" i="9"/>
  <c r="C28" i="9"/>
  <c r="B28" i="9"/>
  <c r="H27" i="9"/>
  <c r="C27" i="9"/>
  <c r="B27" i="9"/>
  <c r="H26" i="9"/>
  <c r="C26" i="9"/>
  <c r="B26" i="9"/>
  <c r="H25" i="9"/>
  <c r="C25" i="9"/>
  <c r="B25" i="9"/>
  <c r="H24" i="9"/>
  <c r="C24" i="9"/>
  <c r="B24" i="9"/>
  <c r="H23" i="9"/>
  <c r="C23" i="9"/>
  <c r="B23" i="9"/>
  <c r="H22" i="9"/>
  <c r="C22" i="9"/>
  <c r="B22" i="9"/>
  <c r="H21" i="9"/>
  <c r="C21" i="9"/>
  <c r="B21" i="9"/>
  <c r="H20" i="9"/>
  <c r="C20" i="9"/>
  <c r="B20" i="9"/>
  <c r="H19" i="9"/>
  <c r="C19" i="9"/>
  <c r="B19" i="9"/>
  <c r="H18" i="9"/>
  <c r="C18" i="9"/>
  <c r="B18" i="9"/>
  <c r="H17" i="9"/>
  <c r="C17" i="9"/>
  <c r="B17" i="9"/>
  <c r="H16" i="9"/>
  <c r="C16" i="9"/>
  <c r="B16" i="9"/>
  <c r="H15" i="9"/>
  <c r="C15" i="9"/>
  <c r="B15" i="9"/>
  <c r="H14" i="9"/>
  <c r="C14" i="9"/>
  <c r="B14" i="9"/>
  <c r="H13" i="9"/>
  <c r="C13" i="9"/>
  <c r="B13" i="9"/>
  <c r="H12" i="9"/>
  <c r="C12" i="9"/>
  <c r="B12" i="9"/>
  <c r="H11" i="9"/>
  <c r="C11" i="9"/>
  <c r="B11" i="9"/>
  <c r="H10" i="9"/>
  <c r="C10" i="9"/>
  <c r="B10" i="9"/>
  <c r="H9" i="9"/>
  <c r="C9" i="9"/>
  <c r="B9" i="9"/>
  <c r="H8" i="9"/>
  <c r="C8" i="9"/>
  <c r="B8" i="9"/>
  <c r="H7" i="9"/>
  <c r="C7" i="9"/>
  <c r="B7" i="9"/>
  <c r="D4" i="9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</calcChain>
</file>

<file path=xl/comments1.xml><?xml version="1.0" encoding="utf-8"?>
<comments xmlns="http://schemas.openxmlformats.org/spreadsheetml/2006/main">
  <authors>
    <author>湯本　武司</author>
  </authors>
  <commentLis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職名をプルダウンメニューから選んでください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講座番号をプルダウンメニューから選び選択すると、講座名と期日が入力されます。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湯本　武司</author>
  </authors>
  <commentLis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職名をプルダウンメニューから選んでください。: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講座番号をプルダウンメニューから選び選択すると、講座名と期日が入力されます。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<sst xmlns="http://schemas.openxmlformats.org/spreadsheetml/2006/main" count="1026" uniqueCount="575">
  <si>
    <t>NO</t>
    <phoneticPr fontId="1"/>
  </si>
  <si>
    <t>講座番号</t>
    <rPh sb="0" eb="2">
      <t>コウザ</t>
    </rPh>
    <rPh sb="2" eb="4">
      <t>バンゴウ</t>
    </rPh>
    <phoneticPr fontId="1"/>
  </si>
  <si>
    <t>氏名</t>
    <rPh sb="0" eb="2">
      <t>シメイ</t>
    </rPh>
    <phoneticPr fontId="1"/>
  </si>
  <si>
    <t>フリガナ</t>
    <phoneticPr fontId="1"/>
  </si>
  <si>
    <t>職員番号</t>
    <rPh sb="0" eb="2">
      <t>ショクイン</t>
    </rPh>
    <rPh sb="2" eb="4">
      <t>バンゴウ</t>
    </rPh>
    <phoneticPr fontId="1"/>
  </si>
  <si>
    <t>職名</t>
    <rPh sb="0" eb="2">
      <t>ショクメイ</t>
    </rPh>
    <phoneticPr fontId="1"/>
  </si>
  <si>
    <t>講座名</t>
    <rPh sb="0" eb="2">
      <t>コウザ</t>
    </rPh>
    <rPh sb="2" eb="3">
      <t>メイ</t>
    </rPh>
    <phoneticPr fontId="1"/>
  </si>
  <si>
    <t>学校名</t>
    <rPh sb="0" eb="3">
      <t>ガッコウメイ</t>
    </rPh>
    <phoneticPr fontId="1"/>
  </si>
  <si>
    <t>学校番号</t>
    <rPh sb="0" eb="2">
      <t>ガッコウ</t>
    </rPh>
    <rPh sb="2" eb="4">
      <t>バンゴウ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</si>
  <si>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</si>
  <si>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教頭名</t>
    <rPh sb="0" eb="2">
      <t>キョウトウ</t>
    </rPh>
    <rPh sb="2" eb="3">
      <t>メイ</t>
    </rPh>
    <phoneticPr fontId="1"/>
  </si>
  <si>
    <t>延べ参加者数</t>
    <rPh sb="0" eb="1">
      <t>ノ</t>
    </rPh>
    <rPh sb="2" eb="5">
      <t>サンカシャ</t>
    </rPh>
    <rPh sb="5" eb="6">
      <t>スウ</t>
    </rPh>
    <phoneticPr fontId="1"/>
  </si>
  <si>
    <t>№</t>
    <phoneticPr fontId="1"/>
  </si>
  <si>
    <t>学校名</t>
    <rPh sb="0" eb="2">
      <t>ガッコウ</t>
    </rPh>
    <rPh sb="2" eb="3">
      <t>メイ</t>
    </rPh>
    <phoneticPr fontId="1"/>
  </si>
  <si>
    <t>開智小　</t>
  </si>
  <si>
    <t>源池小　</t>
  </si>
  <si>
    <t>筑摩小</t>
  </si>
  <si>
    <t>並柳小</t>
  </si>
  <si>
    <t>旭町小</t>
  </si>
  <si>
    <t>田川小</t>
  </si>
  <si>
    <t>鎌田小</t>
  </si>
  <si>
    <t>開明小</t>
  </si>
  <si>
    <t>清水小</t>
  </si>
  <si>
    <t>島内小</t>
  </si>
  <si>
    <t>中山小</t>
  </si>
  <si>
    <t>島立小</t>
  </si>
  <si>
    <t>山辺小</t>
  </si>
  <si>
    <t>岡田小</t>
  </si>
  <si>
    <t>あさひ分校</t>
    <rPh sb="4" eb="5">
      <t>コウ</t>
    </rPh>
    <phoneticPr fontId="1"/>
  </si>
  <si>
    <t>芝沢小</t>
  </si>
  <si>
    <t>芳川小</t>
  </si>
  <si>
    <t>寿小</t>
  </si>
  <si>
    <t>明善小</t>
  </si>
  <si>
    <t>今井小</t>
  </si>
  <si>
    <t>菅野小</t>
  </si>
  <si>
    <t>二子小</t>
  </si>
  <si>
    <t>本郷小</t>
  </si>
  <si>
    <t>四賀小</t>
  </si>
  <si>
    <t>安曇小</t>
  </si>
  <si>
    <t>大野川小</t>
  </si>
  <si>
    <t>奈川小</t>
  </si>
  <si>
    <t>梓川小</t>
  </si>
  <si>
    <t>波田小</t>
  </si>
  <si>
    <t>清水中</t>
  </si>
  <si>
    <t>鎌田中</t>
  </si>
  <si>
    <t>丸ノ内中</t>
  </si>
  <si>
    <t>旭町中</t>
  </si>
  <si>
    <t>信明中</t>
  </si>
  <si>
    <t>松島中</t>
  </si>
  <si>
    <t>開成中</t>
  </si>
  <si>
    <t>山辺中</t>
  </si>
  <si>
    <t>高綱中</t>
  </si>
  <si>
    <t>菅野中</t>
  </si>
  <si>
    <t>筑摩野中</t>
  </si>
  <si>
    <t>明善中</t>
  </si>
  <si>
    <t>女鳥羽中</t>
  </si>
  <si>
    <t>鉢盛中</t>
  </si>
  <si>
    <t>会田中</t>
  </si>
  <si>
    <t>梓川中</t>
  </si>
  <si>
    <t>波田中</t>
  </si>
  <si>
    <t>松原分校</t>
  </si>
  <si>
    <t>安曇中</t>
  </si>
  <si>
    <t>大野川中</t>
  </si>
  <si>
    <t>奈川中</t>
    <rPh sb="0" eb="2">
      <t>ナガワ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</si>
  <si>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</si>
  <si>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</si>
  <si>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教諭</t>
    <rPh sb="0" eb="2">
      <t>キョウユ</t>
    </rPh>
    <phoneticPr fontId="1"/>
  </si>
  <si>
    <t>養護教諭</t>
    <rPh sb="0" eb="2">
      <t>ヨウゴ</t>
    </rPh>
    <rPh sb="2" eb="4">
      <t>キョウユ</t>
    </rPh>
    <phoneticPr fontId="1"/>
  </si>
  <si>
    <t>養護助教諭</t>
    <rPh sb="0" eb="2">
      <t>ヨウゴ</t>
    </rPh>
    <rPh sb="2" eb="3">
      <t>ジョ</t>
    </rPh>
    <rPh sb="3" eb="5">
      <t>キョウユ</t>
    </rPh>
    <phoneticPr fontId="1"/>
  </si>
  <si>
    <t>事務職員</t>
    <rPh sb="0" eb="2">
      <t>ジム</t>
    </rPh>
    <rPh sb="2" eb="4">
      <t>ショクイン</t>
    </rPh>
    <phoneticPr fontId="1"/>
  </si>
  <si>
    <t>人</t>
    <rPh sb="0" eb="1">
      <t>ニン</t>
    </rPh>
    <phoneticPr fontId="1"/>
  </si>
  <si>
    <t>期日</t>
    <rPh sb="0" eb="2">
      <t>キジツ</t>
    </rPh>
    <phoneticPr fontId="1"/>
  </si>
  <si>
    <t>松本市教育研修センター　講座申込み用紙</t>
    <rPh sb="0" eb="3">
      <t>マツモトシ</t>
    </rPh>
    <rPh sb="3" eb="5">
      <t>キョウイク</t>
    </rPh>
    <rPh sb="5" eb="7">
      <t>ケンシュウ</t>
    </rPh>
    <rPh sb="12" eb="14">
      <t>コウザ</t>
    </rPh>
    <rPh sb="14" eb="16">
      <t>モウシコ</t>
    </rPh>
    <rPh sb="17" eb="19">
      <t>ヨウシ</t>
    </rPh>
    <phoneticPr fontId="1"/>
  </si>
  <si>
    <t>(様式１)</t>
    <rPh sb="1" eb="3">
      <t>ヨウシキ</t>
    </rPh>
    <phoneticPr fontId="1"/>
  </si>
  <si>
    <t>栄養教諭・栄養職員</t>
    <rPh sb="0" eb="2">
      <t>エイヨウ</t>
    </rPh>
    <rPh sb="2" eb="4">
      <t>キョウユ</t>
    </rPh>
    <rPh sb="5" eb="7">
      <t>エイヨウ</t>
    </rPh>
    <rPh sb="7" eb="9">
      <t>ショクイン</t>
    </rPh>
    <phoneticPr fontId="1"/>
  </si>
  <si>
    <t>自立支援教員</t>
    <rPh sb="0" eb="2">
      <t>ジリツ</t>
    </rPh>
    <rPh sb="2" eb="4">
      <t>シエン</t>
    </rPh>
    <rPh sb="4" eb="6">
      <t>キョウイン</t>
    </rPh>
    <phoneticPr fontId="1"/>
  </si>
  <si>
    <t>支援員等</t>
    <rPh sb="0" eb="2">
      <t>シエン</t>
    </rPh>
    <rPh sb="2" eb="3">
      <t>イン</t>
    </rPh>
    <rPh sb="3" eb="4">
      <t>トウ</t>
    </rPh>
    <phoneticPr fontId="1"/>
  </si>
  <si>
    <t>職番</t>
    <rPh sb="0" eb="1">
      <t>ショク</t>
    </rPh>
    <rPh sb="1" eb="2">
      <t>バン</t>
    </rPh>
    <phoneticPr fontId="1"/>
  </si>
  <si>
    <t>番号</t>
    <rPh sb="0" eb="2">
      <t>バンゴウ</t>
    </rPh>
    <phoneticPr fontId="1"/>
  </si>
  <si>
    <t>重点</t>
    <rPh sb="0" eb="2">
      <t>ジュウテン</t>
    </rPh>
    <phoneticPr fontId="1"/>
  </si>
  <si>
    <t>研修講座名</t>
    <rPh sb="0" eb="2">
      <t>ケンシュウ</t>
    </rPh>
    <rPh sb="2" eb="4">
      <t>コウザ</t>
    </rPh>
    <rPh sb="4" eb="5">
      <t>メイ</t>
    </rPh>
    <phoneticPr fontId="1"/>
  </si>
  <si>
    <t>講師（所属）</t>
    <rPh sb="0" eb="2">
      <t>コウシ</t>
    </rPh>
    <rPh sb="3" eb="5">
      <t>ショゾク</t>
    </rPh>
    <phoneticPr fontId="1"/>
  </si>
  <si>
    <t>小中学校教諭　初任者研修　１年次研修　　13日（県と連携）</t>
    <rPh sb="0" eb="4">
      <t>ショウチュウガッコウ</t>
    </rPh>
    <rPh sb="4" eb="6">
      <t>キョウユ</t>
    </rPh>
    <rPh sb="7" eb="10">
      <t>ショニンシャ</t>
    </rPh>
    <rPh sb="10" eb="12">
      <t>ケンシュウ</t>
    </rPh>
    <rPh sb="14" eb="16">
      <t>ネンジ</t>
    </rPh>
    <rPh sb="16" eb="18">
      <t>ケンシュウ</t>
    </rPh>
    <rPh sb="22" eb="23">
      <t>ニチ</t>
    </rPh>
    <rPh sb="24" eb="25">
      <t>ケン</t>
    </rPh>
    <rPh sb="26" eb="28">
      <t>レンケイ</t>
    </rPh>
    <phoneticPr fontId="1"/>
  </si>
  <si>
    <t>４月～１月</t>
    <rPh sb="1" eb="2">
      <t>ガツ</t>
    </rPh>
    <rPh sb="4" eb="5">
      <t>ガツ</t>
    </rPh>
    <phoneticPr fontId="1"/>
  </si>
  <si>
    <t>A01-1</t>
    <phoneticPr fontId="1"/>
  </si>
  <si>
    <t>★松本市実施初任者研修Ⅰ</t>
    <rPh sb="1" eb="4">
      <t>マツモトシ</t>
    </rPh>
    <rPh sb="4" eb="6">
      <t>ジッシ</t>
    </rPh>
    <rPh sb="6" eb="9">
      <t>ショニンシャ</t>
    </rPh>
    <rPh sb="9" eb="11">
      <t>ケンシュウ</t>
    </rPh>
    <phoneticPr fontId="1"/>
  </si>
  <si>
    <t>湯本</t>
    <rPh sb="0" eb="2">
      <t>ユモト</t>
    </rPh>
    <phoneticPr fontId="1"/>
  </si>
  <si>
    <t>★松本市実施初任者研修Ⅱ</t>
    <rPh sb="1" eb="4">
      <t>マツモトシ</t>
    </rPh>
    <rPh sb="4" eb="6">
      <t>ジッシ</t>
    </rPh>
    <rPh sb="6" eb="9">
      <t>ショニンシャ</t>
    </rPh>
    <rPh sb="9" eb="11">
      <t>ケンシュウ</t>
    </rPh>
    <phoneticPr fontId="1"/>
  </si>
  <si>
    <t>研修センター長、指導主事等</t>
    <rPh sb="0" eb="2">
      <t>ケンシュウ</t>
    </rPh>
    <rPh sb="6" eb="7">
      <t>チョウ</t>
    </rPh>
    <rPh sb="8" eb="10">
      <t>シドウ</t>
    </rPh>
    <rPh sb="10" eb="12">
      <t>シュジ</t>
    </rPh>
    <rPh sb="12" eb="13">
      <t>トウ</t>
    </rPh>
    <phoneticPr fontId="1"/>
  </si>
  <si>
    <t>B01</t>
    <phoneticPr fontId="1"/>
  </si>
  <si>
    <t>新任校長研修（長野県教委と連携）</t>
    <rPh sb="0" eb="2">
      <t>シンニン</t>
    </rPh>
    <rPh sb="2" eb="4">
      <t>コウチョウ</t>
    </rPh>
    <rPh sb="4" eb="6">
      <t>ケンシュウ</t>
    </rPh>
    <rPh sb="7" eb="10">
      <t>ナガノケン</t>
    </rPh>
    <rPh sb="10" eb="12">
      <t>キョウイ</t>
    </rPh>
    <rPh sb="13" eb="15">
      <t>レンケイ</t>
    </rPh>
    <phoneticPr fontId="1"/>
  </si>
  <si>
    <t>B02</t>
    <phoneticPr fontId="1"/>
  </si>
  <si>
    <t>新任教頭研修（長野県教委と連携）　　　　2日</t>
    <rPh sb="0" eb="2">
      <t>シンニン</t>
    </rPh>
    <rPh sb="2" eb="4">
      <t>キョウトウ</t>
    </rPh>
    <rPh sb="4" eb="6">
      <t>ケンシュウ</t>
    </rPh>
    <rPh sb="13" eb="15">
      <t>レンケイ</t>
    </rPh>
    <rPh sb="21" eb="22">
      <t>ニチ</t>
    </rPh>
    <phoneticPr fontId="1"/>
  </si>
  <si>
    <t>★松本市新任管理職研修</t>
    <rPh sb="1" eb="4">
      <t>マツモトシ</t>
    </rPh>
    <rPh sb="4" eb="6">
      <t>シンニン</t>
    </rPh>
    <rPh sb="6" eb="8">
      <t>カンリ</t>
    </rPh>
    <rPh sb="8" eb="9">
      <t>ショク</t>
    </rPh>
    <rPh sb="9" eb="11">
      <t>ケンシュウ</t>
    </rPh>
    <phoneticPr fontId="1"/>
  </si>
  <si>
    <t>教育長、教育監</t>
    <rPh sb="0" eb="2">
      <t>キョウイク</t>
    </rPh>
    <rPh sb="2" eb="3">
      <t>チョウ</t>
    </rPh>
    <rPh sb="4" eb="6">
      <t>キョウイク</t>
    </rPh>
    <phoneticPr fontId="1"/>
  </si>
  <si>
    <t>大久保</t>
    <rPh sb="0" eb="3">
      <t>オオクボ</t>
    </rPh>
    <phoneticPr fontId="1"/>
  </si>
  <si>
    <t>義務校長研修（長野県教委と連携）</t>
    <rPh sb="0" eb="2">
      <t>ギム</t>
    </rPh>
    <rPh sb="2" eb="4">
      <t>コウチョウ</t>
    </rPh>
    <rPh sb="4" eb="6">
      <t>ケンシュウ</t>
    </rPh>
    <rPh sb="13" eb="15">
      <t>レンケイ</t>
    </rPh>
    <phoneticPr fontId="1"/>
  </si>
  <si>
    <t>★校長マネジメント研修</t>
    <rPh sb="1" eb="3">
      <t>コウチョウ</t>
    </rPh>
    <rPh sb="9" eb="11">
      <t>ケンシュウ</t>
    </rPh>
    <phoneticPr fontId="1"/>
  </si>
  <si>
    <t>★新任教務主任研修</t>
    <rPh sb="1" eb="3">
      <t>シンニン</t>
    </rPh>
    <rPh sb="3" eb="5">
      <t>キョウム</t>
    </rPh>
    <rPh sb="5" eb="7">
      <t>シュニン</t>
    </rPh>
    <rPh sb="7" eb="9">
      <t>ケンシュウ</t>
    </rPh>
    <phoneticPr fontId="1"/>
  </si>
  <si>
    <t>★松本市新任転任教職員研修</t>
    <rPh sb="1" eb="4">
      <t>マツモトシ</t>
    </rPh>
    <rPh sb="4" eb="6">
      <t>シンニン</t>
    </rPh>
    <rPh sb="6" eb="8">
      <t>テンニン</t>
    </rPh>
    <rPh sb="8" eb="11">
      <t>キョウショクイン</t>
    </rPh>
    <rPh sb="11" eb="13">
      <t>ケンシュウ</t>
    </rPh>
    <phoneticPr fontId="1"/>
  </si>
  <si>
    <t>★研究主任研修会Ⅰ</t>
    <rPh sb="1" eb="3">
      <t>ケンキュウ</t>
    </rPh>
    <rPh sb="3" eb="5">
      <t>シュニン</t>
    </rPh>
    <rPh sb="5" eb="8">
      <t>ケンシュウカイ</t>
    </rPh>
    <phoneticPr fontId="1"/>
  </si>
  <si>
    <t>米山</t>
    <rPh sb="0" eb="2">
      <t>ヨネヤマ</t>
    </rPh>
    <phoneticPr fontId="1"/>
  </si>
  <si>
    <t>授業づくり</t>
    <rPh sb="0" eb="2">
      <t>ジュギョウ</t>
    </rPh>
    <phoneticPr fontId="1"/>
  </si>
  <si>
    <t>算数数学授業づくりセミナーⅠ</t>
    <rPh sb="0" eb="2">
      <t>サンスウ</t>
    </rPh>
    <rPh sb="2" eb="4">
      <t>スウガク</t>
    </rPh>
    <rPh sb="4" eb="6">
      <t>ジュギョウ</t>
    </rPh>
    <phoneticPr fontId="1"/>
  </si>
  <si>
    <t>算数数学授業づくりセミナーⅡ</t>
    <rPh sb="0" eb="2">
      <t>サンスウ</t>
    </rPh>
    <rPh sb="2" eb="4">
      <t>スウガク</t>
    </rPh>
    <rPh sb="4" eb="6">
      <t>ジュギョウ</t>
    </rPh>
    <phoneticPr fontId="1"/>
  </si>
  <si>
    <t>算数数学授業づくりセミナーⅢ</t>
    <rPh sb="0" eb="2">
      <t>サンスウ</t>
    </rPh>
    <rPh sb="2" eb="4">
      <t>スウガク</t>
    </rPh>
    <rPh sb="4" eb="6">
      <t>ジュギョウ</t>
    </rPh>
    <phoneticPr fontId="1"/>
  </si>
  <si>
    <t>理科授業づくりセミナーⅠ</t>
    <rPh sb="0" eb="2">
      <t>リカ</t>
    </rPh>
    <rPh sb="2" eb="4">
      <t>ジュギョウ</t>
    </rPh>
    <phoneticPr fontId="1"/>
  </si>
  <si>
    <t>理科授業づくりセミナーⅡ</t>
    <rPh sb="0" eb="2">
      <t>リカ</t>
    </rPh>
    <rPh sb="2" eb="4">
      <t>ジュギョウ</t>
    </rPh>
    <phoneticPr fontId="1"/>
  </si>
  <si>
    <t>実習等</t>
    <rPh sb="0" eb="2">
      <t>ジッシュウ</t>
    </rPh>
    <rPh sb="2" eb="3">
      <t>トウ</t>
    </rPh>
    <phoneticPr fontId="1"/>
  </si>
  <si>
    <t>科学博物館館長　指導主事</t>
    <rPh sb="0" eb="2">
      <t>カガク</t>
    </rPh>
    <rPh sb="2" eb="5">
      <t>ハクブツカン</t>
    </rPh>
    <rPh sb="5" eb="7">
      <t>カンチョウ</t>
    </rPh>
    <rPh sb="8" eb="10">
      <t>シドウ</t>
    </rPh>
    <rPh sb="10" eb="12">
      <t>シュジ</t>
    </rPh>
    <phoneticPr fontId="1"/>
  </si>
  <si>
    <t>高山</t>
    <rPh sb="0" eb="2">
      <t>タカヤマ</t>
    </rPh>
    <phoneticPr fontId="1"/>
  </si>
  <si>
    <t>★不登校児童生徒の理解と支援</t>
    <rPh sb="1" eb="4">
      <t>フトウコウ</t>
    </rPh>
    <rPh sb="4" eb="6">
      <t>ジドウ</t>
    </rPh>
    <rPh sb="6" eb="8">
      <t>セイト</t>
    </rPh>
    <rPh sb="9" eb="11">
      <t>リカイ</t>
    </rPh>
    <rPh sb="12" eb="14">
      <t>シエン</t>
    </rPh>
    <phoneticPr fontId="1"/>
  </si>
  <si>
    <t>宮島</t>
    <rPh sb="0" eb="2">
      <t>ミヤジマ</t>
    </rPh>
    <phoneticPr fontId="1"/>
  </si>
  <si>
    <t>①②</t>
    <phoneticPr fontId="1"/>
  </si>
  <si>
    <t>指導主事</t>
    <rPh sb="0" eb="2">
      <t>シドウ</t>
    </rPh>
    <rPh sb="2" eb="4">
      <t>シュジ</t>
    </rPh>
    <phoneticPr fontId="1"/>
  </si>
  <si>
    <t>★デジタル・シティズンシップ教育研修</t>
    <rPh sb="14" eb="16">
      <t>キョウイク</t>
    </rPh>
    <rPh sb="16" eb="18">
      <t>ケンシュウ</t>
    </rPh>
    <phoneticPr fontId="1"/>
  </si>
  <si>
    <t>今度珠美（鳥取県ＤＣエデュケーター）</t>
    <rPh sb="0" eb="1">
      <t>イマ</t>
    </rPh>
    <rPh sb="1" eb="2">
      <t>ド</t>
    </rPh>
    <rPh sb="2" eb="4">
      <t>タマミ</t>
    </rPh>
    <rPh sb="5" eb="7">
      <t>トットリ</t>
    </rPh>
    <rPh sb="7" eb="8">
      <t>ケン</t>
    </rPh>
    <phoneticPr fontId="1"/>
  </si>
  <si>
    <t>【訪問型】特別支援教育研修</t>
    <rPh sb="1" eb="3">
      <t>ホウモン</t>
    </rPh>
    <rPh sb="3" eb="4">
      <t>ガタ</t>
    </rPh>
    <rPh sb="5" eb="7">
      <t>トクベツ</t>
    </rPh>
    <rPh sb="7" eb="9">
      <t>シエン</t>
    </rPh>
    <rPh sb="9" eb="11">
      <t>キョウイク</t>
    </rPh>
    <rPh sb="11" eb="13">
      <t>ケンシュウ</t>
    </rPh>
    <phoneticPr fontId="1"/>
  </si>
  <si>
    <t>【訪問型】接遇・対応力向上研修</t>
    <rPh sb="5" eb="7">
      <t>セツグウ</t>
    </rPh>
    <rPh sb="8" eb="10">
      <t>タイオウ</t>
    </rPh>
    <rPh sb="10" eb="11">
      <t>リョク</t>
    </rPh>
    <rPh sb="11" eb="13">
      <t>コウジョウ</t>
    </rPh>
    <rPh sb="13" eb="15">
      <t>ケンシュウ</t>
    </rPh>
    <phoneticPr fontId="1"/>
  </si>
  <si>
    <t>【訪問型】講師サポート研修</t>
    <rPh sb="5" eb="7">
      <t>コウシ</t>
    </rPh>
    <rPh sb="11" eb="13">
      <t>ケンシュウ</t>
    </rPh>
    <phoneticPr fontId="1"/>
  </si>
  <si>
    <t>指導主事　ＡＬＴ</t>
    <rPh sb="0" eb="2">
      <t>シドウ</t>
    </rPh>
    <rPh sb="2" eb="4">
      <t>シュジ</t>
    </rPh>
    <phoneticPr fontId="1"/>
  </si>
  <si>
    <t>ワークショップ型　ミドルリーダー研修Ⅰ</t>
    <rPh sb="7" eb="8">
      <t>ガタ</t>
    </rPh>
    <rPh sb="16" eb="18">
      <t>ケンシュウ</t>
    </rPh>
    <phoneticPr fontId="1"/>
  </si>
  <si>
    <t>ワークショップ型　ミドルリーダー研修Ⅱ</t>
    <rPh sb="16" eb="18">
      <t>ケンシュウ</t>
    </rPh>
    <phoneticPr fontId="1"/>
  </si>
  <si>
    <t>ワークショップ型　ミドルリーダー研修Ⅲ</t>
    <rPh sb="16" eb="18">
      <t>ケンシュウ</t>
    </rPh>
    <phoneticPr fontId="1"/>
  </si>
  <si>
    <t>ワークショップ型　ミドルリーダー研修Ⅳ</t>
    <rPh sb="16" eb="18">
      <t>ケンシュウ</t>
    </rPh>
    <phoneticPr fontId="1"/>
  </si>
  <si>
    <t>ファシリテーション力向上研修</t>
    <rPh sb="9" eb="10">
      <t>リョク</t>
    </rPh>
    <rPh sb="10" eb="12">
      <t>コウジョウ</t>
    </rPh>
    <rPh sb="12" eb="14">
      <t>ケンシュウ</t>
    </rPh>
    <phoneticPr fontId="1"/>
  </si>
  <si>
    <t>ちょんせいこ（株・ひとまち代表取締役）</t>
    <rPh sb="7" eb="8">
      <t>カブ</t>
    </rPh>
    <rPh sb="13" eb="15">
      <t>ダイヒョウ</t>
    </rPh>
    <rPh sb="15" eb="18">
      <t>トリシマリヤク</t>
    </rPh>
    <phoneticPr fontId="1"/>
  </si>
  <si>
    <t>★自立支援教員研修会Ⅰ</t>
    <rPh sb="1" eb="3">
      <t>ジリツ</t>
    </rPh>
    <rPh sb="3" eb="5">
      <t>シエン</t>
    </rPh>
    <rPh sb="5" eb="7">
      <t>キョウイン</t>
    </rPh>
    <rPh sb="7" eb="9">
      <t>ケンシュウ</t>
    </rPh>
    <rPh sb="9" eb="10">
      <t>カイ</t>
    </rPh>
    <phoneticPr fontId="1"/>
  </si>
  <si>
    <t>★自立支援教員研修会Ⅱ</t>
    <rPh sb="1" eb="3">
      <t>ジリツ</t>
    </rPh>
    <rPh sb="3" eb="5">
      <t>シエン</t>
    </rPh>
    <rPh sb="5" eb="7">
      <t>キョウイン</t>
    </rPh>
    <rPh sb="7" eb="9">
      <t>ケンシュウ</t>
    </rPh>
    <rPh sb="9" eb="10">
      <t>カイ</t>
    </rPh>
    <phoneticPr fontId="1"/>
  </si>
  <si>
    <t>★自立支援教員研修会Ⅲ</t>
    <rPh sb="1" eb="3">
      <t>ジリツ</t>
    </rPh>
    <rPh sb="3" eb="5">
      <t>シエン</t>
    </rPh>
    <rPh sb="5" eb="7">
      <t>キョウイン</t>
    </rPh>
    <rPh sb="7" eb="9">
      <t>ケンシュウ</t>
    </rPh>
    <rPh sb="9" eb="10">
      <t>カイ</t>
    </rPh>
    <phoneticPr fontId="1"/>
  </si>
  <si>
    <t>★特別支援教育支援員研修</t>
    <rPh sb="1" eb="3">
      <t>トクベツ</t>
    </rPh>
    <rPh sb="3" eb="5">
      <t>シエン</t>
    </rPh>
    <rPh sb="5" eb="7">
      <t>キョウイク</t>
    </rPh>
    <rPh sb="7" eb="9">
      <t>シエン</t>
    </rPh>
    <rPh sb="9" eb="10">
      <t>イン</t>
    </rPh>
    <rPh sb="10" eb="12">
      <t>ケンシュウ</t>
    </rPh>
    <phoneticPr fontId="1"/>
  </si>
  <si>
    <t>備考</t>
    <rPh sb="0" eb="2">
      <t>ビコウ</t>
    </rPh>
    <phoneticPr fontId="1"/>
  </si>
  <si>
    <t>A01-2</t>
    <phoneticPr fontId="1"/>
  </si>
  <si>
    <t>小中学校教諭　初任者研修　２年次研修　　3日</t>
    <rPh sb="0" eb="4">
      <t>ショウチュウガッコウ</t>
    </rPh>
    <rPh sb="4" eb="6">
      <t>キョウユ</t>
    </rPh>
    <rPh sb="7" eb="10">
      <t>ショニンシャ</t>
    </rPh>
    <rPh sb="10" eb="12">
      <t>ケンシュウ</t>
    </rPh>
    <rPh sb="14" eb="16">
      <t>ネンジ</t>
    </rPh>
    <rPh sb="16" eb="18">
      <t>ケンシュウ</t>
    </rPh>
    <rPh sb="21" eb="22">
      <t>ニチ</t>
    </rPh>
    <phoneticPr fontId="1"/>
  </si>
  <si>
    <t>キャリアアップ研修Ⅱ　　　　　　　　　　6日</t>
    <rPh sb="7" eb="9">
      <t>ケンシュウ</t>
    </rPh>
    <rPh sb="21" eb="22">
      <t>ニチ</t>
    </rPh>
    <phoneticPr fontId="1"/>
  </si>
  <si>
    <t>キャリアアップ研修Ⅲ　　　　　　　　　　3日</t>
    <rPh sb="7" eb="9">
      <t>ケンシュウ</t>
    </rPh>
    <rPh sb="21" eb="22">
      <t>ニチ</t>
    </rPh>
    <phoneticPr fontId="1"/>
  </si>
  <si>
    <t>★校長・特支コーディネーター合同研修</t>
    <rPh sb="1" eb="3">
      <t>コウチョウ</t>
    </rPh>
    <phoneticPr fontId="1"/>
  </si>
  <si>
    <t>B07-1</t>
    <phoneticPr fontId="1"/>
  </si>
  <si>
    <t>水野</t>
    <rPh sb="0" eb="2">
      <t>ミズノ</t>
    </rPh>
    <phoneticPr fontId="1"/>
  </si>
  <si>
    <t>①②</t>
  </si>
  <si>
    <t>小学校社会授業づくりセミナーⅠ</t>
    <rPh sb="0" eb="3">
      <t>ショウガッコウ</t>
    </rPh>
    <rPh sb="3" eb="5">
      <t>シャカイ</t>
    </rPh>
    <rPh sb="5" eb="7">
      <t>ジュギョウ</t>
    </rPh>
    <phoneticPr fontId="1"/>
  </si>
  <si>
    <t>上兼</t>
    <rPh sb="0" eb="2">
      <t>ウエガネ</t>
    </rPh>
    <phoneticPr fontId="1"/>
  </si>
  <si>
    <t>小学校社会授業づくりセミナーⅡ</t>
    <rPh sb="0" eb="3">
      <t>ショウガッコウ</t>
    </rPh>
    <rPh sb="3" eb="5">
      <t>シャカイ</t>
    </rPh>
    <rPh sb="5" eb="7">
      <t>ジュギョウ</t>
    </rPh>
    <phoneticPr fontId="1"/>
  </si>
  <si>
    <t>指導主事等</t>
    <rPh sb="0" eb="2">
      <t>シドウ</t>
    </rPh>
    <rPh sb="2" eb="4">
      <t>シュジ</t>
    </rPh>
    <rPh sb="4" eb="5">
      <t>トウ</t>
    </rPh>
    <phoneticPr fontId="1"/>
  </si>
  <si>
    <t>川野</t>
    <rPh sb="0" eb="2">
      <t>カワノ</t>
    </rPh>
    <phoneticPr fontId="1"/>
  </si>
  <si>
    <t>★対話を生かした道徳の授業づくり</t>
    <rPh sb="1" eb="3">
      <t>タイワ</t>
    </rPh>
    <rPh sb="4" eb="5">
      <t>イ</t>
    </rPh>
    <rPh sb="8" eb="10">
      <t>ドウトク</t>
    </rPh>
    <rPh sb="11" eb="13">
      <t>ジュギョウ</t>
    </rPh>
    <phoneticPr fontId="1"/>
  </si>
  <si>
    <t>体育授業づくり研修</t>
    <rPh sb="0" eb="2">
      <t>タイイク</t>
    </rPh>
    <rPh sb="2" eb="4">
      <t>ジュギョウ</t>
    </rPh>
    <rPh sb="7" eb="9">
      <t>ケンシュウ</t>
    </rPh>
    <phoneticPr fontId="1"/>
  </si>
  <si>
    <t>実践校に学ぶ「単元内自由進度学習」</t>
    <rPh sb="0" eb="2">
      <t>ジッセン</t>
    </rPh>
    <rPh sb="2" eb="3">
      <t>コウ</t>
    </rPh>
    <rPh sb="4" eb="5">
      <t>マナ</t>
    </rPh>
    <rPh sb="7" eb="9">
      <t>タンゲン</t>
    </rPh>
    <rPh sb="9" eb="10">
      <t>ナイ</t>
    </rPh>
    <rPh sb="10" eb="12">
      <t>ジユウ</t>
    </rPh>
    <rPh sb="12" eb="14">
      <t>シンド</t>
    </rPh>
    <rPh sb="14" eb="16">
      <t>ガクシュウ</t>
    </rPh>
    <phoneticPr fontId="1"/>
  </si>
  <si>
    <t>市生涯学習課　学芸員</t>
    <rPh sb="0" eb="1">
      <t>シ</t>
    </rPh>
    <rPh sb="1" eb="6">
      <t>ショウガイガクシュウカ</t>
    </rPh>
    <rPh sb="7" eb="10">
      <t>ガクゲイイン</t>
    </rPh>
    <phoneticPr fontId="1"/>
  </si>
  <si>
    <t>【訪問型】デジタル・シティズンシップ教育研修</t>
    <rPh sb="1" eb="3">
      <t>ホウモン</t>
    </rPh>
    <rPh sb="3" eb="4">
      <t>ガタ</t>
    </rPh>
    <phoneticPr fontId="1"/>
  </si>
  <si>
    <t>関</t>
    <rPh sb="0" eb="1">
      <t>セキ</t>
    </rPh>
    <phoneticPr fontId="1"/>
  </si>
  <si>
    <t>【訪問型】ICT端末活用研修</t>
    <rPh sb="8" eb="10">
      <t>タンマツ</t>
    </rPh>
    <rPh sb="10" eb="12">
      <t>カツヨウ</t>
    </rPh>
    <rPh sb="12" eb="14">
      <t>ケンシュウ</t>
    </rPh>
    <phoneticPr fontId="1"/>
  </si>
  <si>
    <t>【訪問型】生徒指導研修</t>
    <rPh sb="5" eb="7">
      <t>セイト</t>
    </rPh>
    <rPh sb="7" eb="9">
      <t>シドウ</t>
    </rPh>
    <rPh sb="9" eb="11">
      <t>ケンシュウ</t>
    </rPh>
    <phoneticPr fontId="1"/>
  </si>
  <si>
    <t>【訪問型】不登校児童生徒の理解と支援（スクリーニング会議の活用）</t>
    <rPh sb="5" eb="8">
      <t>フトウコウ</t>
    </rPh>
    <rPh sb="8" eb="10">
      <t>ジドウ</t>
    </rPh>
    <rPh sb="10" eb="12">
      <t>セイト</t>
    </rPh>
    <rPh sb="13" eb="15">
      <t>リカイ</t>
    </rPh>
    <rPh sb="16" eb="18">
      <t>シエン</t>
    </rPh>
    <rPh sb="26" eb="28">
      <t>カイギ</t>
    </rPh>
    <rPh sb="29" eb="31">
      <t>カツヨウ</t>
    </rPh>
    <phoneticPr fontId="1"/>
  </si>
  <si>
    <t>木村泰子（大空小学校初代校長）</t>
    <rPh sb="0" eb="2">
      <t>キムラ</t>
    </rPh>
    <rPh sb="2" eb="4">
      <t>ヤスコ</t>
    </rPh>
    <rPh sb="5" eb="7">
      <t>オオゾラ</t>
    </rPh>
    <rPh sb="7" eb="10">
      <t>ショウガッコウ</t>
    </rPh>
    <rPh sb="10" eb="12">
      <t>ショダイ</t>
    </rPh>
    <rPh sb="12" eb="14">
      <t>コウチョウ</t>
    </rPh>
    <phoneticPr fontId="1"/>
  </si>
  <si>
    <t>②③</t>
    <phoneticPr fontId="1"/>
  </si>
  <si>
    <t>教育研修センター長</t>
    <rPh sb="0" eb="2">
      <t>キョウイク</t>
    </rPh>
    <rPh sb="2" eb="4">
      <t>ケンシュウ</t>
    </rPh>
    <rPh sb="8" eb="9">
      <t>チョウ</t>
    </rPh>
    <phoneticPr fontId="1"/>
  </si>
  <si>
    <t>まつもと講師塾（講師対象研修）Ⅰ</t>
    <rPh sb="4" eb="6">
      <t>コウシ</t>
    </rPh>
    <rPh sb="6" eb="7">
      <t>ジュク</t>
    </rPh>
    <rPh sb="8" eb="10">
      <t>コウシ</t>
    </rPh>
    <rPh sb="10" eb="12">
      <t>タイショウ</t>
    </rPh>
    <rPh sb="12" eb="14">
      <t>ケンシュウ</t>
    </rPh>
    <phoneticPr fontId="1"/>
  </si>
  <si>
    <t>まつもと講師塾（講師対象研修）Ⅱ</t>
    <rPh sb="4" eb="6">
      <t>コウシ</t>
    </rPh>
    <rPh sb="6" eb="7">
      <t>ジュク</t>
    </rPh>
    <rPh sb="8" eb="10">
      <t>コウシ</t>
    </rPh>
    <rPh sb="10" eb="12">
      <t>タイショウ</t>
    </rPh>
    <rPh sb="12" eb="14">
      <t>ケンシュウ</t>
    </rPh>
    <phoneticPr fontId="1"/>
  </si>
  <si>
    <t>まつもと講師塾（講師対象研修）Ⅲ</t>
    <rPh sb="4" eb="6">
      <t>コウシ</t>
    </rPh>
    <rPh sb="6" eb="7">
      <t>ジュク</t>
    </rPh>
    <rPh sb="8" eb="10">
      <t>コウシ</t>
    </rPh>
    <rPh sb="10" eb="12">
      <t>タイショウ</t>
    </rPh>
    <rPh sb="12" eb="14">
      <t>ケンシュウ</t>
    </rPh>
    <phoneticPr fontId="1"/>
  </si>
  <si>
    <t>B06</t>
  </si>
  <si>
    <t>令和7年度　開設研修講座一覧　（案2）</t>
    <rPh sb="0" eb="2">
      <t>レイワ</t>
    </rPh>
    <rPh sb="3" eb="5">
      <t>ネンド</t>
    </rPh>
    <rPh sb="6" eb="8">
      <t>カイセツ</t>
    </rPh>
    <rPh sb="8" eb="10">
      <t>ケンシュウ</t>
    </rPh>
    <rPh sb="10" eb="12">
      <t>コウザ</t>
    </rPh>
    <rPh sb="12" eb="14">
      <t>イチラン</t>
    </rPh>
    <rPh sb="16" eb="17">
      <t>アン</t>
    </rPh>
    <phoneticPr fontId="1"/>
  </si>
  <si>
    <t>担当</t>
    <rPh sb="0" eb="2">
      <t>タントウ</t>
    </rPh>
    <phoneticPr fontId="1"/>
  </si>
  <si>
    <t>堀内</t>
    <rPh sb="0" eb="2">
      <t>ホリウチ</t>
    </rPh>
    <phoneticPr fontId="1"/>
  </si>
  <si>
    <t>5/20(火)</t>
    <rPh sb="5" eb="6">
      <t>ヒ</t>
    </rPh>
    <phoneticPr fontId="1"/>
  </si>
  <si>
    <t>1/15(木)</t>
  </si>
  <si>
    <t>キャリアアップ研修Ⅰ　　全体研修１</t>
    <rPh sb="7" eb="9">
      <t>ケンシュウ</t>
    </rPh>
    <rPh sb="12" eb="14">
      <t>ゼンタイ</t>
    </rPh>
    <rPh sb="14" eb="16">
      <t>ケンシュウ</t>
    </rPh>
    <phoneticPr fontId="1"/>
  </si>
  <si>
    <t>山崎保寿（静岡大学名誉教授）</t>
    <rPh sb="0" eb="2">
      <t>ヤマザキ</t>
    </rPh>
    <rPh sb="2" eb="4">
      <t>ヤスヒサ</t>
    </rPh>
    <rPh sb="5" eb="7">
      <t>シズオカ</t>
    </rPh>
    <rPh sb="7" eb="9">
      <t>ダイガク</t>
    </rPh>
    <rPh sb="9" eb="11">
      <t>メイヨ</t>
    </rPh>
    <rPh sb="11" eb="13">
      <t>キョウジュ</t>
    </rPh>
    <phoneticPr fontId="1"/>
  </si>
  <si>
    <t>5/26(月)</t>
    <rPh sb="5" eb="6">
      <t>ゲツ</t>
    </rPh>
    <phoneticPr fontId="1"/>
  </si>
  <si>
    <t>A02-2</t>
  </si>
  <si>
    <t>②③</t>
  </si>
  <si>
    <t>キャリアアップ研修Ⅰ　　自己課題研修</t>
    <rPh sb="7" eb="9">
      <t>ケンシュウ</t>
    </rPh>
    <rPh sb="12" eb="14">
      <t>ジコ</t>
    </rPh>
    <rPh sb="14" eb="16">
      <t>カダイ</t>
    </rPh>
    <rPh sb="16" eb="18">
      <t>ケンシュウ</t>
    </rPh>
    <phoneticPr fontId="1"/>
  </si>
  <si>
    <t>松本市教育委員会　指導主事等</t>
    <rPh sb="0" eb="3">
      <t>マツモトシ</t>
    </rPh>
    <rPh sb="3" eb="5">
      <t>キョウイク</t>
    </rPh>
    <rPh sb="5" eb="8">
      <t>イインカイ</t>
    </rPh>
    <rPh sb="9" eb="11">
      <t>シドウ</t>
    </rPh>
    <rPh sb="11" eb="13">
      <t>シュジ</t>
    </rPh>
    <rPh sb="13" eb="14">
      <t>トウ</t>
    </rPh>
    <phoneticPr fontId="1"/>
  </si>
  <si>
    <t>1/27(火)</t>
    <rPh sb="5" eb="6">
      <t>ヒ</t>
    </rPh>
    <phoneticPr fontId="1"/>
  </si>
  <si>
    <t>③④</t>
    <phoneticPr fontId="1"/>
  </si>
  <si>
    <t>4/7(月)</t>
    <rPh sb="4" eb="5">
      <t>ゲツ</t>
    </rPh>
    <phoneticPr fontId="1"/>
  </si>
  <si>
    <t>佐藤和紀（信州大准教授）田村知子（大阪教大教授）</t>
    <rPh sb="0" eb="2">
      <t>サトウ</t>
    </rPh>
    <rPh sb="2" eb="3">
      <t>カズ</t>
    </rPh>
    <rPh sb="3" eb="4">
      <t>キ</t>
    </rPh>
    <rPh sb="5" eb="7">
      <t>シンシュウ</t>
    </rPh>
    <rPh sb="8" eb="11">
      <t>ジュンキョウジュ</t>
    </rPh>
    <rPh sb="12" eb="14">
      <t>タムラ</t>
    </rPh>
    <rPh sb="14" eb="16">
      <t>トモコ</t>
    </rPh>
    <rPh sb="17" eb="19">
      <t>オオサカ</t>
    </rPh>
    <rPh sb="20" eb="21">
      <t>ダイ</t>
    </rPh>
    <rPh sb="21" eb="23">
      <t>キョウジュ</t>
    </rPh>
    <phoneticPr fontId="1"/>
  </si>
  <si>
    <t>5/16(金)</t>
    <rPh sb="5" eb="6">
      <t>キン</t>
    </rPh>
    <phoneticPr fontId="1"/>
  </si>
  <si>
    <t>①②④</t>
    <phoneticPr fontId="1"/>
  </si>
  <si>
    <t>庄司和史（信州大学特任教授）</t>
    <rPh sb="0" eb="2">
      <t>ショウジ</t>
    </rPh>
    <rPh sb="2" eb="4">
      <t>カズフミ</t>
    </rPh>
    <rPh sb="5" eb="7">
      <t>シンシュウ</t>
    </rPh>
    <rPh sb="7" eb="9">
      <t>ダイガク</t>
    </rPh>
    <rPh sb="9" eb="11">
      <t>トクニン</t>
    </rPh>
    <rPh sb="11" eb="13">
      <t>キョウジュ</t>
    </rPh>
    <phoneticPr fontId="1"/>
  </si>
  <si>
    <t>6/30(月)</t>
    <rPh sb="5" eb="6">
      <t>ゲツ</t>
    </rPh>
    <phoneticPr fontId="1"/>
  </si>
  <si>
    <t>★教頭マネジメント研修Ⅰ</t>
    <rPh sb="1" eb="3">
      <t>キョウトウ</t>
    </rPh>
    <rPh sb="9" eb="11">
      <t>ケンシュウ</t>
    </rPh>
    <phoneticPr fontId="1"/>
  </si>
  <si>
    <t>玉置　崇（岐阜聖徳大学教授）</t>
    <rPh sb="0" eb="2">
      <t>タマオキ</t>
    </rPh>
    <rPh sb="3" eb="4">
      <t>タカシ</t>
    </rPh>
    <rPh sb="5" eb="7">
      <t>ギフ</t>
    </rPh>
    <rPh sb="7" eb="9">
      <t>ショウトク</t>
    </rPh>
    <rPh sb="9" eb="11">
      <t>ダイガク</t>
    </rPh>
    <rPh sb="11" eb="13">
      <t>キョウジュ</t>
    </rPh>
    <phoneticPr fontId="1"/>
  </si>
  <si>
    <t>★教頭マネジメント研修Ⅱ（校内DX推進　オンライン）</t>
    <rPh sb="1" eb="3">
      <t>キョウトウ</t>
    </rPh>
    <rPh sb="9" eb="11">
      <t>ケンシュウ</t>
    </rPh>
    <phoneticPr fontId="1"/>
  </si>
  <si>
    <t>佐藤和紀（信州大学准教授）</t>
    <rPh sb="7" eb="9">
      <t>ダイガク</t>
    </rPh>
    <phoneticPr fontId="1"/>
  </si>
  <si>
    <t>B05</t>
    <phoneticPr fontId="1"/>
  </si>
  <si>
    <t>荒井英治郎（信州大学准教授）</t>
    <rPh sb="0" eb="2">
      <t>アライ</t>
    </rPh>
    <rPh sb="2" eb="4">
      <t>エイジ</t>
    </rPh>
    <rPh sb="4" eb="5">
      <t>ロウ</t>
    </rPh>
    <rPh sb="6" eb="8">
      <t>シンシュウ</t>
    </rPh>
    <rPh sb="8" eb="10">
      <t>ダイガク</t>
    </rPh>
    <rPh sb="10" eb="13">
      <t>ジュンキョウジュ</t>
    </rPh>
    <phoneticPr fontId="1"/>
  </si>
  <si>
    <t>4/10(木)</t>
    <phoneticPr fontId="1"/>
  </si>
  <si>
    <t>村上聡恵（東京都公立小学校教諭）</t>
    <rPh sb="0" eb="2">
      <t>ムラカミ</t>
    </rPh>
    <rPh sb="2" eb="3">
      <t>サトシ</t>
    </rPh>
    <rPh sb="3" eb="4">
      <t>メグミ</t>
    </rPh>
    <rPh sb="5" eb="8">
      <t>トウキョウト</t>
    </rPh>
    <rPh sb="8" eb="10">
      <t>コウリツ</t>
    </rPh>
    <rPh sb="10" eb="13">
      <t>ショウガッコウ</t>
    </rPh>
    <rPh sb="13" eb="15">
      <t>キョウユ</t>
    </rPh>
    <phoneticPr fontId="1"/>
  </si>
  <si>
    <t>5/2(金)</t>
    <rPh sb="4" eb="5">
      <t>キン</t>
    </rPh>
    <phoneticPr fontId="1"/>
  </si>
  <si>
    <t>B07-2</t>
    <phoneticPr fontId="1"/>
  </si>
  <si>
    <t>①②</t>
    <phoneticPr fontId="1"/>
  </si>
  <si>
    <t>12/12(金)</t>
    <rPh sb="6" eb="7">
      <t>キン</t>
    </rPh>
    <phoneticPr fontId="1"/>
  </si>
  <si>
    <t>B08-1</t>
    <phoneticPr fontId="1"/>
  </si>
  <si>
    <t>★特別支援教育コーディネーター研修Ⅰ</t>
    <rPh sb="1" eb="3">
      <t>トクベツ</t>
    </rPh>
    <rPh sb="3" eb="5">
      <t>シエン</t>
    </rPh>
    <rPh sb="5" eb="7">
      <t>キョウイク</t>
    </rPh>
    <rPh sb="15" eb="17">
      <t>ケンシュウ</t>
    </rPh>
    <phoneticPr fontId="1"/>
  </si>
  <si>
    <t>★特別支援教育コーディネーター研修Ⅱ</t>
    <rPh sb="1" eb="3">
      <t>トクベツ</t>
    </rPh>
    <rPh sb="3" eb="5">
      <t>シエン</t>
    </rPh>
    <rPh sb="5" eb="7">
      <t>キョウイク</t>
    </rPh>
    <rPh sb="15" eb="17">
      <t>ケンシュウ</t>
    </rPh>
    <phoneticPr fontId="1"/>
  </si>
  <si>
    <t>指導主事等</t>
    <phoneticPr fontId="1"/>
  </si>
  <si>
    <t>11/18(火)</t>
    <rPh sb="6" eb="7">
      <t>ヒ</t>
    </rPh>
    <phoneticPr fontId="1"/>
  </si>
  <si>
    <t>B09</t>
    <phoneticPr fontId="1"/>
  </si>
  <si>
    <t>③④</t>
    <phoneticPr fontId="1"/>
  </si>
  <si>
    <t>★教務主任対象　校務から始める校内DX推進講座</t>
    <rPh sb="1" eb="3">
      <t>キョウム</t>
    </rPh>
    <rPh sb="3" eb="5">
      <t>シュニン</t>
    </rPh>
    <rPh sb="5" eb="7">
      <t>タイショウ</t>
    </rPh>
    <rPh sb="8" eb="10">
      <t>コウム</t>
    </rPh>
    <rPh sb="12" eb="13">
      <t>ハジ</t>
    </rPh>
    <rPh sb="15" eb="17">
      <t>コウナイ</t>
    </rPh>
    <rPh sb="19" eb="21">
      <t>スイシン</t>
    </rPh>
    <rPh sb="21" eb="23">
      <t>コウザ</t>
    </rPh>
    <phoneticPr fontId="1"/>
  </si>
  <si>
    <t>②</t>
    <phoneticPr fontId="1"/>
  </si>
  <si>
    <t>上月康弘（松本大学専任講師）</t>
    <rPh sb="0" eb="2">
      <t>コウヅキ</t>
    </rPh>
    <rPh sb="2" eb="4">
      <t>ヤスヒロ</t>
    </rPh>
    <rPh sb="5" eb="7">
      <t>マツモト</t>
    </rPh>
    <rPh sb="7" eb="9">
      <t>ダイガク</t>
    </rPh>
    <rPh sb="9" eb="11">
      <t>センニン</t>
    </rPh>
    <rPh sb="11" eb="13">
      <t>コウシ</t>
    </rPh>
    <phoneticPr fontId="1"/>
  </si>
  <si>
    <t>5/23(金)</t>
    <rPh sb="5" eb="6">
      <t>キン</t>
    </rPh>
    <phoneticPr fontId="1"/>
  </si>
  <si>
    <t>上月康弘（松本大学専任講師）</t>
    <rPh sb="0" eb="2">
      <t>コウヅキ</t>
    </rPh>
    <rPh sb="2" eb="4">
      <t>ヤスヒロ</t>
    </rPh>
    <rPh sb="5" eb="7">
      <t>マツモト</t>
    </rPh>
    <rPh sb="7" eb="9">
      <t>ダイガク</t>
    </rPh>
    <phoneticPr fontId="1"/>
  </si>
  <si>
    <t>7/11(金)</t>
    <rPh sb="5" eb="6">
      <t>キン</t>
    </rPh>
    <phoneticPr fontId="1"/>
  </si>
  <si>
    <t>C01-3</t>
    <phoneticPr fontId="1"/>
  </si>
  <si>
    <t>9/12(金)</t>
    <rPh sb="5" eb="6">
      <t>キン</t>
    </rPh>
    <phoneticPr fontId="1"/>
  </si>
  <si>
    <t>C02-1</t>
    <phoneticPr fontId="1"/>
  </si>
  <si>
    <t>秋田　真（松本大学教授）</t>
    <rPh sb="0" eb="2">
      <t>アキタ</t>
    </rPh>
    <rPh sb="3" eb="4">
      <t>シン</t>
    </rPh>
    <rPh sb="5" eb="7">
      <t>マツモト</t>
    </rPh>
    <rPh sb="7" eb="9">
      <t>ダイガク</t>
    </rPh>
    <rPh sb="9" eb="11">
      <t>キョウジュ</t>
    </rPh>
    <phoneticPr fontId="1"/>
  </si>
  <si>
    <t>６/26(木)</t>
    <rPh sb="5" eb="6">
      <t>キ</t>
    </rPh>
    <phoneticPr fontId="1"/>
  </si>
  <si>
    <t>C02-2</t>
    <phoneticPr fontId="1"/>
  </si>
  <si>
    <t>秋田　真（松本大学教授）</t>
    <rPh sb="0" eb="2">
      <t>アキタ</t>
    </rPh>
    <rPh sb="3" eb="4">
      <t>シン</t>
    </rPh>
    <rPh sb="5" eb="7">
      <t>マツモト</t>
    </rPh>
    <rPh sb="7" eb="9">
      <t>ダイガク</t>
    </rPh>
    <phoneticPr fontId="1"/>
  </si>
  <si>
    <t>7/17(木)</t>
    <rPh sb="5" eb="6">
      <t>キ</t>
    </rPh>
    <phoneticPr fontId="1"/>
  </si>
  <si>
    <t>C02-3</t>
    <phoneticPr fontId="1"/>
  </si>
  <si>
    <t>小学校社会授業づくりセミナーⅢ</t>
    <phoneticPr fontId="1"/>
  </si>
  <si>
    <t>9/25(木)</t>
    <rPh sb="5" eb="6">
      <t>キ</t>
    </rPh>
    <phoneticPr fontId="1"/>
  </si>
  <si>
    <t>C03-1</t>
    <phoneticPr fontId="1"/>
  </si>
  <si>
    <t>佐藤茂太郎（松本大学准教授）</t>
    <rPh sb="0" eb="2">
      <t>サトウ</t>
    </rPh>
    <rPh sb="2" eb="5">
      <t>シゲタロウ</t>
    </rPh>
    <rPh sb="6" eb="8">
      <t>マツモト</t>
    </rPh>
    <rPh sb="8" eb="10">
      <t>ダイガク</t>
    </rPh>
    <rPh sb="10" eb="13">
      <t>ジュンキョウジュ</t>
    </rPh>
    <phoneticPr fontId="1"/>
  </si>
  <si>
    <t>C03-2</t>
    <phoneticPr fontId="1"/>
  </si>
  <si>
    <t>佐藤茂太郎（松本大学准教授）</t>
    <rPh sb="0" eb="2">
      <t>サトウ</t>
    </rPh>
    <rPh sb="2" eb="5">
      <t>シゲタロウ</t>
    </rPh>
    <rPh sb="6" eb="8">
      <t>マツモト</t>
    </rPh>
    <rPh sb="8" eb="10">
      <t>ダイガク</t>
    </rPh>
    <phoneticPr fontId="1"/>
  </si>
  <si>
    <t>9/5(金)</t>
    <rPh sb="4" eb="5">
      <t>キン</t>
    </rPh>
    <phoneticPr fontId="1"/>
  </si>
  <si>
    <t>C03-3</t>
    <phoneticPr fontId="1"/>
  </si>
  <si>
    <t>12/5(金)</t>
    <rPh sb="5" eb="6">
      <t>キン</t>
    </rPh>
    <phoneticPr fontId="1"/>
  </si>
  <si>
    <t>7/10(木)</t>
    <rPh sb="5" eb="6">
      <t>キ</t>
    </rPh>
    <phoneticPr fontId="1"/>
  </si>
  <si>
    <t>C04-2</t>
    <phoneticPr fontId="1"/>
  </si>
  <si>
    <t>指導主事等</t>
    <phoneticPr fontId="1"/>
  </si>
  <si>
    <t>8/29(金)</t>
    <rPh sb="5" eb="6">
      <t>キン</t>
    </rPh>
    <phoneticPr fontId="1"/>
  </si>
  <si>
    <t>濱田敦志（松本大学准教授）</t>
    <rPh sb="7" eb="9">
      <t>ダイガク</t>
    </rPh>
    <rPh sb="9" eb="12">
      <t>ジュンキョウジュ</t>
    </rPh>
    <phoneticPr fontId="1"/>
  </si>
  <si>
    <t>7/30(水)</t>
    <rPh sb="5" eb="6">
      <t>スイ</t>
    </rPh>
    <phoneticPr fontId="1"/>
  </si>
  <si>
    <t>荒木寿友（立命館大学教授）</t>
    <rPh sb="0" eb="2">
      <t>アラキ</t>
    </rPh>
    <rPh sb="2" eb="3">
      <t>コトブキ</t>
    </rPh>
    <rPh sb="3" eb="4">
      <t>トモ</t>
    </rPh>
    <rPh sb="5" eb="8">
      <t>リツメイカン</t>
    </rPh>
    <rPh sb="8" eb="10">
      <t>ダイガク</t>
    </rPh>
    <phoneticPr fontId="1"/>
  </si>
  <si>
    <t>6/20(金)</t>
    <rPh sb="5" eb="6">
      <t>キン</t>
    </rPh>
    <phoneticPr fontId="1"/>
  </si>
  <si>
    <t>C07</t>
    <phoneticPr fontId="1"/>
  </si>
  <si>
    <t>畔上先生と深める「探究の学び」観</t>
    <rPh sb="0" eb="2">
      <t>アゼガミ</t>
    </rPh>
    <rPh sb="2" eb="4">
      <t>センセイ</t>
    </rPh>
    <rPh sb="5" eb="6">
      <t>フカ</t>
    </rPh>
    <rPh sb="9" eb="11">
      <t>タンキュウ</t>
    </rPh>
    <rPh sb="12" eb="13">
      <t>マナ</t>
    </rPh>
    <rPh sb="15" eb="16">
      <t>カン</t>
    </rPh>
    <phoneticPr fontId="1"/>
  </si>
  <si>
    <t>畔上一康（長野短期大学　学長）</t>
    <rPh sb="0" eb="2">
      <t>アゼガミ</t>
    </rPh>
    <rPh sb="2" eb="4">
      <t>カズヤス</t>
    </rPh>
    <rPh sb="5" eb="7">
      <t>ナガノ</t>
    </rPh>
    <rPh sb="7" eb="9">
      <t>タンキ</t>
    </rPh>
    <rPh sb="9" eb="11">
      <t>ダイガク</t>
    </rPh>
    <rPh sb="12" eb="14">
      <t>ガクチョウ</t>
    </rPh>
    <phoneticPr fontId="1"/>
  </si>
  <si>
    <t>5/8(木)</t>
    <rPh sb="4" eb="5">
      <t>キ</t>
    </rPh>
    <phoneticPr fontId="1"/>
  </si>
  <si>
    <t>C08</t>
    <phoneticPr fontId="1"/>
  </si>
  <si>
    <t>①②</t>
    <phoneticPr fontId="1"/>
  </si>
  <si>
    <t>筑摩小学校</t>
    <rPh sb="0" eb="2">
      <t>ツカマ</t>
    </rPh>
    <rPh sb="2" eb="5">
      <t>ショウガッコウ</t>
    </rPh>
    <phoneticPr fontId="1"/>
  </si>
  <si>
    <t>6/24(火)</t>
    <rPh sb="5" eb="6">
      <t>ヒ</t>
    </rPh>
    <phoneticPr fontId="1"/>
  </si>
  <si>
    <t>実践校に学ぶ「子どもが創る学校行事」</t>
    <rPh sb="0" eb="2">
      <t>ジッセン</t>
    </rPh>
    <rPh sb="2" eb="3">
      <t>コウ</t>
    </rPh>
    <rPh sb="4" eb="5">
      <t>マナ</t>
    </rPh>
    <rPh sb="7" eb="8">
      <t>コ</t>
    </rPh>
    <rPh sb="11" eb="12">
      <t>ツク</t>
    </rPh>
    <rPh sb="13" eb="15">
      <t>ガッコウ</t>
    </rPh>
    <rPh sb="15" eb="17">
      <t>ギョウジ</t>
    </rPh>
    <phoneticPr fontId="1"/>
  </si>
  <si>
    <t>旭町小学校</t>
    <rPh sb="0" eb="2">
      <t>アサヒマチ</t>
    </rPh>
    <rPh sb="2" eb="5">
      <t>ショウガッコウ</t>
    </rPh>
    <phoneticPr fontId="1"/>
  </si>
  <si>
    <t>9/26(金)</t>
    <rPh sb="5" eb="6">
      <t>キン</t>
    </rPh>
    <phoneticPr fontId="1"/>
  </si>
  <si>
    <t>①②</t>
    <phoneticPr fontId="1"/>
  </si>
  <si>
    <t>実践校に学ぶ「探究の学び」Ⅰ（小学校）</t>
    <rPh sb="0" eb="2">
      <t>ジッセン</t>
    </rPh>
    <rPh sb="2" eb="3">
      <t>コウ</t>
    </rPh>
    <rPh sb="4" eb="5">
      <t>マナ</t>
    </rPh>
    <rPh sb="7" eb="9">
      <t>タンキュウ</t>
    </rPh>
    <rPh sb="10" eb="11">
      <t>マナ</t>
    </rPh>
    <rPh sb="15" eb="18">
      <t>ショウガッコウ</t>
    </rPh>
    <phoneticPr fontId="1"/>
  </si>
  <si>
    <t>中山小学校</t>
    <rPh sb="0" eb="2">
      <t>ナカヤマ</t>
    </rPh>
    <rPh sb="2" eb="5">
      <t>ショウガッコウ</t>
    </rPh>
    <phoneticPr fontId="1"/>
  </si>
  <si>
    <t>12/2(火)</t>
    <rPh sb="5" eb="6">
      <t>ヒ</t>
    </rPh>
    <phoneticPr fontId="1"/>
  </si>
  <si>
    <t>実践校に学ぶ「探究の学び」Ⅱ（中学校）</t>
    <rPh sb="0" eb="2">
      <t>ジッセン</t>
    </rPh>
    <rPh sb="2" eb="3">
      <t>コウ</t>
    </rPh>
    <rPh sb="4" eb="5">
      <t>マナ</t>
    </rPh>
    <rPh sb="7" eb="9">
      <t>タンキュウ</t>
    </rPh>
    <rPh sb="10" eb="11">
      <t>マナ</t>
    </rPh>
    <rPh sb="15" eb="16">
      <t>チュウ</t>
    </rPh>
    <rPh sb="16" eb="18">
      <t>ガッコウ</t>
    </rPh>
    <phoneticPr fontId="1"/>
  </si>
  <si>
    <t>丸ノ内中学校</t>
    <rPh sb="0" eb="1">
      <t>マル</t>
    </rPh>
    <rPh sb="2" eb="3">
      <t>ウチ</t>
    </rPh>
    <rPh sb="3" eb="6">
      <t>チュウガッコウ</t>
    </rPh>
    <rPh sb="4" eb="6">
      <t>ガッコウ</t>
    </rPh>
    <phoneticPr fontId="1"/>
  </si>
  <si>
    <t>C11-1</t>
    <phoneticPr fontId="1"/>
  </si>
  <si>
    <t>生徒の自己肯定感を育む授業づくり講座1</t>
    <rPh sb="0" eb="2">
      <t>セイト</t>
    </rPh>
    <rPh sb="3" eb="5">
      <t>ジコ</t>
    </rPh>
    <rPh sb="5" eb="7">
      <t>コウテイ</t>
    </rPh>
    <rPh sb="7" eb="8">
      <t>カン</t>
    </rPh>
    <rPh sb="9" eb="10">
      <t>ハグク</t>
    </rPh>
    <rPh sb="11" eb="13">
      <t>ジュギョウ</t>
    </rPh>
    <rPh sb="16" eb="18">
      <t>コウザ</t>
    </rPh>
    <phoneticPr fontId="1"/>
  </si>
  <si>
    <t>高橋　史（信州大学准教授）</t>
    <rPh sb="0" eb="2">
      <t>タカハシ</t>
    </rPh>
    <rPh sb="3" eb="4">
      <t>フミ</t>
    </rPh>
    <rPh sb="5" eb="8">
      <t>シンシュウダイ</t>
    </rPh>
    <rPh sb="8" eb="9">
      <t>ガク</t>
    </rPh>
    <rPh sb="9" eb="12">
      <t>ジュンキョウジュ</t>
    </rPh>
    <phoneticPr fontId="1"/>
  </si>
  <si>
    <t>4/25(金)</t>
    <rPh sb="5" eb="6">
      <t>キン</t>
    </rPh>
    <phoneticPr fontId="1"/>
  </si>
  <si>
    <t>C11-2</t>
  </si>
  <si>
    <t>生徒の自己肯定感を育む授業づくり講座2</t>
    <rPh sb="0" eb="2">
      <t>セイト</t>
    </rPh>
    <rPh sb="3" eb="5">
      <t>ジコ</t>
    </rPh>
    <rPh sb="5" eb="7">
      <t>コウテイ</t>
    </rPh>
    <rPh sb="7" eb="8">
      <t>カン</t>
    </rPh>
    <rPh sb="9" eb="10">
      <t>ハグク</t>
    </rPh>
    <rPh sb="11" eb="13">
      <t>ジュギョウ</t>
    </rPh>
    <rPh sb="16" eb="18">
      <t>コウザ</t>
    </rPh>
    <phoneticPr fontId="1"/>
  </si>
  <si>
    <t>高橋　史（信州大学准教授）</t>
    <rPh sb="0" eb="2">
      <t>タカハシ</t>
    </rPh>
    <rPh sb="3" eb="4">
      <t>フミ</t>
    </rPh>
    <rPh sb="5" eb="8">
      <t>シンシュウダイ</t>
    </rPh>
    <rPh sb="9" eb="12">
      <t>ジュンキョウジュ</t>
    </rPh>
    <phoneticPr fontId="1"/>
  </si>
  <si>
    <t>6/19(木)</t>
    <rPh sb="5" eb="6">
      <t>キ</t>
    </rPh>
    <phoneticPr fontId="1"/>
  </si>
  <si>
    <t>C11-3</t>
  </si>
  <si>
    <t>生徒の自己肯定感を育む授業づくり講座3</t>
    <rPh sb="0" eb="2">
      <t>セイト</t>
    </rPh>
    <rPh sb="3" eb="5">
      <t>ジコ</t>
    </rPh>
    <rPh sb="5" eb="7">
      <t>コウテイ</t>
    </rPh>
    <rPh sb="7" eb="8">
      <t>カン</t>
    </rPh>
    <rPh sb="9" eb="10">
      <t>ハグク</t>
    </rPh>
    <rPh sb="11" eb="13">
      <t>ジュギョウ</t>
    </rPh>
    <rPh sb="16" eb="18">
      <t>コウザ</t>
    </rPh>
    <phoneticPr fontId="1"/>
  </si>
  <si>
    <t>8/1(金)</t>
    <rPh sb="4" eb="5">
      <t>キン</t>
    </rPh>
    <phoneticPr fontId="1"/>
  </si>
  <si>
    <t>C11-4</t>
  </si>
  <si>
    <t>生徒の自己肯定感を育む授業づくり講座4</t>
    <rPh sb="0" eb="2">
      <t>セイト</t>
    </rPh>
    <rPh sb="3" eb="5">
      <t>ジコ</t>
    </rPh>
    <rPh sb="5" eb="7">
      <t>コウテイ</t>
    </rPh>
    <rPh sb="7" eb="8">
      <t>カン</t>
    </rPh>
    <rPh sb="9" eb="10">
      <t>ハグク</t>
    </rPh>
    <rPh sb="11" eb="13">
      <t>ジュギョウ</t>
    </rPh>
    <rPh sb="16" eb="18">
      <t>コウザ</t>
    </rPh>
    <phoneticPr fontId="1"/>
  </si>
  <si>
    <t>10/9(木)</t>
    <rPh sb="5" eb="6">
      <t>キ</t>
    </rPh>
    <phoneticPr fontId="1"/>
  </si>
  <si>
    <t>C11-5</t>
  </si>
  <si>
    <t>生徒の自己肯定感を育む授業づくり講座5</t>
    <rPh sb="0" eb="2">
      <t>セイト</t>
    </rPh>
    <rPh sb="3" eb="5">
      <t>ジコ</t>
    </rPh>
    <rPh sb="5" eb="7">
      <t>コウテイ</t>
    </rPh>
    <rPh sb="7" eb="8">
      <t>カン</t>
    </rPh>
    <rPh sb="9" eb="10">
      <t>ハグク</t>
    </rPh>
    <rPh sb="11" eb="13">
      <t>ジュギョウ</t>
    </rPh>
    <rPh sb="16" eb="18">
      <t>コウザ</t>
    </rPh>
    <phoneticPr fontId="1"/>
  </si>
  <si>
    <t>12/11(木)</t>
    <rPh sb="6" eb="7">
      <t>キ</t>
    </rPh>
    <phoneticPr fontId="1"/>
  </si>
  <si>
    <t>C11-6</t>
  </si>
  <si>
    <t>生徒の自己肯定感を育む授業づくり講座6</t>
    <rPh sb="0" eb="2">
      <t>セイト</t>
    </rPh>
    <rPh sb="3" eb="5">
      <t>ジコ</t>
    </rPh>
    <rPh sb="5" eb="7">
      <t>コウテイ</t>
    </rPh>
    <rPh sb="7" eb="8">
      <t>カン</t>
    </rPh>
    <rPh sb="9" eb="10">
      <t>ハグク</t>
    </rPh>
    <rPh sb="11" eb="13">
      <t>ジュギョウ</t>
    </rPh>
    <rPh sb="16" eb="18">
      <t>コウザ</t>
    </rPh>
    <phoneticPr fontId="1"/>
  </si>
  <si>
    <t>2/12(木)</t>
    <rPh sb="5" eb="6">
      <t>キ</t>
    </rPh>
    <phoneticPr fontId="1"/>
  </si>
  <si>
    <t>C21</t>
    <phoneticPr fontId="1"/>
  </si>
  <si>
    <t>②③</t>
    <phoneticPr fontId="1"/>
  </si>
  <si>
    <t>まつもと学講座Ⅰ　上高地フィールドワーク</t>
    <rPh sb="4" eb="5">
      <t>ガク</t>
    </rPh>
    <rPh sb="5" eb="7">
      <t>コウザ</t>
    </rPh>
    <rPh sb="9" eb="12">
      <t>カミコウチ</t>
    </rPh>
    <phoneticPr fontId="1"/>
  </si>
  <si>
    <t>5/30(金)</t>
    <rPh sb="5" eb="6">
      <t>キン</t>
    </rPh>
    <phoneticPr fontId="1"/>
  </si>
  <si>
    <t>②③</t>
    <phoneticPr fontId="1"/>
  </si>
  <si>
    <t>まつもと学講座Ⅱ　美ヶ原フィールドワーク</t>
    <rPh sb="5" eb="7">
      <t>コウザ</t>
    </rPh>
    <rPh sb="9" eb="12">
      <t>ウツクシガハラ</t>
    </rPh>
    <phoneticPr fontId="1"/>
  </si>
  <si>
    <t>C23</t>
    <phoneticPr fontId="1"/>
  </si>
  <si>
    <t>②③</t>
    <phoneticPr fontId="1"/>
  </si>
  <si>
    <t>まつもと学講座Ⅲ　四賀フィールドワーク</t>
    <rPh sb="5" eb="7">
      <t>コウザ</t>
    </rPh>
    <rPh sb="9" eb="11">
      <t>シガ</t>
    </rPh>
    <phoneticPr fontId="1"/>
  </si>
  <si>
    <t>6/13(金)</t>
    <rPh sb="5" eb="6">
      <t>キン</t>
    </rPh>
    <phoneticPr fontId="1"/>
  </si>
  <si>
    <t>②</t>
    <phoneticPr fontId="1"/>
  </si>
  <si>
    <t>まつもと学講座Ⅳ　松本の城と町①</t>
    <rPh sb="4" eb="5">
      <t>ガク</t>
    </rPh>
    <rPh sb="5" eb="7">
      <t>コウザ</t>
    </rPh>
    <rPh sb="9" eb="11">
      <t>マツモト</t>
    </rPh>
    <rPh sb="12" eb="13">
      <t>シロ</t>
    </rPh>
    <rPh sb="14" eb="15">
      <t>マチ</t>
    </rPh>
    <phoneticPr fontId="1"/>
  </si>
  <si>
    <t>5/13(火)</t>
    <rPh sb="5" eb="6">
      <t>ヒ</t>
    </rPh>
    <phoneticPr fontId="1"/>
  </si>
  <si>
    <t>まつもと学講座Ⅴ　松本の城と町②</t>
    <rPh sb="4" eb="5">
      <t>ガク</t>
    </rPh>
    <rPh sb="5" eb="7">
      <t>コウザ</t>
    </rPh>
    <rPh sb="9" eb="11">
      <t>マツモト</t>
    </rPh>
    <rPh sb="12" eb="13">
      <t>シロ</t>
    </rPh>
    <rPh sb="14" eb="15">
      <t>マチ</t>
    </rPh>
    <phoneticPr fontId="1"/>
  </si>
  <si>
    <t>市生涯学習課　学芸員</t>
    <phoneticPr fontId="1"/>
  </si>
  <si>
    <t>10/17(金)</t>
    <rPh sb="6" eb="7">
      <t>キン</t>
    </rPh>
    <phoneticPr fontId="1"/>
  </si>
  <si>
    <t>C24-3</t>
    <phoneticPr fontId="1"/>
  </si>
  <si>
    <t>まつもと学講座Ⅵ　松本の城と町③</t>
    <rPh sb="4" eb="5">
      <t>ガク</t>
    </rPh>
    <rPh sb="5" eb="7">
      <t>コウザ</t>
    </rPh>
    <rPh sb="9" eb="11">
      <t>マツモト</t>
    </rPh>
    <rPh sb="12" eb="13">
      <t>シロ</t>
    </rPh>
    <rPh sb="14" eb="15">
      <t>マチ</t>
    </rPh>
    <phoneticPr fontId="1"/>
  </si>
  <si>
    <t>11/7(金)</t>
    <rPh sb="5" eb="6">
      <t>キン</t>
    </rPh>
    <phoneticPr fontId="1"/>
  </si>
  <si>
    <t>ＩＣＴ活用　一人一台端末操作研修（基礎編）</t>
    <rPh sb="3" eb="5">
      <t>カツヨウ</t>
    </rPh>
    <rPh sb="12" eb="14">
      <t>ソウサ</t>
    </rPh>
    <rPh sb="14" eb="16">
      <t>ケンシュウ</t>
    </rPh>
    <phoneticPr fontId="1"/>
  </si>
  <si>
    <t>C25-2</t>
    <phoneticPr fontId="1"/>
  </si>
  <si>
    <t>ＩＣＴ活用　一人一台端末を活用した授業づくり</t>
    <rPh sb="3" eb="5">
      <t>カツヨウ</t>
    </rPh>
    <rPh sb="13" eb="15">
      <t>カツヨウ</t>
    </rPh>
    <rPh sb="17" eb="19">
      <t>ジュギョウ</t>
    </rPh>
    <phoneticPr fontId="1"/>
  </si>
  <si>
    <t>11/14(金)</t>
    <rPh sb="6" eb="7">
      <t>キン</t>
    </rPh>
    <phoneticPr fontId="1"/>
  </si>
  <si>
    <t>①③</t>
    <phoneticPr fontId="1"/>
  </si>
  <si>
    <t>5/9(金)</t>
    <rPh sb="4" eb="5">
      <t>キン</t>
    </rPh>
    <phoneticPr fontId="1"/>
  </si>
  <si>
    <t>①③</t>
    <phoneticPr fontId="1"/>
  </si>
  <si>
    <t>特別支援教育Ⅰ　障がいの理解と合理的配慮</t>
    <rPh sb="0" eb="2">
      <t>トクベツ</t>
    </rPh>
    <rPh sb="2" eb="4">
      <t>シエン</t>
    </rPh>
    <rPh sb="4" eb="6">
      <t>キョウイク</t>
    </rPh>
    <phoneticPr fontId="1"/>
  </si>
  <si>
    <t>樋端佑樹（かとうメンタルクリニック医師）</t>
    <rPh sb="17" eb="19">
      <t>イシ</t>
    </rPh>
    <phoneticPr fontId="1"/>
  </si>
  <si>
    <t>D03</t>
    <phoneticPr fontId="1"/>
  </si>
  <si>
    <t>特別支援教育Ⅱ　障がいの理解と支援</t>
    <phoneticPr fontId="1"/>
  </si>
  <si>
    <t>9/4(木)</t>
    <rPh sb="4" eb="5">
      <t>キ</t>
    </rPh>
    <phoneticPr fontId="1"/>
  </si>
  <si>
    <t>★特別支援教育Ⅲ　自立活動研修</t>
    <rPh sb="9" eb="11">
      <t>ジリツ</t>
    </rPh>
    <rPh sb="11" eb="13">
      <t>カツドウ</t>
    </rPh>
    <rPh sb="13" eb="15">
      <t>ケンシュウ</t>
    </rPh>
    <phoneticPr fontId="1"/>
  </si>
  <si>
    <t>中信地区県立特別支援学校相談担当教諭</t>
    <rPh sb="0" eb="2">
      <t>チュウシン</t>
    </rPh>
    <rPh sb="2" eb="4">
      <t>チク</t>
    </rPh>
    <rPh sb="4" eb="6">
      <t>ケンリツ</t>
    </rPh>
    <rPh sb="6" eb="8">
      <t>トクベツ</t>
    </rPh>
    <rPh sb="8" eb="10">
      <t>シエン</t>
    </rPh>
    <rPh sb="10" eb="12">
      <t>ガッコウ</t>
    </rPh>
    <rPh sb="12" eb="14">
      <t>ソウダン</t>
    </rPh>
    <rPh sb="14" eb="16">
      <t>タントウ</t>
    </rPh>
    <rPh sb="16" eb="18">
      <t>キョウユ</t>
    </rPh>
    <phoneticPr fontId="1"/>
  </si>
  <si>
    <t>10/20(月)</t>
    <rPh sb="6" eb="7">
      <t>ゲツ</t>
    </rPh>
    <phoneticPr fontId="1"/>
  </si>
  <si>
    <t>D05-1</t>
    <phoneticPr fontId="1"/>
  </si>
  <si>
    <t>①③</t>
    <phoneticPr fontId="1"/>
  </si>
  <si>
    <t>インクルーシブ研修Ⅰ「学びにくさを抱える子どもの支援」</t>
    <rPh sb="7" eb="9">
      <t>ケンシュウ</t>
    </rPh>
    <rPh sb="11" eb="12">
      <t>マナ</t>
    </rPh>
    <rPh sb="17" eb="18">
      <t>カカ</t>
    </rPh>
    <rPh sb="20" eb="21">
      <t>コ</t>
    </rPh>
    <rPh sb="24" eb="26">
      <t>シエン</t>
    </rPh>
    <phoneticPr fontId="1"/>
  </si>
  <si>
    <t>インクルーシブ教育推進員</t>
    <rPh sb="7" eb="9">
      <t>キョウイク</t>
    </rPh>
    <rPh sb="9" eb="11">
      <t>スイシン</t>
    </rPh>
    <rPh sb="11" eb="12">
      <t>イン</t>
    </rPh>
    <phoneticPr fontId="1"/>
  </si>
  <si>
    <t>6/6(金)</t>
    <rPh sb="4" eb="5">
      <t>キン</t>
    </rPh>
    <phoneticPr fontId="1"/>
  </si>
  <si>
    <t>D05-2</t>
    <phoneticPr fontId="1"/>
  </si>
  <si>
    <t>インクルーシブ研修Ⅱ「学びにくさを抱える子どもの支援」</t>
    <rPh sb="7" eb="9">
      <t>ケンシュウ</t>
    </rPh>
    <phoneticPr fontId="1"/>
  </si>
  <si>
    <t>8/25(月)</t>
    <rPh sb="5" eb="6">
      <t>ツキ</t>
    </rPh>
    <phoneticPr fontId="1"/>
  </si>
  <si>
    <t>10/2(木)</t>
    <rPh sb="5" eb="6">
      <t>キ</t>
    </rPh>
    <phoneticPr fontId="1"/>
  </si>
  <si>
    <t>③④</t>
  </si>
  <si>
    <t>★カリキュラム・マネジメント研修Ⅰ</t>
    <rPh sb="14" eb="16">
      <t>ケンシュウ</t>
    </rPh>
    <phoneticPr fontId="1"/>
  </si>
  <si>
    <t>田村知子（大阪教育大学教授）</t>
    <rPh sb="0" eb="2">
      <t>タムラ</t>
    </rPh>
    <rPh sb="2" eb="4">
      <t>トモコ</t>
    </rPh>
    <rPh sb="5" eb="7">
      <t>オオサカ</t>
    </rPh>
    <rPh sb="7" eb="9">
      <t>キョウイク</t>
    </rPh>
    <rPh sb="9" eb="11">
      <t>ダイガク</t>
    </rPh>
    <rPh sb="11" eb="13">
      <t>キョウジュ</t>
    </rPh>
    <phoneticPr fontId="1"/>
  </si>
  <si>
    <t>5/29(木)</t>
    <rPh sb="5" eb="6">
      <t>キ</t>
    </rPh>
    <phoneticPr fontId="1"/>
  </si>
  <si>
    <t>★カリキュラム・マネジメント研修Ⅱ</t>
    <rPh sb="14" eb="16">
      <t>ケンシュウ</t>
    </rPh>
    <phoneticPr fontId="1"/>
  </si>
  <si>
    <t>10/21(火)</t>
    <rPh sb="6" eb="7">
      <t>ヒ</t>
    </rPh>
    <phoneticPr fontId="1"/>
  </si>
  <si>
    <t>校内研修を創る　ワークショップⅠ</t>
    <rPh sb="0" eb="2">
      <t>コウナイ</t>
    </rPh>
    <rPh sb="2" eb="4">
      <t>ケンシュウ</t>
    </rPh>
    <rPh sb="5" eb="6">
      <t>ツク</t>
    </rPh>
    <phoneticPr fontId="1"/>
  </si>
  <si>
    <t>6/17(火)</t>
    <rPh sb="5" eb="6">
      <t>ヒ</t>
    </rPh>
    <phoneticPr fontId="1"/>
  </si>
  <si>
    <t>校内研修を創る　ワークショップⅡ</t>
    <rPh sb="0" eb="2">
      <t>コウナイ</t>
    </rPh>
    <rPh sb="2" eb="4">
      <t>ケンシュウ</t>
    </rPh>
    <rPh sb="5" eb="6">
      <t>ツク</t>
    </rPh>
    <phoneticPr fontId="1"/>
  </si>
  <si>
    <t>9/2(火)</t>
    <rPh sb="4" eb="5">
      <t>ヒ</t>
    </rPh>
    <phoneticPr fontId="1"/>
  </si>
  <si>
    <t>校内研修を創る　ワークショップⅢ</t>
    <rPh sb="0" eb="2">
      <t>コウナイ</t>
    </rPh>
    <rPh sb="2" eb="4">
      <t>ケンシュウ</t>
    </rPh>
    <rPh sb="5" eb="6">
      <t>ツク</t>
    </rPh>
    <phoneticPr fontId="1"/>
  </si>
  <si>
    <t>11/20(木)</t>
    <rPh sb="6" eb="7">
      <t>キ</t>
    </rPh>
    <phoneticPr fontId="1"/>
  </si>
  <si>
    <t>D21</t>
    <phoneticPr fontId="1"/>
  </si>
  <si>
    <t>特別支援学校相談担当教員　等</t>
    <rPh sb="0" eb="2">
      <t>トクベツ</t>
    </rPh>
    <rPh sb="2" eb="4">
      <t>シエン</t>
    </rPh>
    <rPh sb="4" eb="6">
      <t>ガッコウ</t>
    </rPh>
    <rPh sb="6" eb="8">
      <t>ソウダン</t>
    </rPh>
    <rPh sb="8" eb="10">
      <t>タントウ</t>
    </rPh>
    <rPh sb="10" eb="12">
      <t>キョウイン</t>
    </rPh>
    <rPh sb="13" eb="14">
      <t>トウ</t>
    </rPh>
    <phoneticPr fontId="1"/>
  </si>
  <si>
    <t>10/3(金)</t>
    <rPh sb="5" eb="6">
      <t>キン</t>
    </rPh>
    <phoneticPr fontId="1"/>
  </si>
  <si>
    <t>①②</t>
    <phoneticPr fontId="1"/>
  </si>
  <si>
    <t>【訪問型】外国語・外国語活動授業づくり研修</t>
    <rPh sb="5" eb="8">
      <t>ガイコクゴ</t>
    </rPh>
    <rPh sb="9" eb="12">
      <t>ガイコクゴ</t>
    </rPh>
    <rPh sb="12" eb="14">
      <t>カツドウ</t>
    </rPh>
    <rPh sb="14" eb="16">
      <t>ジュギョウ</t>
    </rPh>
    <rPh sb="19" eb="21">
      <t>ケンシュウ</t>
    </rPh>
    <phoneticPr fontId="1"/>
  </si>
  <si>
    <t>D26</t>
    <phoneticPr fontId="1"/>
  </si>
  <si>
    <t>①③</t>
    <phoneticPr fontId="1"/>
  </si>
  <si>
    <t>D28</t>
    <phoneticPr fontId="1"/>
  </si>
  <si>
    <t>E01</t>
    <phoneticPr fontId="1"/>
  </si>
  <si>
    <t>①②③④</t>
    <phoneticPr fontId="1"/>
  </si>
  <si>
    <t>★全教職員研修　まつもと「学びの日」(教育会と共催）</t>
    <rPh sb="1" eb="2">
      <t>ゼン</t>
    </rPh>
    <rPh sb="2" eb="5">
      <t>キョウショクイン</t>
    </rPh>
    <rPh sb="5" eb="7">
      <t>ケンシュウ</t>
    </rPh>
    <rPh sb="13" eb="14">
      <t>マナ</t>
    </rPh>
    <rPh sb="16" eb="17">
      <t>ヒ</t>
    </rPh>
    <rPh sb="19" eb="21">
      <t>キョウイク</t>
    </rPh>
    <rPh sb="21" eb="22">
      <t>カイ</t>
    </rPh>
    <rPh sb="23" eb="25">
      <t>キョウサイ</t>
    </rPh>
    <phoneticPr fontId="1"/>
  </si>
  <si>
    <t>7/25(金)</t>
    <rPh sb="5" eb="6">
      <t>キン</t>
    </rPh>
    <phoneticPr fontId="1"/>
  </si>
  <si>
    <t>E02</t>
    <phoneticPr fontId="1"/>
  </si>
  <si>
    <t>教育哲学研修（オンライン）</t>
    <rPh sb="0" eb="2">
      <t>キョウイク</t>
    </rPh>
    <rPh sb="2" eb="4">
      <t>テツガク</t>
    </rPh>
    <rPh sb="4" eb="6">
      <t>ケンシュウ</t>
    </rPh>
    <phoneticPr fontId="1"/>
  </si>
  <si>
    <t>西郷孝彦（元世田谷区立桜丘中学校長）</t>
    <rPh sb="0" eb="2">
      <t>サイゴウ</t>
    </rPh>
    <rPh sb="2" eb="4">
      <t>タカヒコ</t>
    </rPh>
    <rPh sb="5" eb="6">
      <t>モト</t>
    </rPh>
    <rPh sb="6" eb="9">
      <t>セタガヤ</t>
    </rPh>
    <rPh sb="9" eb="10">
      <t>ク</t>
    </rPh>
    <rPh sb="10" eb="11">
      <t>リツ</t>
    </rPh>
    <rPh sb="11" eb="12">
      <t>サクラ</t>
    </rPh>
    <rPh sb="12" eb="13">
      <t>オカ</t>
    </rPh>
    <rPh sb="13" eb="16">
      <t>チュウガッコウ</t>
    </rPh>
    <rPh sb="16" eb="17">
      <t>チョウ</t>
    </rPh>
    <phoneticPr fontId="1"/>
  </si>
  <si>
    <t>10/28(火)</t>
    <rPh sb="6" eb="7">
      <t>ヒ</t>
    </rPh>
    <phoneticPr fontId="1"/>
  </si>
  <si>
    <t>E03</t>
    <phoneticPr fontId="1"/>
  </si>
  <si>
    <t>②③</t>
    <phoneticPr fontId="1"/>
  </si>
  <si>
    <t>学級づくりワークショップ講座</t>
    <rPh sb="0" eb="2">
      <t>ガッキュウ</t>
    </rPh>
    <rPh sb="12" eb="14">
      <t>コウザ</t>
    </rPh>
    <phoneticPr fontId="1"/>
  </si>
  <si>
    <t>岩瀬直樹（軽井沢風越学園校長）</t>
    <rPh sb="0" eb="2">
      <t>イワセ</t>
    </rPh>
    <rPh sb="2" eb="4">
      <t>ナオキ</t>
    </rPh>
    <rPh sb="5" eb="8">
      <t>カルイザワ</t>
    </rPh>
    <rPh sb="8" eb="10">
      <t>カザコシ</t>
    </rPh>
    <rPh sb="10" eb="12">
      <t>ガクエン</t>
    </rPh>
    <rPh sb="12" eb="14">
      <t>コウチョウ</t>
    </rPh>
    <phoneticPr fontId="1"/>
  </si>
  <si>
    <t>4/22(火)</t>
    <rPh sb="5" eb="6">
      <t>ヒ</t>
    </rPh>
    <phoneticPr fontId="1"/>
  </si>
  <si>
    <t>【訪問型】木村先生と考える「みんなの学校づくり」Ⅰ</t>
    <rPh sb="1" eb="3">
      <t>ホウモン</t>
    </rPh>
    <rPh sb="3" eb="4">
      <t>ガタ</t>
    </rPh>
    <rPh sb="5" eb="7">
      <t>キムラ</t>
    </rPh>
    <rPh sb="7" eb="9">
      <t>センセイ</t>
    </rPh>
    <rPh sb="10" eb="11">
      <t>カンガ</t>
    </rPh>
    <rPh sb="18" eb="20">
      <t>ガッコウ</t>
    </rPh>
    <phoneticPr fontId="1"/>
  </si>
  <si>
    <t>9/10(水)</t>
    <rPh sb="5" eb="6">
      <t>スイ</t>
    </rPh>
    <phoneticPr fontId="1"/>
  </si>
  <si>
    <t>9/11(木)</t>
    <phoneticPr fontId="1"/>
  </si>
  <si>
    <t>【訪問型】教師と子どもの絆を深める授業づくり研修Ⅰ</t>
    <rPh sb="1" eb="3">
      <t>ホウモン</t>
    </rPh>
    <rPh sb="3" eb="4">
      <t>ガタ</t>
    </rPh>
    <rPh sb="5" eb="7">
      <t>キョウシ</t>
    </rPh>
    <rPh sb="8" eb="9">
      <t>コ</t>
    </rPh>
    <rPh sb="12" eb="13">
      <t>キズナ</t>
    </rPh>
    <rPh sb="14" eb="15">
      <t>フカ</t>
    </rPh>
    <rPh sb="17" eb="19">
      <t>ジュギョウ</t>
    </rPh>
    <rPh sb="22" eb="24">
      <t>ケンシュウ</t>
    </rPh>
    <phoneticPr fontId="1"/>
  </si>
  <si>
    <t>岩川直樹（埼玉大学教授）中村麻由子（大東文化大学准教授）</t>
    <rPh sb="0" eb="2">
      <t>イワカワ</t>
    </rPh>
    <rPh sb="2" eb="4">
      <t>ナオキ</t>
    </rPh>
    <rPh sb="5" eb="7">
      <t>サイタマ</t>
    </rPh>
    <rPh sb="7" eb="9">
      <t>ダイガク</t>
    </rPh>
    <rPh sb="9" eb="11">
      <t>キョウジュ</t>
    </rPh>
    <rPh sb="12" eb="14">
      <t>ナカムラ</t>
    </rPh>
    <rPh sb="14" eb="17">
      <t>マユコ</t>
    </rPh>
    <rPh sb="18" eb="20">
      <t>ダイトウ</t>
    </rPh>
    <rPh sb="20" eb="22">
      <t>ブンカ</t>
    </rPh>
    <rPh sb="22" eb="24">
      <t>ダイガク</t>
    </rPh>
    <rPh sb="24" eb="27">
      <t>ジュンキョウジュ</t>
    </rPh>
    <phoneticPr fontId="1"/>
  </si>
  <si>
    <t>E05-2</t>
    <phoneticPr fontId="1"/>
  </si>
  <si>
    <t>【訪問型】教師と子どもの絆を深める授業づくり研修Ⅱ</t>
    <rPh sb="1" eb="3">
      <t>ホウモン</t>
    </rPh>
    <rPh sb="3" eb="4">
      <t>ガタ</t>
    </rPh>
    <rPh sb="5" eb="7">
      <t>キョウシ</t>
    </rPh>
    <rPh sb="8" eb="9">
      <t>コ</t>
    </rPh>
    <rPh sb="12" eb="13">
      <t>キズナ</t>
    </rPh>
    <rPh sb="14" eb="15">
      <t>フカ</t>
    </rPh>
    <rPh sb="17" eb="19">
      <t>ジュギョウ</t>
    </rPh>
    <rPh sb="22" eb="24">
      <t>ケンシュウ</t>
    </rPh>
    <phoneticPr fontId="1"/>
  </si>
  <si>
    <t>【訪問型】教師と子どもの絆を深める授業づくり研修Ⅲ</t>
    <rPh sb="1" eb="3">
      <t>ホウモン</t>
    </rPh>
    <rPh sb="3" eb="4">
      <t>ガタ</t>
    </rPh>
    <rPh sb="5" eb="7">
      <t>キョウシ</t>
    </rPh>
    <rPh sb="8" eb="9">
      <t>コ</t>
    </rPh>
    <rPh sb="12" eb="13">
      <t>キズナ</t>
    </rPh>
    <rPh sb="14" eb="15">
      <t>フカ</t>
    </rPh>
    <rPh sb="17" eb="19">
      <t>ジュギョウ</t>
    </rPh>
    <rPh sb="22" eb="24">
      <t>ケンシュウ</t>
    </rPh>
    <phoneticPr fontId="1"/>
  </si>
  <si>
    <t>E05-4</t>
    <phoneticPr fontId="1"/>
  </si>
  <si>
    <t>【訪問型】教師と子どもの絆を深める授業づくり研修Ⅳ</t>
    <rPh sb="1" eb="3">
      <t>ホウモン</t>
    </rPh>
    <rPh sb="3" eb="4">
      <t>ガタ</t>
    </rPh>
    <rPh sb="5" eb="7">
      <t>キョウシ</t>
    </rPh>
    <rPh sb="8" eb="9">
      <t>コ</t>
    </rPh>
    <rPh sb="12" eb="13">
      <t>キズナ</t>
    </rPh>
    <rPh sb="14" eb="15">
      <t>フカ</t>
    </rPh>
    <rPh sb="17" eb="19">
      <t>ジュギョウ</t>
    </rPh>
    <rPh sb="22" eb="24">
      <t>ケンシュウ</t>
    </rPh>
    <phoneticPr fontId="1"/>
  </si>
  <si>
    <t>E05-5</t>
    <phoneticPr fontId="1"/>
  </si>
  <si>
    <t>【訪問型】教師と子どもの絆を深める授業づくり研修Ⅴ</t>
    <rPh sb="1" eb="3">
      <t>ホウモン</t>
    </rPh>
    <rPh sb="3" eb="4">
      <t>ガタ</t>
    </rPh>
    <rPh sb="5" eb="7">
      <t>キョウシ</t>
    </rPh>
    <rPh sb="8" eb="9">
      <t>コ</t>
    </rPh>
    <rPh sb="12" eb="13">
      <t>キズナ</t>
    </rPh>
    <rPh sb="14" eb="15">
      <t>フカ</t>
    </rPh>
    <rPh sb="17" eb="19">
      <t>ジュギョウ</t>
    </rPh>
    <rPh sb="22" eb="24">
      <t>ケンシュウ</t>
    </rPh>
    <phoneticPr fontId="1"/>
  </si>
  <si>
    <t>6/5(木)</t>
    <phoneticPr fontId="1"/>
  </si>
  <si>
    <t>③④</t>
    <phoneticPr fontId="1"/>
  </si>
  <si>
    <t>澤田真由美（先生の幸せ研究所代表）</t>
    <rPh sb="14" eb="16">
      <t>ダイヒョウ</t>
    </rPh>
    <phoneticPr fontId="1"/>
  </si>
  <si>
    <t>9/25(木)</t>
    <phoneticPr fontId="1"/>
  </si>
  <si>
    <t>荒井英治郎（信州大学准教授）</t>
    <rPh sb="10" eb="13">
      <t>ジュンキョウジュ</t>
    </rPh>
    <phoneticPr fontId="1"/>
  </si>
  <si>
    <t>10/23(木)</t>
    <rPh sb="6" eb="7">
      <t>キ</t>
    </rPh>
    <phoneticPr fontId="1"/>
  </si>
  <si>
    <t>樋口一宗（松本大学教授）</t>
    <rPh sb="9" eb="11">
      <t>キョウジュ</t>
    </rPh>
    <phoneticPr fontId="1"/>
  </si>
  <si>
    <t>11/17(月)</t>
    <rPh sb="6" eb="7">
      <t>ゲツ</t>
    </rPh>
    <phoneticPr fontId="1"/>
  </si>
  <si>
    <t>マインドフルネス入門</t>
    <rPh sb="8" eb="10">
      <t>ニュウモン</t>
    </rPh>
    <phoneticPr fontId="1"/>
  </si>
  <si>
    <t>土井理美（東京科学大学助教）</t>
    <rPh sb="0" eb="2">
      <t>ツチイ</t>
    </rPh>
    <rPh sb="2" eb="4">
      <t>サトミ</t>
    </rPh>
    <rPh sb="5" eb="7">
      <t>トウキョウ</t>
    </rPh>
    <rPh sb="7" eb="9">
      <t>カガク</t>
    </rPh>
    <rPh sb="9" eb="11">
      <t>ダイガク</t>
    </rPh>
    <rPh sb="11" eb="13">
      <t>ジョキョウ</t>
    </rPh>
    <phoneticPr fontId="1"/>
  </si>
  <si>
    <t>7/31(木)</t>
    <phoneticPr fontId="1"/>
  </si>
  <si>
    <t>E09-1</t>
    <phoneticPr fontId="1"/>
  </si>
  <si>
    <t>指導主事、市教科等推進教員</t>
    <phoneticPr fontId="1"/>
  </si>
  <si>
    <t>6/16(月)</t>
    <rPh sb="5" eb="6">
      <t>ゲツ</t>
    </rPh>
    <phoneticPr fontId="1"/>
  </si>
  <si>
    <t>9/19(金)</t>
    <rPh sb="5" eb="6">
      <t>キン</t>
    </rPh>
    <phoneticPr fontId="1"/>
  </si>
  <si>
    <t>E09-3</t>
    <phoneticPr fontId="1"/>
  </si>
  <si>
    <t>11/21(金)</t>
    <rPh sb="6" eb="7">
      <t>キン</t>
    </rPh>
    <phoneticPr fontId="1"/>
  </si>
  <si>
    <t>★市費教員新規採用者合同研修会</t>
    <rPh sb="1" eb="3">
      <t>シヒ</t>
    </rPh>
    <rPh sb="3" eb="5">
      <t>キョウイン</t>
    </rPh>
    <rPh sb="5" eb="7">
      <t>シンキ</t>
    </rPh>
    <rPh sb="7" eb="9">
      <t>サイヨウ</t>
    </rPh>
    <rPh sb="9" eb="10">
      <t>シャ</t>
    </rPh>
    <rPh sb="10" eb="12">
      <t>ゴウドウ</t>
    </rPh>
    <rPh sb="12" eb="15">
      <t>ケンシュウカイ</t>
    </rPh>
    <phoneticPr fontId="1"/>
  </si>
  <si>
    <t>教育監</t>
    <rPh sb="0" eb="2">
      <t>キョウイク</t>
    </rPh>
    <rPh sb="2" eb="3">
      <t>カン</t>
    </rPh>
    <phoneticPr fontId="1"/>
  </si>
  <si>
    <t>4/2(水)</t>
    <rPh sb="4" eb="5">
      <t>スイ</t>
    </rPh>
    <phoneticPr fontId="1"/>
  </si>
  <si>
    <t>指導主事、不登校支援アドバイザー</t>
    <rPh sb="0" eb="2">
      <t>シドウ</t>
    </rPh>
    <rPh sb="2" eb="4">
      <t>シュジ</t>
    </rPh>
    <rPh sb="5" eb="8">
      <t>フトウコウ</t>
    </rPh>
    <rPh sb="8" eb="10">
      <t>シエン</t>
    </rPh>
    <phoneticPr fontId="1"/>
  </si>
  <si>
    <t>4/21(月)</t>
    <rPh sb="5" eb="6">
      <t>ゲツ</t>
    </rPh>
    <phoneticPr fontId="1"/>
  </si>
  <si>
    <t>F02-2</t>
    <phoneticPr fontId="1"/>
  </si>
  <si>
    <t>不登校支援アドバイザー、SSW</t>
    <rPh sb="0" eb="3">
      <t>フトウコウ</t>
    </rPh>
    <rPh sb="3" eb="5">
      <t>シエン</t>
    </rPh>
    <phoneticPr fontId="1"/>
  </si>
  <si>
    <t>9/8(月)</t>
    <rPh sb="4" eb="5">
      <t>ゲツ</t>
    </rPh>
    <phoneticPr fontId="1"/>
  </si>
  <si>
    <t>F02-3</t>
    <phoneticPr fontId="1"/>
  </si>
  <si>
    <t>1/29(木)</t>
  </si>
  <si>
    <t>F03</t>
    <phoneticPr fontId="1"/>
  </si>
  <si>
    <t>①</t>
    <phoneticPr fontId="1"/>
  </si>
  <si>
    <t>新保文彦（長野県松本圏域発達障がいサポートマネージャー）</t>
    <rPh sb="0" eb="1">
      <t>シン</t>
    </rPh>
    <rPh sb="1" eb="2">
      <t>ホ</t>
    </rPh>
    <rPh sb="2" eb="4">
      <t>フミヒコ</t>
    </rPh>
    <rPh sb="5" eb="8">
      <t>ナガノケン</t>
    </rPh>
    <rPh sb="8" eb="10">
      <t>マツモト</t>
    </rPh>
    <rPh sb="10" eb="12">
      <t>ケンイキ</t>
    </rPh>
    <rPh sb="12" eb="14">
      <t>ハッタツ</t>
    </rPh>
    <rPh sb="14" eb="15">
      <t>ショウ</t>
    </rPh>
    <phoneticPr fontId="1"/>
  </si>
  <si>
    <t>④</t>
    <phoneticPr fontId="1"/>
  </si>
  <si>
    <t>5/15(木)</t>
    <phoneticPr fontId="1"/>
  </si>
  <si>
    <t>B04-2</t>
    <phoneticPr fontId="1"/>
  </si>
  <si>
    <t>5/16(金)</t>
    <phoneticPr fontId="1"/>
  </si>
  <si>
    <t>B06</t>
    <phoneticPr fontId="1"/>
  </si>
  <si>
    <t>★研究主任研修会Ⅱ</t>
    <phoneticPr fontId="1"/>
  </si>
  <si>
    <t>指導主事等</t>
    <phoneticPr fontId="1"/>
  </si>
  <si>
    <t>7/3(木)</t>
    <phoneticPr fontId="1"/>
  </si>
  <si>
    <t>B08-2</t>
    <phoneticPr fontId="1"/>
  </si>
  <si>
    <t>②</t>
    <phoneticPr fontId="1"/>
  </si>
  <si>
    <t>C01-2</t>
    <phoneticPr fontId="1"/>
  </si>
  <si>
    <t>C04-1</t>
    <phoneticPr fontId="1"/>
  </si>
  <si>
    <t>C05</t>
    <phoneticPr fontId="1"/>
  </si>
  <si>
    <t>②④</t>
    <phoneticPr fontId="1"/>
  </si>
  <si>
    <t>C09</t>
    <phoneticPr fontId="1"/>
  </si>
  <si>
    <t>C10-1</t>
    <phoneticPr fontId="1"/>
  </si>
  <si>
    <t>C10-2</t>
    <phoneticPr fontId="1"/>
  </si>
  <si>
    <t>C22</t>
    <phoneticPr fontId="1"/>
  </si>
  <si>
    <t>C24-2</t>
    <phoneticPr fontId="1"/>
  </si>
  <si>
    <t>C25-1</t>
    <phoneticPr fontId="1"/>
  </si>
  <si>
    <t>D01</t>
    <phoneticPr fontId="1"/>
  </si>
  <si>
    <t>D02</t>
    <phoneticPr fontId="1"/>
  </si>
  <si>
    <t>本田秀夫（信州大学医学部教授）</t>
    <phoneticPr fontId="1"/>
  </si>
  <si>
    <t>D06</t>
    <phoneticPr fontId="1"/>
  </si>
  <si>
    <t>D07-1</t>
    <phoneticPr fontId="1"/>
  </si>
  <si>
    <t>D07-2</t>
    <phoneticPr fontId="1"/>
  </si>
  <si>
    <t>D08-1</t>
    <phoneticPr fontId="1"/>
  </si>
  <si>
    <t>指導主事</t>
    <phoneticPr fontId="1"/>
  </si>
  <si>
    <t>D08-3</t>
    <phoneticPr fontId="1"/>
  </si>
  <si>
    <t>D22</t>
    <phoneticPr fontId="1"/>
  </si>
  <si>
    <t>D24</t>
    <phoneticPr fontId="1"/>
  </si>
  <si>
    <t>D27</t>
    <phoneticPr fontId="1"/>
  </si>
  <si>
    <t>E04-2</t>
    <phoneticPr fontId="1"/>
  </si>
  <si>
    <t>E05-3</t>
    <phoneticPr fontId="1"/>
  </si>
  <si>
    <t>E06-2</t>
    <phoneticPr fontId="1"/>
  </si>
  <si>
    <t>E06-3</t>
    <phoneticPr fontId="1"/>
  </si>
  <si>
    <t>E07</t>
    <phoneticPr fontId="1"/>
  </si>
  <si>
    <t>宮内かつら（県発達障がい情報・支援センター）</t>
    <phoneticPr fontId="1"/>
  </si>
  <si>
    <t>F02-1</t>
    <phoneticPr fontId="1"/>
  </si>
  <si>
    <t>①②</t>
    <phoneticPr fontId="1"/>
  </si>
  <si>
    <t>①②</t>
    <phoneticPr fontId="1"/>
  </si>
  <si>
    <t>A02-1</t>
    <phoneticPr fontId="1"/>
  </si>
  <si>
    <t>②③</t>
    <phoneticPr fontId="1"/>
  </si>
  <si>
    <t>B03</t>
    <phoneticPr fontId="1"/>
  </si>
  <si>
    <t>B04-1</t>
    <phoneticPr fontId="1"/>
  </si>
  <si>
    <t>4/17(木)</t>
    <phoneticPr fontId="1"/>
  </si>
  <si>
    <t>C01-1</t>
    <phoneticPr fontId="1"/>
  </si>
  <si>
    <t>国語授業づくりゼミⅠ</t>
    <phoneticPr fontId="1"/>
  </si>
  <si>
    <t>国語授業づくりゼミⅡ</t>
    <phoneticPr fontId="1"/>
  </si>
  <si>
    <t>国語授業づくりゼミⅢ</t>
    <phoneticPr fontId="1"/>
  </si>
  <si>
    <t>C06</t>
    <phoneticPr fontId="1"/>
  </si>
  <si>
    <t>C24-1</t>
    <phoneticPr fontId="1"/>
  </si>
  <si>
    <t>市生涯学習課　学芸員</t>
    <phoneticPr fontId="1"/>
  </si>
  <si>
    <t>D04</t>
    <phoneticPr fontId="1"/>
  </si>
  <si>
    <t>D08-2</t>
    <phoneticPr fontId="1"/>
  </si>
  <si>
    <t>D23</t>
    <phoneticPr fontId="1"/>
  </si>
  <si>
    <t>D25</t>
    <phoneticPr fontId="1"/>
  </si>
  <si>
    <t>E04-1</t>
    <phoneticPr fontId="1"/>
  </si>
  <si>
    <t>E05-1</t>
    <phoneticPr fontId="1"/>
  </si>
  <si>
    <t>E06-1</t>
    <phoneticPr fontId="1"/>
  </si>
  <si>
    <t>E06-4</t>
    <phoneticPr fontId="1"/>
  </si>
  <si>
    <t>E08</t>
    <phoneticPr fontId="1"/>
  </si>
  <si>
    <t>①③</t>
    <phoneticPr fontId="1"/>
  </si>
  <si>
    <t>E09-2</t>
    <phoneticPr fontId="1"/>
  </si>
  <si>
    <t>指導主事、市教科等推進教員</t>
    <phoneticPr fontId="1"/>
  </si>
  <si>
    <t>F01</t>
    <phoneticPr fontId="1"/>
  </si>
  <si>
    <t>松本　太郎</t>
    <rPh sb="0" eb="2">
      <t>マツモト</t>
    </rPh>
    <rPh sb="3" eb="5">
      <t>タロウ</t>
    </rPh>
    <phoneticPr fontId="1"/>
  </si>
  <si>
    <t>マツモト　タロウ</t>
    <phoneticPr fontId="1"/>
  </si>
  <si>
    <t>B07</t>
    <phoneticPr fontId="1"/>
  </si>
  <si>
    <t>学校司書</t>
    <rPh sb="0" eb="2">
      <t>ガッコウ</t>
    </rPh>
    <rPh sb="2" eb="4">
      <t>シショ</t>
    </rPh>
    <phoneticPr fontId="1"/>
  </si>
  <si>
    <t>学力向上・複式対応</t>
    <rPh sb="0" eb="2">
      <t>ガクリョク</t>
    </rPh>
    <rPh sb="2" eb="4">
      <t>コウジョウ</t>
    </rPh>
    <rPh sb="5" eb="7">
      <t>フクシキ</t>
    </rPh>
    <rPh sb="7" eb="9">
      <t>タイオウ</t>
    </rPh>
    <phoneticPr fontId="1"/>
  </si>
  <si>
    <t>人</t>
    <rPh sb="0" eb="1">
      <t>ニン</t>
    </rPh>
    <phoneticPr fontId="1"/>
  </si>
  <si>
    <t>庄司和史（信州大学特任教授）</t>
    <phoneticPr fontId="1"/>
  </si>
  <si>
    <t>矢口</t>
    <rPh sb="0" eb="2">
      <t>ヤグチ</t>
    </rPh>
    <phoneticPr fontId="1"/>
  </si>
  <si>
    <t>6/29(月)</t>
    <rPh sb="5" eb="6">
      <t>ゲツ</t>
    </rPh>
    <phoneticPr fontId="1"/>
  </si>
  <si>
    <t>荒井英治郎（信州大准教授）</t>
    <rPh sb="0" eb="2">
      <t>アライ</t>
    </rPh>
    <rPh sb="2" eb="4">
      <t>エイジ</t>
    </rPh>
    <rPh sb="4" eb="5">
      <t>ロウ</t>
    </rPh>
    <rPh sb="6" eb="9">
      <t>シンシュウダイ</t>
    </rPh>
    <rPh sb="9" eb="12">
      <t>ジュンキョウジュ</t>
    </rPh>
    <phoneticPr fontId="1"/>
  </si>
  <si>
    <t>4/16(木)</t>
    <rPh sb="5" eb="6">
      <t>モク</t>
    </rPh>
    <phoneticPr fontId="1"/>
  </si>
  <si>
    <t>4/9(木)</t>
    <rPh sb="4" eb="5">
      <t>モク</t>
    </rPh>
    <phoneticPr fontId="1"/>
  </si>
  <si>
    <t>③④</t>
    <phoneticPr fontId="1"/>
  </si>
  <si>
    <t>★生徒指導主任等研修</t>
    <rPh sb="1" eb="3">
      <t>セイト</t>
    </rPh>
    <rPh sb="3" eb="5">
      <t>シドウ</t>
    </rPh>
    <rPh sb="5" eb="7">
      <t>シュニン</t>
    </rPh>
    <rPh sb="7" eb="8">
      <t>トウ</t>
    </rPh>
    <rPh sb="8" eb="10">
      <t>ケンシュウ</t>
    </rPh>
    <phoneticPr fontId="1"/>
  </si>
  <si>
    <t>小野田正利（大阪大教授）</t>
    <phoneticPr fontId="1"/>
  </si>
  <si>
    <t>5/12(火)</t>
    <rPh sb="5" eb="6">
      <t>ヒ</t>
    </rPh>
    <phoneticPr fontId="1"/>
  </si>
  <si>
    <t>B08</t>
    <phoneticPr fontId="1"/>
  </si>
  <si>
    <t>★研究主任研修会Ⅰ・Ⅱ</t>
    <rPh sb="1" eb="3">
      <t>ケンキュウ</t>
    </rPh>
    <rPh sb="3" eb="5">
      <t>シュニン</t>
    </rPh>
    <rPh sb="5" eb="8">
      <t>ケンシュウカイ</t>
    </rPh>
    <phoneticPr fontId="1"/>
  </si>
  <si>
    <t>5/15(金)
12/18(金)</t>
    <rPh sb="5" eb="6">
      <t>キン</t>
    </rPh>
    <rPh sb="14" eb="15">
      <t>キン</t>
    </rPh>
    <phoneticPr fontId="1"/>
  </si>
  <si>
    <t>専門研修</t>
    <rPh sb="0" eb="2">
      <t>センモン</t>
    </rPh>
    <rPh sb="2" eb="4">
      <t>ケンシュウ</t>
    </rPh>
    <phoneticPr fontId="1"/>
  </si>
  <si>
    <t>5/22(金)</t>
    <rPh sb="5" eb="6">
      <t>キン</t>
    </rPh>
    <phoneticPr fontId="1"/>
  </si>
  <si>
    <t>7/10(金)</t>
    <rPh sb="5" eb="6">
      <t>キン</t>
    </rPh>
    <phoneticPr fontId="1"/>
  </si>
  <si>
    <t>9/18(金)</t>
    <rPh sb="5" eb="6">
      <t>キン</t>
    </rPh>
    <phoneticPr fontId="1"/>
  </si>
  <si>
    <t>小学校社会授業づくりゼミⅠ</t>
    <rPh sb="0" eb="3">
      <t>ショウガッコウ</t>
    </rPh>
    <rPh sb="3" eb="5">
      <t>シャカイ</t>
    </rPh>
    <rPh sb="5" eb="7">
      <t>ジュギョウ</t>
    </rPh>
    <phoneticPr fontId="1"/>
  </si>
  <si>
    <t>6/25(木)</t>
    <rPh sb="5" eb="6">
      <t>モク</t>
    </rPh>
    <phoneticPr fontId="1"/>
  </si>
  <si>
    <t>小学校社会授業づくりゼミⅡ</t>
    <rPh sb="0" eb="3">
      <t>ショウガッコウ</t>
    </rPh>
    <rPh sb="3" eb="5">
      <t>シャカイ</t>
    </rPh>
    <rPh sb="5" eb="7">
      <t>ジュギョウ</t>
    </rPh>
    <phoneticPr fontId="1"/>
  </si>
  <si>
    <t>7/16(木)</t>
    <rPh sb="5" eb="6">
      <t>モク</t>
    </rPh>
    <phoneticPr fontId="1"/>
  </si>
  <si>
    <t>小学校社会授業づくりゼミⅢ</t>
    <phoneticPr fontId="1"/>
  </si>
  <si>
    <t>9/17(木)</t>
    <rPh sb="5" eb="6">
      <t>モク</t>
    </rPh>
    <phoneticPr fontId="1"/>
  </si>
  <si>
    <t>5/1(金)</t>
    <rPh sb="4" eb="5">
      <t>キン</t>
    </rPh>
    <phoneticPr fontId="1"/>
  </si>
  <si>
    <t>榎本哲士（信州大学講師）</t>
    <rPh sb="0" eb="2">
      <t>エノモト</t>
    </rPh>
    <rPh sb="2" eb="4">
      <t>テツシ</t>
    </rPh>
    <rPh sb="5" eb="7">
      <t>シンシュウ</t>
    </rPh>
    <rPh sb="7" eb="9">
      <t>ダイガク</t>
    </rPh>
    <rPh sb="9" eb="11">
      <t>コウシ</t>
    </rPh>
    <phoneticPr fontId="1"/>
  </si>
  <si>
    <t>7/3(金)</t>
    <rPh sb="4" eb="5">
      <t>キン</t>
    </rPh>
    <phoneticPr fontId="1"/>
  </si>
  <si>
    <t>12/4(金)</t>
    <rPh sb="5" eb="6">
      <t>キン</t>
    </rPh>
    <phoneticPr fontId="1"/>
  </si>
  <si>
    <t>5/14(木)</t>
    <rPh sb="5" eb="6">
      <t>モク</t>
    </rPh>
    <phoneticPr fontId="1"/>
  </si>
  <si>
    <t>7/9(木)</t>
    <rPh sb="4" eb="5">
      <t>モク</t>
    </rPh>
    <phoneticPr fontId="1"/>
  </si>
  <si>
    <t>ニュースポーツ・パラスポーツ研修</t>
    <rPh sb="14" eb="16">
      <t>ケンシュウ</t>
    </rPh>
    <phoneticPr fontId="1"/>
  </si>
  <si>
    <t>有賀</t>
    <rPh sb="0" eb="2">
      <t>アルガ</t>
    </rPh>
    <phoneticPr fontId="1"/>
  </si>
  <si>
    <t>7/30(木)</t>
    <rPh sb="5" eb="6">
      <t>キ</t>
    </rPh>
    <phoneticPr fontId="1"/>
  </si>
  <si>
    <t>6/26(金)</t>
    <rPh sb="5" eb="6">
      <t>キン</t>
    </rPh>
    <phoneticPr fontId="1"/>
  </si>
  <si>
    <t>5/18(月)</t>
    <rPh sb="5" eb="6">
      <t>ツキ</t>
    </rPh>
    <phoneticPr fontId="1"/>
  </si>
  <si>
    <t>インスパイア・ハイを活用する</t>
    <rPh sb="10" eb="12">
      <t>カツヨウ</t>
    </rPh>
    <phoneticPr fontId="1"/>
  </si>
  <si>
    <t>6/9(火)</t>
    <rPh sb="4" eb="5">
      <t>ヒ</t>
    </rPh>
    <phoneticPr fontId="1"/>
  </si>
  <si>
    <t>実践校に学ぶ「単元内自由進度学習」（寿小）</t>
    <rPh sb="0" eb="2">
      <t>ジッセン</t>
    </rPh>
    <rPh sb="2" eb="3">
      <t>コウ</t>
    </rPh>
    <rPh sb="4" eb="5">
      <t>マナ</t>
    </rPh>
    <rPh sb="7" eb="9">
      <t>タンゲン</t>
    </rPh>
    <rPh sb="9" eb="10">
      <t>ナイ</t>
    </rPh>
    <rPh sb="10" eb="12">
      <t>ジユウ</t>
    </rPh>
    <rPh sb="12" eb="14">
      <t>シンド</t>
    </rPh>
    <rPh sb="14" eb="16">
      <t>ガクシュウ</t>
    </rPh>
    <rPh sb="18" eb="19">
      <t>コトブキ</t>
    </rPh>
    <rPh sb="19" eb="20">
      <t>ショウ</t>
    </rPh>
    <phoneticPr fontId="1"/>
  </si>
  <si>
    <t>寿小学校</t>
    <rPh sb="0" eb="1">
      <t>コトブキ</t>
    </rPh>
    <rPh sb="1" eb="4">
      <t>ショウガッコウ</t>
    </rPh>
    <phoneticPr fontId="1"/>
  </si>
  <si>
    <t>6/11(木)</t>
    <rPh sb="5" eb="6">
      <t>キ</t>
    </rPh>
    <phoneticPr fontId="1"/>
  </si>
  <si>
    <t>C10</t>
    <phoneticPr fontId="1"/>
  </si>
  <si>
    <t>実践校に学ぶ「校内研修づくり」（並柳小）</t>
    <rPh sb="0" eb="2">
      <t>ジッセン</t>
    </rPh>
    <rPh sb="2" eb="3">
      <t>コウ</t>
    </rPh>
    <rPh sb="4" eb="5">
      <t>マナ</t>
    </rPh>
    <rPh sb="7" eb="9">
      <t>コウナイ</t>
    </rPh>
    <rPh sb="9" eb="11">
      <t>ケンシュウ</t>
    </rPh>
    <rPh sb="16" eb="18">
      <t>ナミヤナギ</t>
    </rPh>
    <rPh sb="18" eb="19">
      <t>ショウ</t>
    </rPh>
    <phoneticPr fontId="1"/>
  </si>
  <si>
    <t>並柳小学校</t>
    <rPh sb="0" eb="2">
      <t>ナミヤナギ</t>
    </rPh>
    <rPh sb="2" eb="5">
      <t>ショウガッコウ</t>
    </rPh>
    <phoneticPr fontId="1"/>
  </si>
  <si>
    <t>7/15(水)</t>
    <rPh sb="5" eb="6">
      <t>スイ</t>
    </rPh>
    <phoneticPr fontId="1"/>
  </si>
  <si>
    <t>C11</t>
    <phoneticPr fontId="1"/>
  </si>
  <si>
    <t>実践校に学ぶ「探究の学び」（開智小）</t>
    <rPh sb="0" eb="2">
      <t>ジッセン</t>
    </rPh>
    <rPh sb="2" eb="3">
      <t>コウ</t>
    </rPh>
    <rPh sb="4" eb="5">
      <t>マナ</t>
    </rPh>
    <rPh sb="7" eb="9">
      <t>タンキュウ</t>
    </rPh>
    <rPh sb="10" eb="11">
      <t>マナ</t>
    </rPh>
    <rPh sb="14" eb="16">
      <t>カイチ</t>
    </rPh>
    <rPh sb="16" eb="17">
      <t>ショウ</t>
    </rPh>
    <phoneticPr fontId="1"/>
  </si>
  <si>
    <t>開智小</t>
    <rPh sb="0" eb="2">
      <t>カイチ</t>
    </rPh>
    <rPh sb="2" eb="3">
      <t>ショウ</t>
    </rPh>
    <phoneticPr fontId="1"/>
  </si>
  <si>
    <t>10/30(金)</t>
    <rPh sb="6" eb="7">
      <t>キン</t>
    </rPh>
    <phoneticPr fontId="1"/>
  </si>
  <si>
    <t>美ヶ原フィールドワーク</t>
    <rPh sb="0" eb="3">
      <t>ウツクシガハラ</t>
    </rPh>
    <phoneticPr fontId="1"/>
  </si>
  <si>
    <t>5/28(木)</t>
    <rPh sb="5" eb="6">
      <t>キ</t>
    </rPh>
    <phoneticPr fontId="1"/>
  </si>
  <si>
    <t>四賀フィールドワーク</t>
    <rPh sb="0" eb="2">
      <t>シガ</t>
    </rPh>
    <phoneticPr fontId="1"/>
  </si>
  <si>
    <t>6/18(木)</t>
    <rPh sb="5" eb="6">
      <t>キ</t>
    </rPh>
    <phoneticPr fontId="1"/>
  </si>
  <si>
    <t>松本のまちフィールドワーク</t>
    <rPh sb="0" eb="2">
      <t>マツモト</t>
    </rPh>
    <phoneticPr fontId="1"/>
  </si>
  <si>
    <t>松本城整備課研究専門員</t>
    <rPh sb="0" eb="3">
      <t>マツモトジョウ</t>
    </rPh>
    <rPh sb="3" eb="5">
      <t>セイビ</t>
    </rPh>
    <rPh sb="5" eb="6">
      <t>カ</t>
    </rPh>
    <rPh sb="6" eb="8">
      <t>ケンキュウ</t>
    </rPh>
    <rPh sb="8" eb="10">
      <t>センモン</t>
    </rPh>
    <rPh sb="10" eb="11">
      <t>イン</t>
    </rPh>
    <phoneticPr fontId="1"/>
  </si>
  <si>
    <t>11/6(金)</t>
    <rPh sb="5" eb="6">
      <t>キン</t>
    </rPh>
    <phoneticPr fontId="1"/>
  </si>
  <si>
    <t>C24</t>
    <phoneticPr fontId="1"/>
  </si>
  <si>
    <t>C25</t>
    <phoneticPr fontId="1"/>
  </si>
  <si>
    <t>11/13(金)</t>
    <rPh sb="6" eb="7">
      <t>キン</t>
    </rPh>
    <phoneticPr fontId="1"/>
  </si>
  <si>
    <t>課題別研修</t>
    <rPh sb="0" eb="2">
      <t>カダイ</t>
    </rPh>
    <rPh sb="2" eb="3">
      <t>ベツ</t>
    </rPh>
    <rPh sb="3" eb="5">
      <t>ケンシュウ</t>
    </rPh>
    <phoneticPr fontId="1"/>
  </si>
  <si>
    <t>5/8(金)</t>
    <rPh sb="4" eb="5">
      <t>キン</t>
    </rPh>
    <phoneticPr fontId="1"/>
  </si>
  <si>
    <t>特別支援教育研修Ⅰ　合理的配慮</t>
    <rPh sb="0" eb="2">
      <t>トクベツ</t>
    </rPh>
    <rPh sb="2" eb="4">
      <t>シエン</t>
    </rPh>
    <rPh sb="4" eb="6">
      <t>キョウイク</t>
    </rPh>
    <rPh sb="6" eb="8">
      <t>ケンシュウ</t>
    </rPh>
    <rPh sb="10" eb="13">
      <t>ゴウリテキ</t>
    </rPh>
    <rPh sb="13" eb="15">
      <t>ハイリョ</t>
    </rPh>
    <phoneticPr fontId="1"/>
  </si>
  <si>
    <t>6/5(金)</t>
    <rPh sb="4" eb="5">
      <t>キン</t>
    </rPh>
    <phoneticPr fontId="1"/>
  </si>
  <si>
    <t>特別支援教育Ⅱ　障がいの理解と合理的配慮</t>
    <rPh sb="0" eb="2">
      <t>トクベツ</t>
    </rPh>
    <rPh sb="2" eb="4">
      <t>シエン</t>
    </rPh>
    <rPh sb="4" eb="6">
      <t>キョウイク</t>
    </rPh>
    <phoneticPr fontId="1"/>
  </si>
  <si>
    <t>松本圏域特別支援学校専門サポートチーム
かとうメンタルクリニック　樋端佑樹氏</t>
    <rPh sb="0" eb="2">
      <t>マツモト</t>
    </rPh>
    <rPh sb="2" eb="4">
      <t>ケンイキ</t>
    </rPh>
    <rPh sb="4" eb="6">
      <t>トクベツ</t>
    </rPh>
    <rPh sb="6" eb="8">
      <t>シエン</t>
    </rPh>
    <rPh sb="8" eb="10">
      <t>ガッコウ</t>
    </rPh>
    <rPh sb="10" eb="12">
      <t>センモン</t>
    </rPh>
    <rPh sb="33" eb="35">
      <t>トイバナ</t>
    </rPh>
    <rPh sb="35" eb="37">
      <t>ユウキ</t>
    </rPh>
    <rPh sb="37" eb="38">
      <t>シ</t>
    </rPh>
    <phoneticPr fontId="1"/>
  </si>
  <si>
    <t>7/31(金)</t>
    <rPh sb="5" eb="6">
      <t>キン</t>
    </rPh>
    <phoneticPr fontId="1"/>
  </si>
  <si>
    <t>12/3(木)</t>
    <rPh sb="5" eb="6">
      <t>キ</t>
    </rPh>
    <phoneticPr fontId="1"/>
  </si>
  <si>
    <t>★特別支援教育Ⅳ　生活単元学習研修</t>
    <rPh sb="9" eb="11">
      <t>セイカツ</t>
    </rPh>
    <rPh sb="11" eb="13">
      <t>タンゲン</t>
    </rPh>
    <rPh sb="13" eb="15">
      <t>ガクシュウ</t>
    </rPh>
    <rPh sb="15" eb="17">
      <t>ケンシュウ</t>
    </rPh>
    <phoneticPr fontId="1"/>
  </si>
  <si>
    <t>2/5(金)</t>
    <rPh sb="4" eb="5">
      <t>キン</t>
    </rPh>
    <phoneticPr fontId="1"/>
  </si>
  <si>
    <t>木村泰子先生と学ぶ「松本市子どもの権利に関する条例」研修</t>
    <rPh sb="0" eb="2">
      <t>キムラ</t>
    </rPh>
    <rPh sb="2" eb="4">
      <t>ヤスコ</t>
    </rPh>
    <rPh sb="4" eb="6">
      <t>センセイ</t>
    </rPh>
    <rPh sb="7" eb="8">
      <t>マナ</t>
    </rPh>
    <rPh sb="10" eb="13">
      <t>マツモトシ</t>
    </rPh>
    <rPh sb="13" eb="14">
      <t>コ</t>
    </rPh>
    <rPh sb="17" eb="19">
      <t>ケンリ</t>
    </rPh>
    <rPh sb="20" eb="21">
      <t>カン</t>
    </rPh>
    <rPh sb="23" eb="25">
      <t>ジョウレイ</t>
    </rPh>
    <rPh sb="26" eb="28">
      <t>ケンシュウ</t>
    </rPh>
    <phoneticPr fontId="1"/>
  </si>
  <si>
    <t>9/8(火)</t>
    <rPh sb="4" eb="5">
      <t>カ</t>
    </rPh>
    <phoneticPr fontId="1"/>
  </si>
  <si>
    <t>性の多様化と学校での合理的配慮</t>
    <rPh sb="0" eb="1">
      <t>セイ</t>
    </rPh>
    <rPh sb="1" eb="2">
      <t>アイショウ</t>
    </rPh>
    <phoneticPr fontId="1"/>
  </si>
  <si>
    <t>人権共生課</t>
    <rPh sb="0" eb="2">
      <t>ジンケン</t>
    </rPh>
    <rPh sb="2" eb="4">
      <t>キョウセイ</t>
    </rPh>
    <rPh sb="4" eb="5">
      <t>カ</t>
    </rPh>
    <phoneticPr fontId="1"/>
  </si>
  <si>
    <t>9/15(火)</t>
    <rPh sb="5" eb="6">
      <t>ヒ</t>
    </rPh>
    <phoneticPr fontId="1"/>
  </si>
  <si>
    <t>10/1(木)</t>
    <rPh sb="5" eb="6">
      <t>モク</t>
    </rPh>
    <phoneticPr fontId="1"/>
  </si>
  <si>
    <t>★カリキュラム・マネジメント研修 Ⅰ・Ⅱ</t>
    <rPh sb="14" eb="16">
      <t>ケンシュウ</t>
    </rPh>
    <phoneticPr fontId="1"/>
  </si>
  <si>
    <t>田村知子（大阪教育大教授）</t>
    <rPh sb="0" eb="2">
      <t>タムラ</t>
    </rPh>
    <rPh sb="2" eb="4">
      <t>トモコ</t>
    </rPh>
    <rPh sb="5" eb="7">
      <t>オオサカ</t>
    </rPh>
    <rPh sb="7" eb="9">
      <t>キョウイク</t>
    </rPh>
    <rPh sb="9" eb="10">
      <t>ダイ</t>
    </rPh>
    <rPh sb="10" eb="12">
      <t>キョウジュ</t>
    </rPh>
    <phoneticPr fontId="1"/>
  </si>
  <si>
    <t>5/21(木)
10/9(金)</t>
    <rPh sb="5" eb="6">
      <t>キ</t>
    </rPh>
    <rPh sb="13" eb="14">
      <t>キン</t>
    </rPh>
    <phoneticPr fontId="1"/>
  </si>
  <si>
    <t>「対話する職員集団を創る」ワークショップⅠ</t>
    <rPh sb="1" eb="3">
      <t>タイワ</t>
    </rPh>
    <rPh sb="5" eb="7">
      <t>ショクイン</t>
    </rPh>
    <rPh sb="7" eb="9">
      <t>シュウダン</t>
    </rPh>
    <rPh sb="10" eb="11">
      <t>ツク</t>
    </rPh>
    <phoneticPr fontId="1"/>
  </si>
  <si>
    <t>「対話する職員集団を創る」ワークショップⅡ</t>
    <rPh sb="1" eb="3">
      <t>タイワ</t>
    </rPh>
    <rPh sb="5" eb="7">
      <t>ショクイン</t>
    </rPh>
    <rPh sb="7" eb="9">
      <t>シュウダン</t>
    </rPh>
    <rPh sb="10" eb="11">
      <t>ツク</t>
    </rPh>
    <phoneticPr fontId="1"/>
  </si>
  <si>
    <t>5/29(金)</t>
    <rPh sb="5" eb="6">
      <t>キン</t>
    </rPh>
    <phoneticPr fontId="1"/>
  </si>
  <si>
    <t>「対話する職員集団を創る」ワークショップⅢ</t>
    <rPh sb="1" eb="3">
      <t>タイワ</t>
    </rPh>
    <rPh sb="5" eb="7">
      <t>ショクイン</t>
    </rPh>
    <rPh sb="7" eb="9">
      <t>シュウダン</t>
    </rPh>
    <rPh sb="10" eb="11">
      <t>ツク</t>
    </rPh>
    <phoneticPr fontId="1"/>
  </si>
  <si>
    <t>7/9(木)</t>
    <rPh sb="4" eb="5">
      <t>キ</t>
    </rPh>
    <phoneticPr fontId="1"/>
  </si>
  <si>
    <t>「校内研修を創る」ワークショップseason2　Ⅰ・Ⅱ</t>
    <rPh sb="1" eb="3">
      <t>コウナイ</t>
    </rPh>
    <rPh sb="3" eb="5">
      <t>ケンシュウ</t>
    </rPh>
    <rPh sb="6" eb="7">
      <t>ツク</t>
    </rPh>
    <phoneticPr fontId="1"/>
  </si>
  <si>
    <t>4/28(火)
2/18(木)</t>
    <rPh sb="5" eb="6">
      <t>ヒ</t>
    </rPh>
    <rPh sb="13" eb="14">
      <t>キ</t>
    </rPh>
    <phoneticPr fontId="1"/>
  </si>
  <si>
    <t>西郷孝彦（元桜丘中学校長）</t>
    <rPh sb="0" eb="2">
      <t>サイゴウ</t>
    </rPh>
    <rPh sb="2" eb="4">
      <t>タカヒコ</t>
    </rPh>
    <rPh sb="5" eb="6">
      <t>モト</t>
    </rPh>
    <rPh sb="6" eb="8">
      <t>サクラガオカ</t>
    </rPh>
    <rPh sb="8" eb="11">
      <t>チュウガッコウ</t>
    </rPh>
    <rPh sb="11" eb="12">
      <t>チョウ</t>
    </rPh>
    <phoneticPr fontId="1"/>
  </si>
  <si>
    <t>10/27(火)</t>
    <rPh sb="6" eb="7">
      <t>カ</t>
    </rPh>
    <phoneticPr fontId="1"/>
  </si>
  <si>
    <t>8/3(月)</t>
    <rPh sb="4" eb="5">
      <t>ゲツ</t>
    </rPh>
    <phoneticPr fontId="1"/>
  </si>
  <si>
    <t>6/4(木)</t>
    <rPh sb="4" eb="5">
      <t>モク</t>
    </rPh>
    <phoneticPr fontId="1"/>
  </si>
  <si>
    <t>松本市教委指導主事</t>
    <rPh sb="0" eb="3">
      <t>マツモトシ</t>
    </rPh>
    <rPh sb="3" eb="5">
      <t>キョウイ</t>
    </rPh>
    <rPh sb="5" eb="7">
      <t>シドウ</t>
    </rPh>
    <rPh sb="7" eb="9">
      <t>シュジ</t>
    </rPh>
    <phoneticPr fontId="1"/>
  </si>
  <si>
    <t>9/25(金)</t>
    <rPh sb="5" eb="6">
      <t>キン</t>
    </rPh>
    <phoneticPr fontId="1"/>
  </si>
  <si>
    <t>11/9(月)</t>
    <rPh sb="5" eb="6">
      <t>ゲツ</t>
    </rPh>
    <phoneticPr fontId="1"/>
  </si>
  <si>
    <t>11/17(火)</t>
    <rPh sb="6" eb="7">
      <t>カ</t>
    </rPh>
    <phoneticPr fontId="1"/>
  </si>
  <si>
    <t>6/15(月)</t>
    <rPh sb="5" eb="6">
      <t>ゲツ</t>
    </rPh>
    <phoneticPr fontId="1"/>
  </si>
  <si>
    <t>9/14(月)</t>
    <rPh sb="5" eb="6">
      <t>ゲツ</t>
    </rPh>
    <phoneticPr fontId="1"/>
  </si>
  <si>
    <t>11/20(金)</t>
    <rPh sb="6" eb="7">
      <t>キン</t>
    </rPh>
    <phoneticPr fontId="1"/>
  </si>
  <si>
    <t>D01</t>
  </si>
  <si>
    <t>①③</t>
  </si>
  <si>
    <t>D02</t>
  </si>
  <si>
    <t>D03</t>
  </si>
  <si>
    <t>D04</t>
  </si>
  <si>
    <t>特別支援教育Ⅲ　障がいの理解と支援</t>
  </si>
  <si>
    <t>本田秀夫（信州大学医学部教授）</t>
  </si>
  <si>
    <t>D05</t>
  </si>
  <si>
    <t>D06</t>
  </si>
  <si>
    <t>①④</t>
  </si>
  <si>
    <t>D07</t>
  </si>
  <si>
    <t>①</t>
  </si>
  <si>
    <t>D08</t>
  </si>
  <si>
    <t>D09</t>
  </si>
  <si>
    <t>D10-1</t>
  </si>
  <si>
    <t>D10-2</t>
  </si>
  <si>
    <t>D10-3</t>
  </si>
  <si>
    <t>D11</t>
  </si>
  <si>
    <t>講師(非常勤を含む)</t>
    <rPh sb="0" eb="2">
      <t>コウシ</t>
    </rPh>
    <rPh sb="3" eb="6">
      <t>ヒジョウキン</t>
    </rPh>
    <rPh sb="7" eb="8">
      <t>フク</t>
    </rPh>
    <phoneticPr fontId="1"/>
  </si>
  <si>
    <t>令和８年度松本市教育研修センター　講座申込み用紙</t>
    <rPh sb="0" eb="2">
      <t>レイワ</t>
    </rPh>
    <rPh sb="3" eb="5">
      <t>ネンド</t>
    </rPh>
    <rPh sb="5" eb="8">
      <t>マツモトシ</t>
    </rPh>
    <rPh sb="8" eb="10">
      <t>キョウイク</t>
    </rPh>
    <rPh sb="10" eb="12">
      <t>ケンシュウ</t>
    </rPh>
    <rPh sb="17" eb="19">
      <t>コウザ</t>
    </rPh>
    <rPh sb="19" eb="21">
      <t>モウシコ</t>
    </rPh>
    <rPh sb="22" eb="24">
      <t>ヨウシ</t>
    </rPh>
    <phoneticPr fontId="1"/>
  </si>
  <si>
    <t>令和８年度松本市教育研修センター　講座申込み用紙</t>
    <rPh sb="0" eb="2">
      <t>レイワ</t>
    </rPh>
    <rPh sb="3" eb="4">
      <t>ネン</t>
    </rPh>
    <rPh sb="4" eb="5">
      <t>ド</t>
    </rPh>
    <rPh sb="5" eb="8">
      <t>マツモトシ</t>
    </rPh>
    <rPh sb="8" eb="10">
      <t>キョウイク</t>
    </rPh>
    <rPh sb="10" eb="12">
      <t>ケンシュウ</t>
    </rPh>
    <rPh sb="17" eb="19">
      <t>コウザ</t>
    </rPh>
    <rPh sb="19" eb="21">
      <t>モウシコ</t>
    </rPh>
    <rPh sb="22" eb="24">
      <t>ヨウシ</t>
    </rPh>
    <phoneticPr fontId="1"/>
  </si>
  <si>
    <t>4/21(火)</t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</si>
</sst>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0" xfId="0" applyFill="1" applyBorder="1">
      <alignment vertical="center"/>
    </xf>
    <xf numFmtId="0" fontId="0" fillId="2" borderId="10" xfId="0" applyFill="1" applyBorder="1" applyAlignment="1">
      <alignment vertical="center" shrinkToFit="1"/>
    </xf>
    <xf numFmtId="0" fontId="0" fillId="3" borderId="10" xfId="0" applyFill="1" applyBorder="1">
      <alignment vertical="center"/>
    </xf>
    <xf numFmtId="0" fontId="0" fillId="3" borderId="10" xfId="0" applyFill="1" applyBorder="1" applyAlignment="1">
      <alignment vertical="center" shrinkToFit="1"/>
    </xf>
    <xf numFmtId="0" fontId="0" fillId="0" borderId="10" xfId="0" applyFill="1" applyBorder="1" applyAlignment="1">
      <alignment horizontal="left" vertical="center"/>
    </xf>
    <xf numFmtId="0" fontId="0" fillId="0" borderId="10" xfId="0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vertical="center" shrinkToFit="1"/>
    </xf>
    <xf numFmtId="0" fontId="0" fillId="0" borderId="13" xfId="0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3" borderId="20" xfId="0" applyFill="1" applyBorder="1" applyAlignment="1">
      <alignment vertical="center" shrinkToFit="1"/>
    </xf>
    <xf numFmtId="0" fontId="0" fillId="0" borderId="20" xfId="0" applyFill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0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0" fontId="6" fillId="4" borderId="27" xfId="0" quotePrefix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3" xfId="0" quotePrefix="1" applyNumberFormat="1" applyFont="1" applyBorder="1" applyAlignment="1">
      <alignment horizontal="left" vertical="center"/>
    </xf>
    <xf numFmtId="0" fontId="7" fillId="0" borderId="5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14" xfId="0" applyFill="1" applyBorder="1" applyAlignment="1">
      <alignment vertical="center" shrinkToFit="1"/>
    </xf>
    <xf numFmtId="14" fontId="0" fillId="0" borderId="0" xfId="0" applyNumberFormat="1">
      <alignment vertical="center"/>
    </xf>
    <xf numFmtId="0" fontId="0" fillId="0" borderId="15" xfId="0" applyBorder="1" applyAlignment="1">
      <alignment vertical="center" shrinkToFit="1"/>
    </xf>
    <xf numFmtId="0" fontId="0" fillId="2" borderId="29" xfId="0" applyFill="1" applyBorder="1" applyAlignment="1">
      <alignment vertical="center" shrinkToFit="1"/>
    </xf>
    <xf numFmtId="0" fontId="0" fillId="3" borderId="10" xfId="0" applyFill="1" applyBorder="1" applyAlignment="1">
      <alignment horizontal="left" vertical="center"/>
    </xf>
    <xf numFmtId="0" fontId="0" fillId="3" borderId="29" xfId="0" applyFill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6" borderId="10" xfId="0" applyFill="1" applyBorder="1" applyAlignment="1">
      <alignment horizontal="left" vertical="center"/>
    </xf>
    <xf numFmtId="0" fontId="0" fillId="6" borderId="10" xfId="0" applyFill="1" applyBorder="1">
      <alignment vertical="center"/>
    </xf>
    <xf numFmtId="0" fontId="0" fillId="6" borderId="10" xfId="0" applyFill="1" applyBorder="1" applyAlignment="1">
      <alignment vertical="center" shrinkToFit="1"/>
    </xf>
    <xf numFmtId="0" fontId="0" fillId="6" borderId="29" xfId="0" applyFill="1" applyBorder="1" applyAlignment="1">
      <alignment vertical="center" shrinkToFit="1"/>
    </xf>
    <xf numFmtId="0" fontId="0" fillId="3" borderId="22" xfId="0" applyFill="1" applyBorder="1" applyAlignment="1">
      <alignment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left" vertical="center" shrinkToFit="1"/>
    </xf>
    <xf numFmtId="56" fontId="0" fillId="3" borderId="20" xfId="0" applyNumberFormat="1" applyFill="1" applyBorder="1" applyAlignment="1">
      <alignment vertical="center" shrinkToFit="1"/>
    </xf>
    <xf numFmtId="0" fontId="0" fillId="3" borderId="24" xfId="0" applyFill="1" applyBorder="1" applyAlignment="1">
      <alignment vertical="center" shrinkToFit="1"/>
    </xf>
    <xf numFmtId="0" fontId="0" fillId="3" borderId="17" xfId="0" applyFill="1" applyBorder="1" applyAlignment="1">
      <alignment horizontal="left" vertical="center"/>
    </xf>
    <xf numFmtId="0" fontId="10" fillId="3" borderId="20" xfId="0" applyFont="1" applyFill="1" applyBorder="1" applyAlignment="1">
      <alignment vertical="center" shrinkToFit="1"/>
    </xf>
    <xf numFmtId="56" fontId="0" fillId="3" borderId="23" xfId="0" applyNumberFormat="1" applyFill="1" applyBorder="1" applyAlignment="1">
      <alignment vertical="center" shrinkToFit="1"/>
    </xf>
    <xf numFmtId="56" fontId="0" fillId="3" borderId="22" xfId="0" applyNumberFormat="1" applyFill="1" applyBorder="1" applyAlignment="1">
      <alignment vertical="center" shrinkToFit="1"/>
    </xf>
    <xf numFmtId="0" fontId="0" fillId="6" borderId="20" xfId="0" applyFill="1" applyBorder="1" applyAlignment="1">
      <alignment vertical="center" shrinkToFit="1"/>
    </xf>
    <xf numFmtId="0" fontId="0" fillId="3" borderId="17" xfId="0" applyFill="1" applyBorder="1">
      <alignment vertical="center"/>
    </xf>
    <xf numFmtId="0" fontId="0" fillId="3" borderId="17" xfId="0" applyFill="1" applyBorder="1" applyAlignment="1">
      <alignment horizontal="left" vertical="center" shrinkToFit="1"/>
    </xf>
    <xf numFmtId="0" fontId="0" fillId="3" borderId="26" xfId="0" applyFill="1" applyBorder="1" applyAlignment="1">
      <alignment vertical="center" shrinkToFit="1"/>
    </xf>
    <xf numFmtId="0" fontId="0" fillId="6" borderId="13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3" xfId="0" applyFill="1" applyBorder="1">
      <alignment vertical="center"/>
    </xf>
    <xf numFmtId="0" fontId="0" fillId="3" borderId="13" xfId="0" applyFill="1" applyBorder="1" applyAlignment="1">
      <alignment vertical="center" shrinkToFit="1"/>
    </xf>
    <xf numFmtId="0" fontId="0" fillId="3" borderId="30" xfId="0" applyFill="1" applyBorder="1" applyAlignment="1">
      <alignment vertical="center" shrinkToFit="1"/>
    </xf>
    <xf numFmtId="0" fontId="0" fillId="3" borderId="1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3" borderId="31" xfId="0" applyFill="1" applyBorder="1" applyAlignment="1">
      <alignment vertical="center" shrinkToFit="1"/>
    </xf>
    <xf numFmtId="56" fontId="0" fillId="3" borderId="24" xfId="0" applyNumberFormat="1" applyFill="1" applyBorder="1" applyAlignment="1">
      <alignment vertical="center" shrinkToFit="1"/>
    </xf>
    <xf numFmtId="0" fontId="0" fillId="3" borderId="17" xfId="0" applyFill="1" applyBorder="1" applyAlignment="1">
      <alignment vertical="center" shrinkToFit="1"/>
    </xf>
    <xf numFmtId="0" fontId="0" fillId="3" borderId="32" xfId="0" applyFill="1" applyBorder="1" applyAlignment="1">
      <alignment vertical="center" shrinkToFit="1"/>
    </xf>
    <xf numFmtId="0" fontId="0" fillId="3" borderId="23" xfId="0" applyFill="1" applyBorder="1" applyAlignment="1">
      <alignment vertical="center" shrinkToFit="1"/>
    </xf>
    <xf numFmtId="0" fontId="0" fillId="6" borderId="17" xfId="0" applyFill="1" applyBorder="1" applyAlignment="1">
      <alignment horizontal="left" vertical="center"/>
    </xf>
    <xf numFmtId="0" fontId="0" fillId="6" borderId="17" xfId="0" applyFill="1" applyBorder="1">
      <alignment vertical="center"/>
    </xf>
    <xf numFmtId="0" fontId="0" fillId="6" borderId="17" xfId="0" applyFill="1" applyBorder="1" applyAlignment="1">
      <alignment vertical="center" shrinkToFit="1"/>
    </xf>
    <xf numFmtId="0" fontId="0" fillId="6" borderId="32" xfId="0" applyFill="1" applyBorder="1" applyAlignment="1">
      <alignment vertical="center" shrinkToFit="1"/>
    </xf>
    <xf numFmtId="0" fontId="0" fillId="3" borderId="10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0" xfId="0" applyFont="1" applyFill="1" applyBorder="1">
      <alignment vertical="center"/>
    </xf>
    <xf numFmtId="0" fontId="10" fillId="3" borderId="10" xfId="0" applyFont="1" applyFill="1" applyBorder="1" applyAlignment="1">
      <alignment vertical="center" shrinkToFit="1"/>
    </xf>
    <xf numFmtId="0" fontId="10" fillId="3" borderId="29" xfId="0" applyFont="1" applyFill="1" applyBorder="1" applyAlignment="1">
      <alignment vertical="center" shrinkToFit="1"/>
    </xf>
    <xf numFmtId="56" fontId="0" fillId="6" borderId="20" xfId="0" applyNumberFormat="1" applyFill="1" applyBorder="1" applyAlignment="1">
      <alignment vertical="center" shrinkToFit="1"/>
    </xf>
    <xf numFmtId="0" fontId="0" fillId="3" borderId="10" xfId="0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0" fillId="6" borderId="13" xfId="0" applyFill="1" applyBorder="1" applyAlignment="1">
      <alignment vertical="center" shrinkToFit="1"/>
    </xf>
    <xf numFmtId="0" fontId="0" fillId="6" borderId="30" xfId="0" applyFill="1" applyBorder="1" applyAlignment="1">
      <alignment vertical="center" shrinkToFit="1"/>
    </xf>
    <xf numFmtId="0" fontId="0" fillId="6" borderId="22" xfId="0" applyFill="1" applyBorder="1" applyAlignment="1">
      <alignment vertical="center" shrinkToFit="1"/>
    </xf>
    <xf numFmtId="0" fontId="0" fillId="3" borderId="25" xfId="0" applyFill="1" applyBorder="1" applyAlignment="1">
      <alignment horizontal="left" vertical="center"/>
    </xf>
    <xf numFmtId="0" fontId="0" fillId="3" borderId="25" xfId="0" applyFill="1" applyBorder="1">
      <alignment vertical="center"/>
    </xf>
    <xf numFmtId="0" fontId="0" fillId="3" borderId="25" xfId="0" applyFill="1" applyBorder="1" applyAlignment="1">
      <alignment vertical="center" shrinkToFit="1"/>
    </xf>
    <xf numFmtId="0" fontId="0" fillId="3" borderId="33" xfId="0" applyFill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2" borderId="13" xfId="0" applyFill="1" applyBorder="1" applyAlignment="1">
      <alignment vertical="center" textRotation="255"/>
    </xf>
    <xf numFmtId="0" fontId="0" fillId="2" borderId="16" xfId="0" applyFill="1" applyBorder="1" applyAlignment="1">
      <alignment vertical="center" textRotation="255"/>
    </xf>
    <xf numFmtId="0" fontId="0" fillId="2" borderId="19" xfId="0" applyFill="1" applyBorder="1" applyAlignment="1">
      <alignment vertical="center" textRotation="255"/>
    </xf>
    <xf numFmtId="0" fontId="0" fillId="2" borderId="34" xfId="0" applyFill="1" applyBorder="1" applyAlignment="1">
      <alignment vertical="center" textRotation="255"/>
    </xf>
    <xf numFmtId="0" fontId="0" fillId="2" borderId="35" xfId="0" applyFill="1" applyBorder="1" applyAlignment="1">
      <alignment vertical="center" textRotation="255"/>
    </xf>
    <xf numFmtId="0" fontId="0" fillId="0" borderId="30" xfId="0" applyFill="1" applyBorder="1" applyAlignment="1">
      <alignment vertical="center" shrinkToFit="1"/>
    </xf>
    <xf numFmtId="0" fontId="0" fillId="2" borderId="36" xfId="0" applyFill="1" applyBorder="1" applyAlignment="1">
      <alignment vertical="center" textRotation="255"/>
    </xf>
    <xf numFmtId="0" fontId="0" fillId="0" borderId="13" xfId="0" applyFill="1" applyBorder="1">
      <alignment vertical="center"/>
    </xf>
    <xf numFmtId="0" fontId="0" fillId="0" borderId="13" xfId="0" applyFill="1" applyBorder="1" applyAlignment="1">
      <alignment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0" fillId="0" borderId="16" xfId="0" applyFill="1" applyBorder="1" applyAlignment="1">
      <alignment vertical="center" shrinkToFit="1"/>
    </xf>
    <xf numFmtId="0" fontId="0" fillId="0" borderId="31" xfId="0" applyFill="1" applyBorder="1" applyAlignment="1">
      <alignment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0" fillId="0" borderId="17" xfId="0" applyFill="1" applyBorder="1" applyAlignment="1">
      <alignment vertical="center" shrinkToFit="1"/>
    </xf>
    <xf numFmtId="0" fontId="0" fillId="0" borderId="32" xfId="0" applyFill="1" applyBorder="1" applyAlignment="1">
      <alignment vertical="center" shrinkToFit="1"/>
    </xf>
    <xf numFmtId="0" fontId="0" fillId="2" borderId="37" xfId="0" applyFill="1" applyBorder="1" applyAlignment="1">
      <alignment vertical="center" textRotation="255"/>
    </xf>
    <xf numFmtId="0" fontId="0" fillId="2" borderId="38" xfId="0" applyFill="1" applyBorder="1" applyAlignment="1">
      <alignment vertical="center" textRotation="255"/>
    </xf>
    <xf numFmtId="0" fontId="0" fillId="2" borderId="39" xfId="0" applyFill="1" applyBorder="1" applyAlignment="1">
      <alignment vertical="center" textRotation="255"/>
    </xf>
    <xf numFmtId="0" fontId="13" fillId="3" borderId="20" xfId="0" applyFont="1" applyFill="1" applyBorder="1" applyAlignment="1">
      <alignment vertical="center" wrapText="1" shrinkToFit="1"/>
    </xf>
    <xf numFmtId="56" fontId="0" fillId="0" borderId="20" xfId="0" applyNumberFormat="1" applyFill="1" applyBorder="1" applyAlignment="1">
      <alignment vertical="center" shrinkToFit="1"/>
    </xf>
    <xf numFmtId="56" fontId="0" fillId="0" borderId="22" xfId="0" applyNumberFormat="1" applyFill="1" applyBorder="1" applyAlignment="1">
      <alignment vertical="center" shrinkToFit="1"/>
    </xf>
    <xf numFmtId="0" fontId="0" fillId="5" borderId="1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textRotation="255" shrinkToFit="1"/>
    </xf>
    <xf numFmtId="0" fontId="0" fillId="2" borderId="25" xfId="0" applyFill="1" applyBorder="1" applyAlignment="1">
      <alignment horizontal="center" vertical="center" textRotation="255" shrinkToFit="1"/>
    </xf>
    <xf numFmtId="0" fontId="0" fillId="2" borderId="10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top" textRotation="255" shrinkToFit="1"/>
    </xf>
    <xf numFmtId="0" fontId="0" fillId="2" borderId="18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253999</xdr:colOff>
      <xdr:row>0</xdr:row>
      <xdr:rowOff>82827</xdr:rowOff>
    </xdr:from>
    <xdr:to>
      <xdr:col>11</xdr:col>
      <xdr:colOff>469348</xdr:colOff>
      <xdr:row>3</xdr:row>
      <xdr:rowOff>165652</xdr:rowOff>
    </xdr:to>
    <xdr:sp macro="" textlink="">
      <xdr:nvSpPr>
        <xdr:cNvPr id="3" name="角丸四角形吹き出し 2"/>
        <xdr:cNvSpPr/>
      </xdr:nvSpPr>
      <xdr:spPr>
        <a:xfrm>
          <a:off x="5875129" y="82827"/>
          <a:ext cx="4058480" cy="850347"/>
        </a:xfrm>
        <a:prstGeom prst="wedgeRoundRectCallout">
          <a:avLst>
            <a:gd name="adj1" fmla="val -26316"/>
            <a:gd name="adj2" fmla="val 4672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「入力シート例」「学校番号」のシートをよくみて、色付きの部分だけ入力してください。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＊４月６日（月）までに送信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0</xdr:row>
      <xdr:rowOff>226392</xdr:rowOff>
    </xdr:from>
    <xdr:to>
      <xdr:col>11</xdr:col>
      <xdr:colOff>342349</xdr:colOff>
      <xdr:row>4</xdr:row>
      <xdr:rowOff>66261</xdr:rowOff>
    </xdr:to>
    <xdr:sp macro="" textlink="">
      <xdr:nvSpPr>
        <xdr:cNvPr id="4" name="角丸四角形吹き出し 3"/>
        <xdr:cNvSpPr/>
      </xdr:nvSpPr>
      <xdr:spPr>
        <a:xfrm>
          <a:off x="5858565" y="226392"/>
          <a:ext cx="4058480" cy="850347"/>
        </a:xfrm>
        <a:prstGeom prst="wedgeRoundRectCallout">
          <a:avLst>
            <a:gd name="adj1" fmla="val -26316"/>
            <a:gd name="adj2" fmla="val 46729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「入力シート例」「学校番号」のシートをよくみて、色付きの部分だけ入力してください。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＊４月２２日（水）までに送信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99391</xdr:colOff>
      <xdr:row>10</xdr:row>
      <xdr:rowOff>44173</xdr:rowOff>
    </xdr:from>
    <xdr:to>
      <xdr:col>4</xdr:col>
      <xdr:colOff>657087</xdr:colOff>
      <xdr:row>19</xdr:row>
      <xdr:rowOff>66262</xdr:rowOff>
    </xdr:to>
    <xdr:sp macro="" textlink="">
      <xdr:nvSpPr>
        <xdr:cNvPr id="2" name="角丸四角形吹き出し 1"/>
        <xdr:cNvSpPr/>
      </xdr:nvSpPr>
      <xdr:spPr>
        <a:xfrm>
          <a:off x="1236869" y="2424043"/>
          <a:ext cx="1623392" cy="2059610"/>
        </a:xfrm>
        <a:prstGeom prst="wedgeRoundRectCallout">
          <a:avLst>
            <a:gd name="adj1" fmla="val -73346"/>
            <a:gd name="adj2" fmla="val -122568"/>
            <a:gd name="adj3" fmla="val 16667"/>
          </a:avLst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学校番号を入力すると、学校名が入力されます。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学校番号は、シートの「学校番号号」を参考にしてください。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642732</xdr:colOff>
      <xdr:row>11</xdr:row>
      <xdr:rowOff>104913</xdr:rowOff>
    </xdr:from>
    <xdr:to>
      <xdr:col>8</xdr:col>
      <xdr:colOff>99391</xdr:colOff>
      <xdr:row>17</xdr:row>
      <xdr:rowOff>154609</xdr:rowOff>
    </xdr:to>
    <xdr:sp macro="" textlink="">
      <xdr:nvSpPr>
        <xdr:cNvPr id="4" name="角丸四角形吹き出し 3"/>
        <xdr:cNvSpPr/>
      </xdr:nvSpPr>
      <xdr:spPr>
        <a:xfrm>
          <a:off x="4028662" y="2755348"/>
          <a:ext cx="1179442" cy="1441174"/>
        </a:xfrm>
        <a:prstGeom prst="wedgeRoundRectCallout">
          <a:avLst>
            <a:gd name="adj1" fmla="val 20217"/>
            <a:gd name="adj2" fmla="val -12883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「職名」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プルダウンメニューから選び入力する</a:t>
          </a:r>
        </a:p>
      </xdr:txBody>
    </xdr:sp>
    <xdr:clientData/>
  </xdr:twoCellAnchor>
  <xdr:twoCellAnchor>
    <xdr:from>
      <xdr:col>8</xdr:col>
      <xdr:colOff>265043</xdr:colOff>
      <xdr:row>8</xdr:row>
      <xdr:rowOff>104915</xdr:rowOff>
    </xdr:from>
    <xdr:to>
      <xdr:col>9</xdr:col>
      <xdr:colOff>2782957</xdr:colOff>
      <xdr:row>14</xdr:row>
      <xdr:rowOff>215348</xdr:rowOff>
    </xdr:to>
    <xdr:sp macro="" textlink="">
      <xdr:nvSpPr>
        <xdr:cNvPr id="5" name="角丸四角形吹き出し 4"/>
        <xdr:cNvSpPr/>
      </xdr:nvSpPr>
      <xdr:spPr>
        <a:xfrm>
          <a:off x="5373756" y="2059611"/>
          <a:ext cx="3134140" cy="1501911"/>
        </a:xfrm>
        <a:prstGeom prst="wedgeRoundRectCallout">
          <a:avLst>
            <a:gd name="adj1" fmla="val -44273"/>
            <a:gd name="adj2" fmla="val -6958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B05  C01-1  C01-2  C05  D07   E06-1</a:t>
          </a:r>
        </a:p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など講座番号をプルダウンメニューから選び入力すると、講座名と期日が自動入力されます。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198783</xdr:colOff>
      <xdr:row>2</xdr:row>
      <xdr:rowOff>138044</xdr:rowOff>
    </xdr:from>
    <xdr:to>
      <xdr:col>9</xdr:col>
      <xdr:colOff>2824370</xdr:colOff>
      <xdr:row>4</xdr:row>
      <xdr:rowOff>187740</xdr:rowOff>
    </xdr:to>
    <xdr:sp macro="" textlink="">
      <xdr:nvSpPr>
        <xdr:cNvPr id="6" name="角丸四角形吹き出し 5"/>
        <xdr:cNvSpPr/>
      </xdr:nvSpPr>
      <xdr:spPr>
        <a:xfrm>
          <a:off x="6283740" y="668131"/>
          <a:ext cx="2625587" cy="530087"/>
        </a:xfrm>
        <a:prstGeom prst="wedgeRoundRectCallout">
          <a:avLst>
            <a:gd name="adj1" fmla="val -78996"/>
            <a:gd name="adj2" fmla="val 55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延べ参加者数を記入してください。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176695</xdr:colOff>
      <xdr:row>21</xdr:row>
      <xdr:rowOff>60739</xdr:rowOff>
    </xdr:from>
    <xdr:to>
      <xdr:col>4</xdr:col>
      <xdr:colOff>1060173</xdr:colOff>
      <xdr:row>25</xdr:row>
      <xdr:rowOff>151848</xdr:rowOff>
    </xdr:to>
    <xdr:sp macro="" textlink="">
      <xdr:nvSpPr>
        <xdr:cNvPr id="7" name="角丸四角形吹き出し 6"/>
        <xdr:cNvSpPr/>
      </xdr:nvSpPr>
      <xdr:spPr>
        <a:xfrm>
          <a:off x="1314173" y="4930913"/>
          <a:ext cx="1949174" cy="996674"/>
        </a:xfrm>
        <a:prstGeom prst="wedgeRoundRectCallout">
          <a:avLst>
            <a:gd name="adj1" fmla="val -113537"/>
            <a:gd name="adj2" fmla="val -1618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NO</a:t>
          </a:r>
          <a:r>
            <a:rPr kumimoji="1" lang="ja-JP" altLang="en-US" sz="1200" b="1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は、一応、</a:t>
          </a:r>
          <a:r>
            <a:rPr kumimoji="1" lang="en-US" altLang="ja-JP" sz="1200" b="1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100</a:t>
          </a:r>
          <a:r>
            <a:rPr kumimoji="1" lang="ja-JP" altLang="en-US" sz="1200" b="1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までありますが、余った場合は、そのままにしておいてください。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204305</xdr:colOff>
      <xdr:row>0</xdr:row>
      <xdr:rowOff>66264</xdr:rowOff>
    </xdr:from>
    <xdr:to>
      <xdr:col>10</xdr:col>
      <xdr:colOff>154607</xdr:colOff>
      <xdr:row>1</xdr:row>
      <xdr:rowOff>193262</xdr:rowOff>
    </xdr:to>
    <xdr:sp macro="" textlink="">
      <xdr:nvSpPr>
        <xdr:cNvPr id="8" name="角丸四角形吹き出し 7"/>
        <xdr:cNvSpPr/>
      </xdr:nvSpPr>
      <xdr:spPr>
        <a:xfrm>
          <a:off x="6046305" y="66264"/>
          <a:ext cx="2987259" cy="430694"/>
        </a:xfrm>
        <a:prstGeom prst="wedgeRoundRectCallout">
          <a:avLst>
            <a:gd name="adj1" fmla="val -12893"/>
            <a:gd name="adj2" fmla="val 42883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色付きの部分だけ入力してください。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474867</xdr:colOff>
      <xdr:row>9</xdr:row>
      <xdr:rowOff>110435</xdr:rowOff>
    </xdr:from>
    <xdr:to>
      <xdr:col>12</xdr:col>
      <xdr:colOff>447260</xdr:colOff>
      <xdr:row>18</xdr:row>
      <xdr:rowOff>77305</xdr:rowOff>
    </xdr:to>
    <xdr:sp macro="" textlink="">
      <xdr:nvSpPr>
        <xdr:cNvPr id="9" name="角丸四角形吹き出し 8"/>
        <xdr:cNvSpPr/>
      </xdr:nvSpPr>
      <xdr:spPr>
        <a:xfrm>
          <a:off x="9243389" y="2263913"/>
          <a:ext cx="1441175" cy="2004392"/>
        </a:xfrm>
        <a:prstGeom prst="wedgeRoundRectCallout">
          <a:avLst>
            <a:gd name="adj1" fmla="val 9715"/>
            <a:gd name="adj2" fmla="val -775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「キャリアアップ研修</a:t>
          </a:r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Ⅰ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選択講座」「キャリアアップ研修</a:t>
          </a:r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Ⅱ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選択講座」など必要に応じて記入ください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927653</xdr:colOff>
      <xdr:row>7</xdr:row>
      <xdr:rowOff>55217</xdr:rowOff>
    </xdr:from>
    <xdr:to>
      <xdr:col>5</xdr:col>
      <xdr:colOff>32165</xdr:colOff>
      <xdr:row>8</xdr:row>
      <xdr:rowOff>154609</xdr:rowOff>
    </xdr:to>
    <xdr:sp macro="" textlink="">
      <xdr:nvSpPr>
        <xdr:cNvPr id="10" name="角丸四角形吹き出し 9"/>
        <xdr:cNvSpPr/>
      </xdr:nvSpPr>
      <xdr:spPr>
        <a:xfrm>
          <a:off x="2065131" y="1755913"/>
          <a:ext cx="1357382" cy="325783"/>
        </a:xfrm>
        <a:prstGeom prst="wedgeRoundRectCallout">
          <a:avLst>
            <a:gd name="adj1" fmla="val 62530"/>
            <a:gd name="adj2" fmla="val -7662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半角で入力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231914</xdr:colOff>
      <xdr:row>18</xdr:row>
      <xdr:rowOff>27608</xdr:rowOff>
    </xdr:from>
    <xdr:to>
      <xdr:col>10</xdr:col>
      <xdr:colOff>392043</xdr:colOff>
      <xdr:row>25</xdr:row>
      <xdr:rowOff>132522</xdr:rowOff>
    </xdr:to>
    <xdr:sp macro="" textlink="">
      <xdr:nvSpPr>
        <xdr:cNvPr id="11" name="角丸四角形吹き出し 10"/>
        <xdr:cNvSpPr/>
      </xdr:nvSpPr>
      <xdr:spPr>
        <a:xfrm>
          <a:off x="5345044" y="4218608"/>
          <a:ext cx="3826564" cy="1689653"/>
        </a:xfrm>
        <a:prstGeom prst="wedgeRoundRectCallout">
          <a:avLst>
            <a:gd name="adj1" fmla="val -46257"/>
            <a:gd name="adj2" fmla="val -5876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入力シートに講座番号をプルダウンから選び入力すると、対応する講座名と実施日が自動で表示されるようになっています。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solidFill>
              <a:schemeClr val="dk1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講座番号</a:t>
          </a:r>
          <a:r>
            <a:rPr kumimoji="1" lang="ja-JP" altLang="en-US" sz="1200" b="1">
              <a:solidFill>
                <a:schemeClr val="dk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を選択後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、右側に「講座名」と「期日」が正しく表示されているかご確認ください。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476251</xdr:colOff>
      <xdr:row>14</xdr:row>
      <xdr:rowOff>0</xdr:rowOff>
    </xdr:from>
    <xdr:to>
      <xdr:col>4</xdr:col>
      <xdr:colOff>647701</xdr:colOff>
      <xdr:row>17</xdr:row>
      <xdr:rowOff>104775</xdr:rowOff>
    </xdr:to>
    <xdr:sp macro="" textlink="">
      <xdr:nvSpPr>
        <xdr:cNvPr id="2" name="角丸四角形吹き出し 1"/>
        <xdr:cNvSpPr/>
      </xdr:nvSpPr>
      <xdr:spPr>
        <a:xfrm>
          <a:off x="1981201" y="3333750"/>
          <a:ext cx="1543050" cy="819150"/>
        </a:xfrm>
        <a:prstGeom prst="wedgeRoundRectCallout">
          <a:avLst>
            <a:gd name="adj1" fmla="val -69082"/>
            <a:gd name="adj2" fmla="val 2316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「あさひ分校」は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14.1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と入力ください。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260350</xdr:colOff>
      <xdr:row>44</xdr:row>
      <xdr:rowOff>15875</xdr:rowOff>
    </xdr:from>
    <xdr:to>
      <xdr:col>4</xdr:col>
      <xdr:colOff>431800</xdr:colOff>
      <xdr:row>47</xdr:row>
      <xdr:rowOff>120650</xdr:rowOff>
    </xdr:to>
    <xdr:sp macro="" textlink="">
      <xdr:nvSpPr>
        <xdr:cNvPr id="3" name="角丸四角形吹き出し 2"/>
        <xdr:cNvSpPr/>
      </xdr:nvSpPr>
      <xdr:spPr>
        <a:xfrm>
          <a:off x="1625600" y="10074275"/>
          <a:ext cx="1492250" cy="790575"/>
        </a:xfrm>
        <a:prstGeom prst="wedgeRoundRectCallout">
          <a:avLst>
            <a:gd name="adj1" fmla="val -62909"/>
            <a:gd name="adj2" fmla="val 5456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「あさひ分校」は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43.1</a:t>
          </a:r>
          <a:r>
            <a:rPr kumimoji="1" lang="en-US" altLang="ja-JP" sz="1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と入力ください。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/>
            <a:t>２２</a:t>
          </a:r>
          <a:endParaRPr kumimoji="1" lang="en-US" altLang="ja-JP" sz="1100"/>
        </a:p>
      </xdr:txBody>
    </xdr:sp>
    <xdr:clientData/>
  </xdr:twoCellAnchor>
  <xdr:twoCellAnchor>
    <xdr:from>
      <xdr:col>2</xdr:col>
      <xdr:colOff>209550</xdr:colOff>
      <xdr:row>48</xdr:row>
      <xdr:rowOff>19050</xdr:rowOff>
    </xdr:from>
    <xdr:to>
      <xdr:col>4</xdr:col>
      <xdr:colOff>381000</xdr:colOff>
      <xdr:row>51</xdr:row>
      <xdr:rowOff>123825</xdr:rowOff>
    </xdr:to>
    <xdr:sp macro="" textlink="">
      <xdr:nvSpPr>
        <xdr:cNvPr id="4" name="角丸四角形吹き出し 3"/>
        <xdr:cNvSpPr/>
      </xdr:nvSpPr>
      <xdr:spPr>
        <a:xfrm>
          <a:off x="1714500" y="11210925"/>
          <a:ext cx="1543050" cy="819150"/>
        </a:xfrm>
        <a:prstGeom prst="wedgeRoundRectCallout">
          <a:avLst>
            <a:gd name="adj1" fmla="val -62909"/>
            <a:gd name="adj2" fmla="val 5456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「松原分校」は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47.1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と入力ください。</a:t>
          </a:r>
          <a:endParaRPr kumimoji="1" lang="en-US" altLang="ja-JP" sz="12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06"/>
  <sheetViews>
    <sheetView zoomScale="115" zoomScaleNormal="115" workbookViewId="0">
      <selection activeCell="D9" sqref="D9"/>
    </sheetView>
  </sheetViews>
  <sheetFormatPr defaultRowHeight="18"/>
  <cols>
    <col min="1" max="1" width="4.33203125" customWidth="1"/>
    <col min="2" max="2" width="4.33203125" hidden="1" customWidth="1"/>
    <col min="3" max="3" width="10.58203125" customWidth="1"/>
    <col min="4" max="4" width="14" customWidth="1"/>
    <col min="5" max="5" width="15.58203125" customWidth="1"/>
    <col min="6" max="6" width="12.58203125" customWidth="1"/>
    <col min="7" max="7" width="8.08203125" customWidth="1"/>
    <col min="8" max="8" width="8.58203125" hidden="1" customWidth="1"/>
    <col min="9" max="9" width="8.58203125" customWidth="1"/>
    <col min="10" max="10" width="39.83203125" customWidth="1"/>
    <col min="11" max="11" width="10.58203125" customWidth="1"/>
  </cols>
  <sheetData>
    <row r="1" spans="1:12" ht="24" customHeight="1">
      <c r="C1" t="s">
        <v>73</v>
      </c>
      <c r="D1" s="11" t="s">
        <v>573</v>
      </c>
      <c r="E1" s="12"/>
      <c r="F1" s="12"/>
    </row>
    <row r="3" spans="1:12" ht="18.5" thickBot="1">
      <c r="C3" s="34" t="s">
        <v>8</v>
      </c>
      <c r="D3" s="6" t="s">
        <v>7</v>
      </c>
      <c r="E3" s="6" t="s">
        <v>9</v>
      </c>
      <c r="F3" s="58" t="s">
        <v>10</v>
      </c>
      <c r="G3" s="146" t="s">
        <v>11</v>
      </c>
      <c r="H3" s="146"/>
      <c r="I3" s="146"/>
    </row>
    <row r="4" spans="1:12" ht="19" thickTop="1" thickBot="1">
      <c r="C4" s="38"/>
      <c r="D4" s="33" t="str">
        <f>IFERROR(VLOOKUP($C$4,学校番号!A:C,2,FALSE),"")</f>
        <v/>
      </c>
      <c r="E4" s="37"/>
      <c r="F4" s="59"/>
      <c r="G4" s="147" t="s">
        <v>70</v>
      </c>
      <c r="H4" s="147"/>
      <c r="I4" s="147"/>
    </row>
    <row r="5" spans="1:12" ht="18.5" thickTop="1"/>
    <row r="6" spans="1:12">
      <c r="A6" s="7" t="s">
        <v>0</v>
      </c>
      <c r="B6" s="13" t="s">
        <v>78</v>
      </c>
      <c r="C6" s="7" t="s">
        <v>7</v>
      </c>
      <c r="D6" s="7" t="s">
        <v>2</v>
      </c>
      <c r="E6" s="7" t="s">
        <v>3</v>
      </c>
      <c r="F6" s="7" t="s">
        <v>4</v>
      </c>
      <c r="G6" s="7" t="s">
        <v>5</v>
      </c>
      <c r="H6" s="13" t="s">
        <v>77</v>
      </c>
      <c r="I6" s="7" t="s">
        <v>1</v>
      </c>
      <c r="J6" s="7" t="s">
        <v>6</v>
      </c>
      <c r="K6" s="10" t="s">
        <v>71</v>
      </c>
      <c r="L6" s="10" t="s">
        <v>131</v>
      </c>
    </row>
    <row r="7" spans="1:12">
      <c r="A7" s="9">
        <v>1</v>
      </c>
      <c r="B7" s="9" t="str">
        <f>IFERROR(VLOOKUP($C$4,学校番号!A:C,1,FALSE),"")</f>
        <v/>
      </c>
      <c r="C7" s="9" t="str">
        <f>IFERROR(VLOOKUP($C$4,学校番号!A:C,2,FALSE),"")</f>
        <v/>
      </c>
      <c r="D7" s="35"/>
      <c r="E7" s="35"/>
      <c r="F7" s="35"/>
      <c r="G7" s="54"/>
      <c r="H7" s="9"/>
      <c r="I7" s="35"/>
      <c r="J7" s="9" t="str">
        <f>IFERROR(VLOOKUP(I7,講座一覧表!B:G,3,FALSE),"")</f>
        <v/>
      </c>
      <c r="K7" s="9" t="str">
        <f>IFERROR(VLOOKUP(I7,講座一覧表!B:G,6,FALSE),"")</f>
        <v/>
      </c>
      <c r="L7" s="35"/>
    </row>
    <row r="8" spans="1:12">
      <c r="A8" s="9">
        <v>2</v>
      </c>
      <c r="B8" s="9" t="str">
        <f>IFERROR(VLOOKUP($C$4,学校番号!A:C,1,FALSE),"")</f>
        <v/>
      </c>
      <c r="C8" s="9" t="str">
        <f>IFERROR(VLOOKUP($C$4,学校番号!A:C,2,FALSE),"")</f>
        <v/>
      </c>
      <c r="D8" s="35"/>
      <c r="E8" s="35"/>
      <c r="F8" s="35"/>
      <c r="G8" s="54"/>
      <c r="H8" s="9" t="str">
        <f>IFERROR(VLOOKUP(G8,プルダウン表!B:C,2,FALSE),"")</f>
        <v/>
      </c>
      <c r="I8" s="35"/>
      <c r="J8" s="9" t="str">
        <f>IFERROR(VLOOKUP(I8,講座一覧表!B:G,3,FALSE),"")</f>
        <v/>
      </c>
      <c r="K8" s="9" t="str">
        <f>IFERROR(VLOOKUP(I8,講座一覧表!B:G,6,FALSE),"")</f>
        <v/>
      </c>
      <c r="L8" s="35"/>
    </row>
    <row r="9" spans="1:12">
      <c r="A9" s="9">
        <v>3</v>
      </c>
      <c r="B9" s="9" t="str">
        <f>IFERROR(VLOOKUP($C$4,学校番号!A:C,1,FALSE),"")</f>
        <v/>
      </c>
      <c r="C9" s="9" t="str">
        <f>IFERROR(VLOOKUP($C$4,学校番号!A:C,2,FALSE),"")</f>
        <v/>
      </c>
      <c r="D9" s="35"/>
      <c r="E9" s="35"/>
      <c r="F9" s="35"/>
      <c r="G9" s="54"/>
      <c r="H9" s="9"/>
      <c r="I9" s="35"/>
      <c r="J9" s="9" t="str">
        <f>IFERROR(VLOOKUP(I9,講座一覧表!B:G,3,FALSE),"")</f>
        <v/>
      </c>
      <c r="K9" s="9" t="str">
        <f>IFERROR(VLOOKUP(I9,講座一覧表!B:G,6,FALSE),"")</f>
        <v/>
      </c>
      <c r="L9" s="35"/>
    </row>
    <row r="10" spans="1:12">
      <c r="A10" s="9">
        <v>4</v>
      </c>
      <c r="B10" s="9" t="str">
        <f>IFERROR(VLOOKUP($C$4,学校番号!A:C,1,FALSE),"")</f>
        <v/>
      </c>
      <c r="C10" s="9" t="str">
        <f>IFERROR(VLOOKUP($C$4,学校番号!A:C,2,FALSE),"")</f>
        <v/>
      </c>
      <c r="D10" s="35"/>
      <c r="E10" s="35"/>
      <c r="F10" s="35"/>
      <c r="G10" s="54"/>
      <c r="H10" s="9"/>
      <c r="I10" s="35"/>
      <c r="J10" s="9" t="str">
        <f>IFERROR(VLOOKUP(I10,講座一覧表!B:G,3,FALSE),"")</f>
        <v/>
      </c>
      <c r="K10" s="9" t="str">
        <f>IFERROR(VLOOKUP(I10,講座一覧表!B:G,6,FALSE),"")</f>
        <v/>
      </c>
      <c r="L10" s="35"/>
    </row>
    <row r="11" spans="1:12">
      <c r="A11" s="9">
        <v>5</v>
      </c>
      <c r="B11" s="9" t="str">
        <f>IFERROR(VLOOKUP($C$4,学校番号!A:C,1,FALSE),"")</f>
        <v/>
      </c>
      <c r="C11" s="9" t="str">
        <f>IFERROR(VLOOKUP($C$4,学校番号!A:C,2,FALSE),"")</f>
        <v/>
      </c>
      <c r="D11" s="35"/>
      <c r="E11" s="35"/>
      <c r="F11" s="35"/>
      <c r="G11" s="54"/>
      <c r="H11" s="9" t="str">
        <f>IFERROR(VLOOKUP(G11,プルダウン表!B:C,2,FALSE),"")</f>
        <v/>
      </c>
      <c r="I11" s="35"/>
      <c r="J11" s="9" t="str">
        <f>IFERROR(VLOOKUP(I11,講座一覧表!B:G,3,FALSE),"")</f>
        <v/>
      </c>
      <c r="K11" s="9" t="str">
        <f>IFERROR(VLOOKUP(I11,講座一覧表!B:G,6,FALSE),"")</f>
        <v/>
      </c>
      <c r="L11" s="35"/>
    </row>
    <row r="12" spans="1:12">
      <c r="A12" s="9">
        <v>6</v>
      </c>
      <c r="B12" s="9" t="str">
        <f>IFERROR(VLOOKUP($C$4,学校番号!A:C,1,FALSE),"")</f>
        <v/>
      </c>
      <c r="C12" s="9" t="str">
        <f>IFERROR(VLOOKUP($C$4,学校番号!A:C,2,FALSE),"")</f>
        <v/>
      </c>
      <c r="D12" s="35"/>
      <c r="E12" s="35"/>
      <c r="F12" s="35"/>
      <c r="G12" s="54"/>
      <c r="H12" s="9" t="str">
        <f>IFERROR(VLOOKUP(G12,プルダウン表!B:C,2,FALSE),"")</f>
        <v/>
      </c>
      <c r="I12" s="35"/>
      <c r="J12" s="9" t="str">
        <f>IFERROR(VLOOKUP(I12,講座一覧表!B:G,3,FALSE),"")</f>
        <v/>
      </c>
      <c r="K12" s="9" t="str">
        <f>IFERROR(VLOOKUP(I12,講座一覧表!B:G,6,FALSE),"")</f>
        <v/>
      </c>
      <c r="L12" s="35"/>
    </row>
    <row r="13" spans="1:12">
      <c r="A13" s="9">
        <v>7</v>
      </c>
      <c r="B13" s="9" t="str">
        <f>IFERROR(VLOOKUP($C$4,学校番号!A:C,1,FALSE),"")</f>
        <v/>
      </c>
      <c r="C13" s="9" t="str">
        <f>IFERROR(VLOOKUP($C$4,学校番号!A:C,2,FALSE),"")</f>
        <v/>
      </c>
      <c r="D13" s="35"/>
      <c r="E13" s="35"/>
      <c r="F13" s="35"/>
      <c r="G13" s="54"/>
      <c r="H13" s="9" t="str">
        <f>IFERROR(VLOOKUP(G13,プルダウン表!B:C,2,FALSE),"")</f>
        <v/>
      </c>
      <c r="I13" s="35"/>
      <c r="J13" s="9" t="str">
        <f>IFERROR(VLOOKUP(I13,講座一覧表!B:G,3,FALSE),"")</f>
        <v/>
      </c>
      <c r="K13" s="9" t="str">
        <f>IFERROR(VLOOKUP(I13,講座一覧表!B:G,6,FALSE),"")</f>
        <v/>
      </c>
      <c r="L13" s="35"/>
    </row>
    <row r="14" spans="1:12">
      <c r="A14" s="9">
        <v>8</v>
      </c>
      <c r="B14" s="9" t="str">
        <f>IFERROR(VLOOKUP($C$4,学校番号!A:C,1,FALSE),"")</f>
        <v/>
      </c>
      <c r="C14" s="9" t="str">
        <f>IFERROR(VLOOKUP($C$4,学校番号!A:C,2,FALSE),"")</f>
        <v/>
      </c>
      <c r="D14" s="35"/>
      <c r="E14" s="35"/>
      <c r="F14" s="35"/>
      <c r="G14" s="54"/>
      <c r="H14" s="9" t="str">
        <f>IFERROR(VLOOKUP(G14,プルダウン表!B:C,2,FALSE),"")</f>
        <v/>
      </c>
      <c r="I14" s="35"/>
      <c r="J14" s="9" t="str">
        <f>IFERROR(VLOOKUP(I14,講座一覧表!B:G,3,FALSE),"")</f>
        <v/>
      </c>
      <c r="K14" s="9" t="str">
        <f>IFERROR(VLOOKUP(I14,講座一覧表!B:G,6,FALSE),"")</f>
        <v/>
      </c>
      <c r="L14" s="35"/>
    </row>
    <row r="15" spans="1:12">
      <c r="A15" s="9">
        <v>9</v>
      </c>
      <c r="B15" s="9" t="str">
        <f>IFERROR(VLOOKUP($C$4,学校番号!A:C,1,FALSE),"")</f>
        <v/>
      </c>
      <c r="C15" s="9" t="str">
        <f>IFERROR(VLOOKUP($C$4,学校番号!A:C,2,FALSE),"")</f>
        <v/>
      </c>
      <c r="D15" s="35"/>
      <c r="E15" s="35"/>
      <c r="F15" s="35"/>
      <c r="G15" s="54"/>
      <c r="H15" s="9" t="str">
        <f>IFERROR(VLOOKUP(G15,プルダウン表!B:C,2,FALSE),"")</f>
        <v/>
      </c>
      <c r="I15" s="35"/>
      <c r="J15" s="9" t="str">
        <f>IFERROR(VLOOKUP(I15,講座一覧表!B:G,3,FALSE),"")</f>
        <v/>
      </c>
      <c r="K15" s="9" t="str">
        <f>IFERROR(VLOOKUP(I15,講座一覧表!B:G,6,FALSE),"")</f>
        <v/>
      </c>
      <c r="L15" s="35"/>
    </row>
    <row r="16" spans="1:12">
      <c r="A16" s="9">
        <v>10</v>
      </c>
      <c r="B16" s="9" t="str">
        <f>IFERROR(VLOOKUP($C$4,学校番号!A:C,1,FALSE),"")</f>
        <v/>
      </c>
      <c r="C16" s="9" t="str">
        <f>IFERROR(VLOOKUP($C$4,学校番号!A:C,2,FALSE),"")</f>
        <v/>
      </c>
      <c r="D16" s="35"/>
      <c r="E16" s="35"/>
      <c r="F16" s="35"/>
      <c r="G16" s="54"/>
      <c r="H16" s="9" t="str">
        <f>IFERROR(VLOOKUP(G16,プルダウン表!B:C,2,FALSE),"")</f>
        <v/>
      </c>
      <c r="I16" s="35"/>
      <c r="J16" s="9" t="str">
        <f>IFERROR(VLOOKUP(I16,講座一覧表!B:G,3,FALSE),"")</f>
        <v/>
      </c>
      <c r="K16" s="9" t="str">
        <f>IFERROR(VLOOKUP(I16,講座一覧表!B:G,6,FALSE),"")</f>
        <v/>
      </c>
      <c r="L16" s="35"/>
    </row>
    <row r="17" spans="1:12">
      <c r="A17" s="9">
        <v>11</v>
      </c>
      <c r="B17" s="9" t="str">
        <f>IFERROR(VLOOKUP($C$4,学校番号!A:C,1,FALSE),"")</f>
        <v/>
      </c>
      <c r="C17" s="9" t="str">
        <f>IFERROR(VLOOKUP($C$4,学校番号!A:C,2,FALSE),"")</f>
        <v/>
      </c>
      <c r="D17" s="35"/>
      <c r="E17" s="35"/>
      <c r="F17" s="35"/>
      <c r="G17" s="54"/>
      <c r="H17" s="9" t="str">
        <f>IFERROR(VLOOKUP(G17,プルダウン表!B:C,2,FALSE),"")</f>
        <v/>
      </c>
      <c r="I17" s="35"/>
      <c r="J17" s="9" t="str">
        <f>IFERROR(VLOOKUP(I17,講座一覧表!B:G,3,FALSE),"")</f>
        <v/>
      </c>
      <c r="K17" s="9" t="str">
        <f>IFERROR(VLOOKUP(I17,講座一覧表!B:G,6,FALSE),"")</f>
        <v/>
      </c>
      <c r="L17" s="35"/>
    </row>
    <row r="18" spans="1:12">
      <c r="A18" s="9">
        <v>12</v>
      </c>
      <c r="B18" s="9" t="str">
        <f>IFERROR(VLOOKUP($C$4,学校番号!A:C,1,FALSE),"")</f>
        <v/>
      </c>
      <c r="C18" s="9" t="str">
        <f>IFERROR(VLOOKUP($C$4,学校番号!A:C,2,FALSE),"")</f>
        <v/>
      </c>
      <c r="D18" s="35"/>
      <c r="E18" s="35"/>
      <c r="F18" s="35"/>
      <c r="G18" s="54"/>
      <c r="H18" s="9" t="str">
        <f>IFERROR(VLOOKUP(G18,プルダウン表!B:C,2,FALSE),"")</f>
        <v/>
      </c>
      <c r="I18" s="35"/>
      <c r="J18" s="9" t="str">
        <f>IFERROR(VLOOKUP(I18,講座一覧表!B:G,3,FALSE),"")</f>
        <v/>
      </c>
      <c r="K18" s="9" t="str">
        <f>IFERROR(VLOOKUP(I18,講座一覧表!B:G,6,FALSE),"")</f>
        <v/>
      </c>
      <c r="L18" s="35"/>
    </row>
    <row r="19" spans="1:12">
      <c r="A19" s="9">
        <v>13</v>
      </c>
      <c r="B19" s="9" t="str">
        <f>IFERROR(VLOOKUP($C$4,学校番号!A:C,1,FALSE),"")</f>
        <v/>
      </c>
      <c r="C19" s="9" t="str">
        <f>IFERROR(VLOOKUP($C$4,学校番号!A:C,2,FALSE),"")</f>
        <v/>
      </c>
      <c r="D19" s="35"/>
      <c r="E19" s="35"/>
      <c r="F19" s="35"/>
      <c r="G19" s="54"/>
      <c r="H19" s="9" t="str">
        <f>IFERROR(VLOOKUP(G19,プルダウン表!B:C,2,FALSE),"")</f>
        <v/>
      </c>
      <c r="I19" s="35"/>
      <c r="J19" s="9" t="str">
        <f>IFERROR(VLOOKUP(I19,講座一覧表!B:G,3,FALSE),"")</f>
        <v/>
      </c>
      <c r="K19" s="9" t="str">
        <f>IFERROR(VLOOKUP(I19,講座一覧表!B:G,6,FALSE),"")</f>
        <v/>
      </c>
      <c r="L19" s="35"/>
    </row>
    <row r="20" spans="1:12">
      <c r="A20" s="9">
        <v>14</v>
      </c>
      <c r="B20" s="9" t="str">
        <f>IFERROR(VLOOKUP($C$4,学校番号!A:C,1,FALSE),"")</f>
        <v/>
      </c>
      <c r="C20" s="9" t="str">
        <f>IFERROR(VLOOKUP($C$4,学校番号!A:C,2,FALSE),"")</f>
        <v/>
      </c>
      <c r="D20" s="35"/>
      <c r="E20" s="35"/>
      <c r="F20" s="35"/>
      <c r="G20" s="54"/>
      <c r="H20" s="9" t="str">
        <f>IFERROR(VLOOKUP(G20,プルダウン表!B:C,2,FALSE),"")</f>
        <v/>
      </c>
      <c r="I20" s="35"/>
      <c r="J20" s="9" t="str">
        <f>IFERROR(VLOOKUP(I20,講座一覧表!B:G,3,FALSE),"")</f>
        <v/>
      </c>
      <c r="K20" s="9" t="str">
        <f>IFERROR(VLOOKUP(I20,講座一覧表!B:G,6,FALSE),"")</f>
        <v/>
      </c>
      <c r="L20" s="35"/>
    </row>
    <row r="21" spans="1:12">
      <c r="A21" s="9">
        <v>15</v>
      </c>
      <c r="B21" s="9" t="str">
        <f>IFERROR(VLOOKUP($C$4,学校番号!A:C,1,FALSE),"")</f>
        <v/>
      </c>
      <c r="C21" s="9" t="str">
        <f>IFERROR(VLOOKUP($C$4,学校番号!A:C,2,FALSE),"")</f>
        <v/>
      </c>
      <c r="D21" s="35"/>
      <c r="E21" s="35"/>
      <c r="F21" s="35"/>
      <c r="G21" s="54"/>
      <c r="H21" s="9" t="str">
        <f>IFERROR(VLOOKUP(G21,プルダウン表!B:C,2,FALSE),"")</f>
        <v/>
      </c>
      <c r="I21" s="35"/>
      <c r="J21" s="9" t="str">
        <f>IFERROR(VLOOKUP(I21,講座一覧表!B:G,3,FALSE),"")</f>
        <v/>
      </c>
      <c r="K21" s="9" t="str">
        <f>IFERROR(VLOOKUP(I21,講座一覧表!B:G,6,FALSE),"")</f>
        <v/>
      </c>
      <c r="L21" s="35"/>
    </row>
    <row r="22" spans="1:12">
      <c r="A22" s="9">
        <v>16</v>
      </c>
      <c r="B22" s="9" t="str">
        <f>IFERROR(VLOOKUP($C$4,学校番号!A:C,1,FALSE),"")</f>
        <v/>
      </c>
      <c r="C22" s="9" t="str">
        <f>IFERROR(VLOOKUP($C$4,学校番号!A:C,2,FALSE),"")</f>
        <v/>
      </c>
      <c r="D22" s="35"/>
      <c r="E22" s="35"/>
      <c r="F22" s="35"/>
      <c r="G22" s="54"/>
      <c r="H22" s="9" t="str">
        <f>IFERROR(VLOOKUP(G22,プルダウン表!B:C,2,FALSE),"")</f>
        <v/>
      </c>
      <c r="I22" s="35"/>
      <c r="J22" s="9" t="str">
        <f>IFERROR(VLOOKUP(I22,講座一覧表!B:G,3,FALSE),"")</f>
        <v/>
      </c>
      <c r="K22" s="9" t="str">
        <f>IFERROR(VLOOKUP(I22,講座一覧表!B:G,6,FALSE),"")</f>
        <v/>
      </c>
      <c r="L22" s="35"/>
    </row>
    <row r="23" spans="1:12">
      <c r="A23" s="9">
        <v>17</v>
      </c>
      <c r="B23" s="9" t="str">
        <f>IFERROR(VLOOKUP($C$4,学校番号!A:C,1,FALSE),"")</f>
        <v/>
      </c>
      <c r="C23" s="9" t="str">
        <f>IFERROR(VLOOKUP($C$4,学校番号!A:C,2,FALSE),"")</f>
        <v/>
      </c>
      <c r="D23" s="35"/>
      <c r="E23" s="35"/>
      <c r="F23" s="35"/>
      <c r="G23" s="54"/>
      <c r="H23" s="9" t="str">
        <f>IFERROR(VLOOKUP(G23,プルダウン表!B:C,2,FALSE),"")</f>
        <v/>
      </c>
      <c r="I23" s="35"/>
      <c r="J23" s="9" t="str">
        <f>IFERROR(VLOOKUP(I23,講座一覧表!B:G,3,FALSE),"")</f>
        <v/>
      </c>
      <c r="K23" s="9" t="str">
        <f>IFERROR(VLOOKUP(I23,講座一覧表!B:G,6,FALSE),"")</f>
        <v/>
      </c>
      <c r="L23" s="35"/>
    </row>
    <row r="24" spans="1:12">
      <c r="A24" s="9">
        <v>18</v>
      </c>
      <c r="B24" s="9" t="str">
        <f>IFERROR(VLOOKUP($C$4,学校番号!A:C,1,FALSE),"")</f>
        <v/>
      </c>
      <c r="C24" s="9" t="str">
        <f>IFERROR(VLOOKUP($C$4,学校番号!A:C,2,FALSE),"")</f>
        <v/>
      </c>
      <c r="D24" s="35"/>
      <c r="E24" s="35"/>
      <c r="F24" s="35"/>
      <c r="G24" s="54"/>
      <c r="H24" s="9" t="str">
        <f>IFERROR(VLOOKUP(G24,プルダウン表!B:C,2,FALSE),"")</f>
        <v/>
      </c>
      <c r="I24" s="35"/>
      <c r="J24" s="9" t="str">
        <f>IFERROR(VLOOKUP(I24,講座一覧表!B:G,3,FALSE),"")</f>
        <v/>
      </c>
      <c r="K24" s="9" t="str">
        <f>IFERROR(VLOOKUP(I24,講座一覧表!B:G,6,FALSE),"")</f>
        <v/>
      </c>
      <c r="L24" s="35"/>
    </row>
    <row r="25" spans="1:12">
      <c r="A25" s="9">
        <v>19</v>
      </c>
      <c r="B25" s="9" t="str">
        <f>IFERROR(VLOOKUP($C$4,学校番号!A:C,1,FALSE),"")</f>
        <v/>
      </c>
      <c r="C25" s="9" t="str">
        <f>IFERROR(VLOOKUP($C$4,学校番号!A:C,2,FALSE),"")</f>
        <v/>
      </c>
      <c r="D25" s="35"/>
      <c r="E25" s="35"/>
      <c r="F25" s="35"/>
      <c r="G25" s="54"/>
      <c r="H25" s="9" t="str">
        <f>IFERROR(VLOOKUP(G25,プルダウン表!B:C,2,FALSE),"")</f>
        <v/>
      </c>
      <c r="I25" s="35"/>
      <c r="J25" s="9" t="str">
        <f>IFERROR(VLOOKUP(I25,講座一覧表!B:G,3,FALSE),"")</f>
        <v/>
      </c>
      <c r="K25" s="9" t="str">
        <f>IFERROR(VLOOKUP(I25,講座一覧表!B:G,6,FALSE),"")</f>
        <v/>
      </c>
      <c r="L25" s="35"/>
    </row>
    <row r="26" spans="1:12">
      <c r="A26" s="14">
        <v>20</v>
      </c>
      <c r="B26" s="9" t="str">
        <f>IFERROR(VLOOKUP($C$4,学校番号!A:C,1,FALSE),"")</f>
        <v/>
      </c>
      <c r="C26" s="9" t="str">
        <f>IFERROR(VLOOKUP($C$4,学校番号!A:C,2,FALSE),"")</f>
        <v/>
      </c>
      <c r="D26" s="36"/>
      <c r="E26" s="36"/>
      <c r="F26" s="36"/>
      <c r="G26" s="54"/>
      <c r="H26" s="9" t="str">
        <f>IFERROR(VLOOKUP(G26,プルダウン表!B:C,2,FALSE),"")</f>
        <v/>
      </c>
      <c r="I26" s="35"/>
      <c r="J26" s="9" t="str">
        <f>IFERROR(VLOOKUP(I26,講座一覧表!B:G,3,FALSE),"")</f>
        <v/>
      </c>
      <c r="K26" s="9" t="str">
        <f>IFERROR(VLOOKUP(I26,講座一覧表!B:G,6,FALSE),"")</f>
        <v/>
      </c>
      <c r="L26" s="35"/>
    </row>
    <row r="27" spans="1:12">
      <c r="A27" s="9">
        <v>21</v>
      </c>
      <c r="B27" s="9" t="str">
        <f>IFERROR(VLOOKUP($C$4,学校番号!A:C,1,FALSE),"")</f>
        <v/>
      </c>
      <c r="C27" s="9" t="str">
        <f>IFERROR(VLOOKUP($C$4,学校番号!A:C,2,FALSE),"")</f>
        <v/>
      </c>
      <c r="D27" s="35"/>
      <c r="E27" s="35"/>
      <c r="F27" s="35"/>
      <c r="G27" s="54"/>
      <c r="H27" s="9" t="str">
        <f>IFERROR(VLOOKUP(G27,プルダウン表!B:C,2,FALSE),"")</f>
        <v/>
      </c>
      <c r="I27" s="35"/>
      <c r="J27" s="9" t="str">
        <f>IFERROR(VLOOKUP(I27,講座一覧表!B:G,3,FALSE),"")</f>
        <v/>
      </c>
      <c r="K27" s="9" t="str">
        <f>IFERROR(VLOOKUP(I27,講座一覧表!B:G,6,FALSE),"")</f>
        <v/>
      </c>
      <c r="L27" s="35"/>
    </row>
    <row r="28" spans="1:12">
      <c r="A28" s="14">
        <v>22</v>
      </c>
      <c r="B28" s="9" t="str">
        <f>IFERROR(VLOOKUP($C$4,学校番号!A:C,1,FALSE),"")</f>
        <v/>
      </c>
      <c r="C28" s="9" t="str">
        <f>IFERROR(VLOOKUP($C$4,学校番号!A:C,2,FALSE),"")</f>
        <v/>
      </c>
      <c r="D28" s="35"/>
      <c r="E28" s="35"/>
      <c r="F28" s="35"/>
      <c r="G28" s="54"/>
      <c r="H28" s="9" t="str">
        <f>IFERROR(VLOOKUP(G28,プルダウン表!B:C,2,FALSE),"")</f>
        <v/>
      </c>
      <c r="I28" s="35"/>
      <c r="J28" s="9" t="str">
        <f>IFERROR(VLOOKUP(I28,講座一覧表!B:G,3,FALSE),"")</f>
        <v/>
      </c>
      <c r="K28" s="9" t="str">
        <f>IFERROR(VLOOKUP(I28,講座一覧表!B:G,6,FALSE),"")</f>
        <v/>
      </c>
      <c r="L28" s="35"/>
    </row>
    <row r="29" spans="1:12">
      <c r="A29" s="9">
        <v>23</v>
      </c>
      <c r="B29" s="9" t="str">
        <f>IFERROR(VLOOKUP($C$4,学校番号!A:C,1,FALSE),"")</f>
        <v/>
      </c>
      <c r="C29" s="9" t="str">
        <f>IFERROR(VLOOKUP($C$4,学校番号!A:C,2,FALSE),"")</f>
        <v/>
      </c>
      <c r="D29" s="35"/>
      <c r="E29" s="35"/>
      <c r="F29" s="35"/>
      <c r="G29" s="54"/>
      <c r="H29" s="9" t="str">
        <f>IFERROR(VLOOKUP(G29,プルダウン表!B:C,2,FALSE),"")</f>
        <v/>
      </c>
      <c r="I29" s="35"/>
      <c r="J29" s="9" t="str">
        <f>IFERROR(VLOOKUP(I29,講座一覧表!B:G,3,FALSE),"")</f>
        <v/>
      </c>
      <c r="K29" s="9" t="str">
        <f>IFERROR(VLOOKUP(I29,講座一覧表!B:G,6,FALSE),"")</f>
        <v/>
      </c>
      <c r="L29" s="35"/>
    </row>
    <row r="30" spans="1:12">
      <c r="A30" s="14">
        <v>24</v>
      </c>
      <c r="B30" s="9" t="str">
        <f>IFERROR(VLOOKUP($C$4,学校番号!A:C,1,FALSE),"")</f>
        <v/>
      </c>
      <c r="C30" s="9" t="str">
        <f>IFERROR(VLOOKUP($C$4,学校番号!A:C,2,FALSE),"")</f>
        <v/>
      </c>
      <c r="D30" s="35"/>
      <c r="E30" s="35"/>
      <c r="F30" s="35"/>
      <c r="G30" s="54"/>
      <c r="H30" s="9" t="str">
        <f>IFERROR(VLOOKUP(G30,プルダウン表!B:C,2,FALSE),"")</f>
        <v/>
      </c>
      <c r="I30" s="35"/>
      <c r="J30" s="9" t="str">
        <f>IFERROR(VLOOKUP(I30,講座一覧表!B:G,3,FALSE),"")</f>
        <v/>
      </c>
      <c r="K30" s="9" t="str">
        <f>IFERROR(VLOOKUP(I30,講座一覧表!B:G,6,FALSE),"")</f>
        <v/>
      </c>
      <c r="L30" s="35"/>
    </row>
    <row r="31" spans="1:12">
      <c r="A31" s="9">
        <v>25</v>
      </c>
      <c r="B31" s="9" t="str">
        <f>IFERROR(VLOOKUP($C$4,学校番号!A:C,1,FALSE),"")</f>
        <v/>
      </c>
      <c r="C31" s="9" t="str">
        <f>IFERROR(VLOOKUP($C$4,学校番号!A:C,2,FALSE),"")</f>
        <v/>
      </c>
      <c r="D31" s="35"/>
      <c r="E31" s="35"/>
      <c r="F31" s="35"/>
      <c r="G31" s="54"/>
      <c r="H31" s="9" t="str">
        <f>IFERROR(VLOOKUP(G31,プルダウン表!B:C,2,FALSE),"")</f>
        <v/>
      </c>
      <c r="I31" s="35"/>
      <c r="J31" s="9" t="str">
        <f>IFERROR(VLOOKUP(I31,講座一覧表!B:G,3,FALSE),"")</f>
        <v/>
      </c>
      <c r="K31" s="9" t="str">
        <f>IFERROR(VLOOKUP(I31,講座一覧表!B:G,6,FALSE),"")</f>
        <v/>
      </c>
      <c r="L31" s="35"/>
    </row>
    <row r="32" spans="1:12">
      <c r="A32" s="14">
        <v>26</v>
      </c>
      <c r="B32" s="9" t="str">
        <f>IFERROR(VLOOKUP($C$4,学校番号!A:C,1,FALSE),"")</f>
        <v/>
      </c>
      <c r="C32" s="9" t="str">
        <f>IFERROR(VLOOKUP($C$4,学校番号!A:C,2,FALSE),"")</f>
        <v/>
      </c>
      <c r="D32" s="35"/>
      <c r="E32" s="35"/>
      <c r="F32" s="35"/>
      <c r="G32" s="54"/>
      <c r="H32" s="9" t="str">
        <f>IFERROR(VLOOKUP(G32,プルダウン表!B:C,2,FALSE),"")</f>
        <v/>
      </c>
      <c r="I32" s="35"/>
      <c r="J32" s="9" t="str">
        <f>IFERROR(VLOOKUP(I32,講座一覧表!B:G,3,FALSE),"")</f>
        <v/>
      </c>
      <c r="K32" s="9" t="str">
        <f>IFERROR(VLOOKUP(I32,講座一覧表!B:G,6,FALSE),"")</f>
        <v/>
      </c>
      <c r="L32" s="35"/>
    </row>
    <row r="33" spans="1:12">
      <c r="A33" s="9">
        <v>27</v>
      </c>
      <c r="B33" s="9" t="str">
        <f>IFERROR(VLOOKUP($C$4,学校番号!A:C,1,FALSE),"")</f>
        <v/>
      </c>
      <c r="C33" s="9" t="str">
        <f>IFERROR(VLOOKUP($C$4,学校番号!A:C,2,FALSE),"")</f>
        <v/>
      </c>
      <c r="D33" s="35"/>
      <c r="E33" s="35"/>
      <c r="F33" s="35"/>
      <c r="G33" s="54"/>
      <c r="H33" s="9" t="str">
        <f>IFERROR(VLOOKUP(G33,プルダウン表!B:C,2,FALSE),"")</f>
        <v/>
      </c>
      <c r="I33" s="35"/>
      <c r="J33" s="9" t="str">
        <f>IFERROR(VLOOKUP(I33,講座一覧表!B:G,3,FALSE),"")</f>
        <v/>
      </c>
      <c r="K33" s="9" t="str">
        <f>IFERROR(VLOOKUP(I33,講座一覧表!B:G,6,FALSE),"")</f>
        <v/>
      </c>
      <c r="L33" s="35"/>
    </row>
    <row r="34" spans="1:12">
      <c r="A34" s="14">
        <v>28</v>
      </c>
      <c r="B34" s="9" t="str">
        <f>IFERROR(VLOOKUP($C$4,学校番号!A:C,1,FALSE),"")</f>
        <v/>
      </c>
      <c r="C34" s="9" t="str">
        <f>IFERROR(VLOOKUP($C$4,学校番号!A:C,2,FALSE),"")</f>
        <v/>
      </c>
      <c r="D34" s="35"/>
      <c r="E34" s="35"/>
      <c r="F34" s="35"/>
      <c r="G34" s="54"/>
      <c r="H34" s="9" t="str">
        <f>IFERROR(VLOOKUP(G34,プルダウン表!B:C,2,FALSE),"")</f>
        <v/>
      </c>
      <c r="I34" s="35"/>
      <c r="J34" s="9" t="str">
        <f>IFERROR(VLOOKUP(I34,講座一覧表!B:G,3,FALSE),"")</f>
        <v/>
      </c>
      <c r="K34" s="9" t="str">
        <f>IFERROR(VLOOKUP(I34,講座一覧表!B:G,6,FALSE),"")</f>
        <v/>
      </c>
      <c r="L34" s="35"/>
    </row>
    <row r="35" spans="1:12">
      <c r="A35" s="9">
        <v>29</v>
      </c>
      <c r="B35" s="9" t="str">
        <f>IFERROR(VLOOKUP($C$4,学校番号!A:C,1,FALSE),"")</f>
        <v/>
      </c>
      <c r="C35" s="9" t="str">
        <f>IFERROR(VLOOKUP($C$4,学校番号!A:C,2,FALSE),"")</f>
        <v/>
      </c>
      <c r="D35" s="35"/>
      <c r="E35" s="35"/>
      <c r="F35" s="35"/>
      <c r="G35" s="54"/>
      <c r="H35" s="9" t="str">
        <f>IFERROR(VLOOKUP(G35,プルダウン表!B:C,2,FALSE),"")</f>
        <v/>
      </c>
      <c r="I35" s="35"/>
      <c r="J35" s="9" t="str">
        <f>IFERROR(VLOOKUP(I35,講座一覧表!B:G,3,FALSE),"")</f>
        <v/>
      </c>
      <c r="K35" s="9" t="str">
        <f>IFERROR(VLOOKUP(I35,講座一覧表!B:G,6,FALSE),"")</f>
        <v/>
      </c>
      <c r="L35" s="35"/>
    </row>
    <row r="36" spans="1:12">
      <c r="A36" s="14">
        <v>30</v>
      </c>
      <c r="B36" s="9" t="str">
        <f>IFERROR(VLOOKUP($C$4,学校番号!A:C,1,FALSE),"")</f>
        <v/>
      </c>
      <c r="C36" s="9" t="str">
        <f>IFERROR(VLOOKUP($C$4,学校番号!A:C,2,FALSE),"")</f>
        <v/>
      </c>
      <c r="D36" s="35"/>
      <c r="E36" s="35"/>
      <c r="F36" s="35"/>
      <c r="G36" s="54"/>
      <c r="H36" s="9" t="str">
        <f>IFERROR(VLOOKUP(G36,プルダウン表!B:C,2,FALSE),"")</f>
        <v/>
      </c>
      <c r="I36" s="35"/>
      <c r="J36" s="9" t="str">
        <f>IFERROR(VLOOKUP(I36,講座一覧表!B:G,3,FALSE),"")</f>
        <v/>
      </c>
      <c r="K36" s="9" t="str">
        <f>IFERROR(VLOOKUP(I36,講座一覧表!B:G,6,FALSE),"")</f>
        <v/>
      </c>
      <c r="L36" s="35"/>
    </row>
    <row r="37" spans="1:12">
      <c r="A37" s="9">
        <v>31</v>
      </c>
      <c r="B37" s="9" t="str">
        <f>IFERROR(VLOOKUP($C$4,学校番号!A:C,1,FALSE),"")</f>
        <v/>
      </c>
      <c r="C37" s="9" t="str">
        <f>IFERROR(VLOOKUP($C$4,学校番号!A:C,2,FALSE),"")</f>
        <v/>
      </c>
      <c r="D37" s="35"/>
      <c r="E37" s="35"/>
      <c r="F37" s="35"/>
      <c r="G37" s="54"/>
      <c r="H37" s="9" t="str">
        <f>IFERROR(VLOOKUP(G37,プルダウン表!B:C,2,FALSE),"")</f>
        <v/>
      </c>
      <c r="I37" s="35"/>
      <c r="J37" s="9" t="str">
        <f>IFERROR(VLOOKUP(I37,講座一覧表!B:G,3,FALSE),"")</f>
        <v/>
      </c>
      <c r="K37" s="9" t="str">
        <f>IFERROR(VLOOKUP(I37,講座一覧表!B:G,6,FALSE),"")</f>
        <v/>
      </c>
      <c r="L37" s="35"/>
    </row>
    <row r="38" spans="1:12">
      <c r="A38" s="14">
        <v>32</v>
      </c>
      <c r="B38" s="9" t="str">
        <f>IFERROR(VLOOKUP($C$4,学校番号!A:C,1,FALSE),"")</f>
        <v/>
      </c>
      <c r="C38" s="9" t="str">
        <f>IFERROR(VLOOKUP($C$4,学校番号!A:C,2,FALSE),"")</f>
        <v/>
      </c>
      <c r="D38" s="35"/>
      <c r="E38" s="35"/>
      <c r="F38" s="35"/>
      <c r="G38" s="54"/>
      <c r="H38" s="9" t="str">
        <f>IFERROR(VLOOKUP(G38,プルダウン表!B:C,2,FALSE),"")</f>
        <v/>
      </c>
      <c r="I38" s="35"/>
      <c r="J38" s="9" t="str">
        <f>IFERROR(VLOOKUP(I38,講座一覧表!B:G,3,FALSE),"")</f>
        <v/>
      </c>
      <c r="K38" s="9" t="str">
        <f>IFERROR(VLOOKUP(I38,講座一覧表!B:G,6,FALSE),"")</f>
        <v/>
      </c>
      <c r="L38" s="35"/>
    </row>
    <row r="39" spans="1:12">
      <c r="A39" s="9">
        <v>33</v>
      </c>
      <c r="B39" s="9" t="str">
        <f>IFERROR(VLOOKUP($C$4,学校番号!A:C,1,FALSE),"")</f>
        <v/>
      </c>
      <c r="C39" s="9" t="str">
        <f>IFERROR(VLOOKUP($C$4,学校番号!A:C,2,FALSE),"")</f>
        <v/>
      </c>
      <c r="D39" s="35"/>
      <c r="E39" s="35"/>
      <c r="F39" s="35"/>
      <c r="G39" s="54"/>
      <c r="H39" s="9" t="str">
        <f>IFERROR(VLOOKUP(G39,プルダウン表!B:C,2,FALSE),"")</f>
        <v/>
      </c>
      <c r="I39" s="35"/>
      <c r="J39" s="9" t="str">
        <f>IFERROR(VLOOKUP(I39,講座一覧表!B:G,3,FALSE),"")</f>
        <v/>
      </c>
      <c r="K39" s="9" t="str">
        <f>IFERROR(VLOOKUP(I39,講座一覧表!B:G,6,FALSE),"")</f>
        <v/>
      </c>
      <c r="L39" s="35"/>
    </row>
    <row r="40" spans="1:12">
      <c r="A40" s="14">
        <v>34</v>
      </c>
      <c r="B40" s="9" t="str">
        <f>IFERROR(VLOOKUP($C$4,学校番号!A:C,1,FALSE),"")</f>
        <v/>
      </c>
      <c r="C40" s="9" t="str">
        <f>IFERROR(VLOOKUP($C$4,学校番号!A:C,2,FALSE),"")</f>
        <v/>
      </c>
      <c r="D40" s="35"/>
      <c r="E40" s="35"/>
      <c r="F40" s="35"/>
      <c r="G40" s="54"/>
      <c r="H40" s="9" t="str">
        <f>IFERROR(VLOOKUP(G40,プルダウン表!B:C,2,FALSE),"")</f>
        <v/>
      </c>
      <c r="I40" s="35"/>
      <c r="J40" s="9" t="str">
        <f>IFERROR(VLOOKUP(I40,講座一覧表!B:G,3,FALSE),"")</f>
        <v/>
      </c>
      <c r="K40" s="9" t="str">
        <f>IFERROR(VLOOKUP(I40,講座一覧表!B:G,6,FALSE),"")</f>
        <v/>
      </c>
      <c r="L40" s="35"/>
    </row>
    <row r="41" spans="1:12">
      <c r="A41" s="9">
        <v>35</v>
      </c>
      <c r="B41" s="9" t="str">
        <f>IFERROR(VLOOKUP($C$4,学校番号!A:C,1,FALSE),"")</f>
        <v/>
      </c>
      <c r="C41" s="9" t="str">
        <f>IFERROR(VLOOKUP($C$4,学校番号!A:C,2,FALSE),"")</f>
        <v/>
      </c>
      <c r="D41" s="35"/>
      <c r="E41" s="35"/>
      <c r="F41" s="35"/>
      <c r="G41" s="54"/>
      <c r="H41" s="9" t="str">
        <f>IFERROR(VLOOKUP(G41,プルダウン表!B:C,2,FALSE),"")</f>
        <v/>
      </c>
      <c r="I41" s="35"/>
      <c r="J41" s="9" t="str">
        <f>IFERROR(VLOOKUP(I41,講座一覧表!B:G,3,FALSE),"")</f>
        <v/>
      </c>
      <c r="K41" s="9" t="str">
        <f>IFERROR(VLOOKUP(I41,講座一覧表!B:G,6,FALSE),"")</f>
        <v/>
      </c>
      <c r="L41" s="35"/>
    </row>
    <row r="42" spans="1:12">
      <c r="A42" s="14">
        <v>36</v>
      </c>
      <c r="B42" s="9" t="str">
        <f>IFERROR(VLOOKUP($C$4,学校番号!A:C,1,FALSE),"")</f>
        <v/>
      </c>
      <c r="C42" s="9" t="str">
        <f>IFERROR(VLOOKUP($C$4,学校番号!A:C,2,FALSE),"")</f>
        <v/>
      </c>
      <c r="D42" s="35"/>
      <c r="E42" s="35"/>
      <c r="F42" s="35"/>
      <c r="G42" s="54"/>
      <c r="H42" s="9" t="str">
        <f>IFERROR(VLOOKUP(G42,プルダウン表!B:C,2,FALSE),"")</f>
        <v/>
      </c>
      <c r="I42" s="35"/>
      <c r="J42" s="9" t="str">
        <f>IFERROR(VLOOKUP(I42,講座一覧表!B:G,3,FALSE),"")</f>
        <v/>
      </c>
      <c r="K42" s="9" t="str">
        <f>IFERROR(VLOOKUP(I42,講座一覧表!B:G,6,FALSE),"")</f>
        <v/>
      </c>
      <c r="L42" s="35"/>
    </row>
    <row r="43" spans="1:12">
      <c r="A43" s="9">
        <v>37</v>
      </c>
      <c r="B43" s="9" t="str">
        <f>IFERROR(VLOOKUP($C$4,学校番号!A:C,1,FALSE),"")</f>
        <v/>
      </c>
      <c r="C43" s="9" t="str">
        <f>IFERROR(VLOOKUP($C$4,学校番号!A:C,2,FALSE),"")</f>
        <v/>
      </c>
      <c r="D43" s="35"/>
      <c r="E43" s="35"/>
      <c r="F43" s="35"/>
      <c r="G43" s="54"/>
      <c r="H43" s="9" t="str">
        <f>IFERROR(VLOOKUP(G43,プルダウン表!B:C,2,FALSE),"")</f>
        <v/>
      </c>
      <c r="I43" s="35"/>
      <c r="J43" s="9" t="str">
        <f>IFERROR(VLOOKUP(I43,講座一覧表!B:G,3,FALSE),"")</f>
        <v/>
      </c>
      <c r="K43" s="9" t="str">
        <f>IFERROR(VLOOKUP(I43,講座一覧表!B:G,6,FALSE),"")</f>
        <v/>
      </c>
      <c r="L43" s="35"/>
    </row>
    <row r="44" spans="1:12">
      <c r="A44" s="14">
        <v>38</v>
      </c>
      <c r="B44" s="9" t="str">
        <f>IFERROR(VLOOKUP($C$4,学校番号!A:C,1,FALSE),"")</f>
        <v/>
      </c>
      <c r="C44" s="9" t="str">
        <f>IFERROR(VLOOKUP($C$4,学校番号!A:C,2,FALSE),"")</f>
        <v/>
      </c>
      <c r="D44" s="35"/>
      <c r="E44" s="35"/>
      <c r="F44" s="35"/>
      <c r="G44" s="54"/>
      <c r="H44" s="9" t="str">
        <f>IFERROR(VLOOKUP(G44,プルダウン表!B:C,2,FALSE),"")</f>
        <v/>
      </c>
      <c r="I44" s="35"/>
      <c r="J44" s="9" t="str">
        <f>IFERROR(VLOOKUP(I44,講座一覧表!B:G,3,FALSE),"")</f>
        <v/>
      </c>
      <c r="K44" s="9" t="str">
        <f>IFERROR(VLOOKUP(I44,講座一覧表!B:G,6,FALSE),"")</f>
        <v/>
      </c>
      <c r="L44" s="35"/>
    </row>
    <row r="45" spans="1:12">
      <c r="A45" s="9">
        <v>39</v>
      </c>
      <c r="B45" s="9" t="str">
        <f>IFERROR(VLOOKUP($C$4,学校番号!A:C,1,FALSE),"")</f>
        <v/>
      </c>
      <c r="C45" s="9" t="str">
        <f>IFERROR(VLOOKUP($C$4,学校番号!A:C,2,FALSE),"")</f>
        <v/>
      </c>
      <c r="D45" s="35"/>
      <c r="E45" s="35"/>
      <c r="F45" s="35"/>
      <c r="G45" s="54"/>
      <c r="H45" s="9" t="str">
        <f>IFERROR(VLOOKUP(G45,プルダウン表!B:C,2,FALSE),"")</f>
        <v/>
      </c>
      <c r="I45" s="35"/>
      <c r="J45" s="9" t="str">
        <f>IFERROR(VLOOKUP(I45,講座一覧表!B:G,3,FALSE),"")</f>
        <v/>
      </c>
      <c r="K45" s="9" t="str">
        <f>IFERROR(VLOOKUP(I45,講座一覧表!B:G,6,FALSE),"")</f>
        <v/>
      </c>
      <c r="L45" s="35"/>
    </row>
    <row r="46" spans="1:12">
      <c r="A46" s="14">
        <v>40</v>
      </c>
      <c r="B46" s="9" t="str">
        <f>IFERROR(VLOOKUP($C$4,学校番号!A:C,1,FALSE),"")</f>
        <v/>
      </c>
      <c r="C46" s="9" t="str">
        <f>IFERROR(VLOOKUP($C$4,学校番号!A:C,2,FALSE),"")</f>
        <v/>
      </c>
      <c r="D46" s="35"/>
      <c r="E46" s="35"/>
      <c r="F46" s="35"/>
      <c r="G46" s="54"/>
      <c r="H46" s="9" t="str">
        <f>IFERROR(VLOOKUP(G46,プルダウン表!B:C,2,FALSE),"")</f>
        <v/>
      </c>
      <c r="I46" s="35"/>
      <c r="J46" s="9" t="str">
        <f>IFERROR(VLOOKUP(I46,講座一覧表!B:G,3,FALSE),"")</f>
        <v/>
      </c>
      <c r="K46" s="9" t="str">
        <f>IFERROR(VLOOKUP(I46,講座一覧表!B:G,6,FALSE),"")</f>
        <v/>
      </c>
      <c r="L46" s="35"/>
    </row>
    <row r="47" spans="1:12">
      <c r="A47" s="9">
        <v>41</v>
      </c>
      <c r="B47" s="9" t="str">
        <f>IFERROR(VLOOKUP($C$4,学校番号!A:C,1,FALSE),"")</f>
        <v/>
      </c>
      <c r="C47" s="9" t="str">
        <f>IFERROR(VLOOKUP($C$4,学校番号!A:C,2,FALSE),"")</f>
        <v/>
      </c>
      <c r="D47" s="35"/>
      <c r="E47" s="35"/>
      <c r="F47" s="35"/>
      <c r="G47" s="54"/>
      <c r="H47" s="9" t="str">
        <f>IFERROR(VLOOKUP(G47,プルダウン表!B:C,2,FALSE),"")</f>
        <v/>
      </c>
      <c r="I47" s="35"/>
      <c r="J47" s="9" t="str">
        <f>IFERROR(VLOOKUP(I47,講座一覧表!B:G,3,FALSE),"")</f>
        <v/>
      </c>
      <c r="K47" s="9" t="str">
        <f>IFERROR(VLOOKUP(I47,講座一覧表!B:G,6,FALSE),"")</f>
        <v/>
      </c>
      <c r="L47" s="35"/>
    </row>
    <row r="48" spans="1:12">
      <c r="A48" s="14">
        <v>42</v>
      </c>
      <c r="B48" s="9" t="str">
        <f>IFERROR(VLOOKUP($C$4,学校番号!A:C,1,FALSE),"")</f>
        <v/>
      </c>
      <c r="C48" s="9" t="str">
        <f>IFERROR(VLOOKUP($C$4,学校番号!A:C,2,FALSE),"")</f>
        <v/>
      </c>
      <c r="D48" s="35"/>
      <c r="E48" s="35"/>
      <c r="F48" s="35"/>
      <c r="G48" s="54"/>
      <c r="H48" s="9" t="str">
        <f>IFERROR(VLOOKUP(G48,プルダウン表!B:C,2,FALSE),"")</f>
        <v/>
      </c>
      <c r="I48" s="35"/>
      <c r="J48" s="9" t="str">
        <f>IFERROR(VLOOKUP(I48,講座一覧表!B:G,3,FALSE),"")</f>
        <v/>
      </c>
      <c r="K48" s="9" t="str">
        <f>IFERROR(VLOOKUP(I48,講座一覧表!B:G,6,FALSE),"")</f>
        <v/>
      </c>
      <c r="L48" s="35"/>
    </row>
    <row r="49" spans="1:12">
      <c r="A49" s="9">
        <v>43</v>
      </c>
      <c r="B49" s="9" t="str">
        <f>IFERROR(VLOOKUP($C$4,学校番号!A:C,1,FALSE),"")</f>
        <v/>
      </c>
      <c r="C49" s="9" t="str">
        <f>IFERROR(VLOOKUP($C$4,学校番号!A:C,2,FALSE),"")</f>
        <v/>
      </c>
      <c r="D49" s="35"/>
      <c r="E49" s="35"/>
      <c r="F49" s="35"/>
      <c r="G49" s="54"/>
      <c r="H49" s="9" t="str">
        <f>IFERROR(VLOOKUP(G49,プルダウン表!B:C,2,FALSE),"")</f>
        <v/>
      </c>
      <c r="I49" s="35"/>
      <c r="J49" s="9" t="str">
        <f>IFERROR(VLOOKUP(I49,講座一覧表!B:G,3,FALSE),"")</f>
        <v/>
      </c>
      <c r="K49" s="9" t="str">
        <f>IFERROR(VLOOKUP(I49,講座一覧表!B:G,6,FALSE),"")</f>
        <v/>
      </c>
      <c r="L49" s="35"/>
    </row>
    <row r="50" spans="1:12">
      <c r="A50" s="14">
        <v>44</v>
      </c>
      <c r="B50" s="9" t="str">
        <f>IFERROR(VLOOKUP($C$4,学校番号!A:C,1,FALSE),"")</f>
        <v/>
      </c>
      <c r="C50" s="9" t="str">
        <f>IFERROR(VLOOKUP($C$4,学校番号!A:C,2,FALSE),"")</f>
        <v/>
      </c>
      <c r="D50" s="35"/>
      <c r="E50" s="35"/>
      <c r="F50" s="35"/>
      <c r="G50" s="54"/>
      <c r="H50" s="9" t="str">
        <f>IFERROR(VLOOKUP(G50,プルダウン表!B:C,2,FALSE),"")</f>
        <v/>
      </c>
      <c r="I50" s="35"/>
      <c r="J50" s="9" t="str">
        <f>IFERROR(VLOOKUP(I50,講座一覧表!B:G,3,FALSE),"")</f>
        <v/>
      </c>
      <c r="K50" s="9" t="str">
        <f>IFERROR(VLOOKUP(I50,講座一覧表!B:G,6,FALSE),"")</f>
        <v/>
      </c>
      <c r="L50" s="35"/>
    </row>
    <row r="51" spans="1:12">
      <c r="A51" s="9">
        <v>45</v>
      </c>
      <c r="B51" s="9" t="str">
        <f>IFERROR(VLOOKUP($C$4,学校番号!A:C,1,FALSE),"")</f>
        <v/>
      </c>
      <c r="C51" s="9" t="str">
        <f>IFERROR(VLOOKUP($C$4,学校番号!A:C,2,FALSE),"")</f>
        <v/>
      </c>
      <c r="D51" s="35"/>
      <c r="E51" s="35"/>
      <c r="F51" s="35"/>
      <c r="G51" s="54"/>
      <c r="H51" s="9" t="str">
        <f>IFERROR(VLOOKUP(G51,プルダウン表!B:C,2,FALSE),"")</f>
        <v/>
      </c>
      <c r="I51" s="35"/>
      <c r="J51" s="9" t="str">
        <f>IFERROR(VLOOKUP(I51,講座一覧表!B:G,3,FALSE),"")</f>
        <v/>
      </c>
      <c r="K51" s="9" t="str">
        <f>IFERROR(VLOOKUP(I51,講座一覧表!B:G,6,FALSE),"")</f>
        <v/>
      </c>
      <c r="L51" s="35"/>
    </row>
    <row r="52" spans="1:12">
      <c r="A52" s="14">
        <v>46</v>
      </c>
      <c r="B52" s="9" t="str">
        <f>IFERROR(VLOOKUP($C$4,学校番号!A:C,1,FALSE),"")</f>
        <v/>
      </c>
      <c r="C52" s="9" t="str">
        <f>IFERROR(VLOOKUP($C$4,学校番号!A:C,2,FALSE),"")</f>
        <v/>
      </c>
      <c r="D52" s="35"/>
      <c r="E52" s="35"/>
      <c r="F52" s="35"/>
      <c r="G52" s="54"/>
      <c r="H52" s="9" t="str">
        <f>IFERROR(VLOOKUP(G52,プルダウン表!B:C,2,FALSE),"")</f>
        <v/>
      </c>
      <c r="I52" s="35"/>
      <c r="J52" s="9" t="str">
        <f>IFERROR(VLOOKUP(I52,講座一覧表!B:G,3,FALSE),"")</f>
        <v/>
      </c>
      <c r="K52" s="9" t="str">
        <f>IFERROR(VLOOKUP(I52,講座一覧表!B:G,6,FALSE),"")</f>
        <v/>
      </c>
      <c r="L52" s="35"/>
    </row>
    <row r="53" spans="1:12">
      <c r="A53" s="9">
        <v>47</v>
      </c>
      <c r="B53" s="9" t="str">
        <f>IFERROR(VLOOKUP($C$4,学校番号!A:C,1,FALSE),"")</f>
        <v/>
      </c>
      <c r="C53" s="9" t="str">
        <f>IFERROR(VLOOKUP($C$4,学校番号!A:C,2,FALSE),"")</f>
        <v/>
      </c>
      <c r="D53" s="35"/>
      <c r="E53" s="35"/>
      <c r="F53" s="35"/>
      <c r="G53" s="54"/>
      <c r="H53" s="9" t="str">
        <f>IFERROR(VLOOKUP(G53,プルダウン表!B:C,2,FALSE),"")</f>
        <v/>
      </c>
      <c r="I53" s="35"/>
      <c r="J53" s="9" t="str">
        <f>IFERROR(VLOOKUP(I53,講座一覧表!B:G,3,FALSE),"")</f>
        <v/>
      </c>
      <c r="K53" s="9" t="str">
        <f>IFERROR(VLOOKUP(I53,講座一覧表!B:G,6,FALSE),"")</f>
        <v/>
      </c>
      <c r="L53" s="35"/>
    </row>
    <row r="54" spans="1:12">
      <c r="A54" s="14">
        <v>48</v>
      </c>
      <c r="B54" s="9" t="str">
        <f>IFERROR(VLOOKUP($C$4,学校番号!A:C,1,FALSE),"")</f>
        <v/>
      </c>
      <c r="C54" s="9" t="str">
        <f>IFERROR(VLOOKUP($C$4,学校番号!A:C,2,FALSE),"")</f>
        <v/>
      </c>
      <c r="D54" s="35"/>
      <c r="E54" s="35"/>
      <c r="F54" s="35"/>
      <c r="G54" s="54"/>
      <c r="H54" s="9" t="str">
        <f>IFERROR(VLOOKUP(G54,プルダウン表!B:C,2,FALSE),"")</f>
        <v/>
      </c>
      <c r="I54" s="35"/>
      <c r="J54" s="9" t="str">
        <f>IFERROR(VLOOKUP(I54,講座一覧表!B:G,3,FALSE),"")</f>
        <v/>
      </c>
      <c r="K54" s="9" t="str">
        <f>IFERROR(VLOOKUP(I54,講座一覧表!B:G,6,FALSE),"")</f>
        <v/>
      </c>
      <c r="L54" s="35"/>
    </row>
    <row r="55" spans="1:12">
      <c r="A55" s="9">
        <v>49</v>
      </c>
      <c r="B55" s="9" t="str">
        <f>IFERROR(VLOOKUP($C$4,学校番号!A:C,1,FALSE),"")</f>
        <v/>
      </c>
      <c r="C55" s="9" t="str">
        <f>IFERROR(VLOOKUP($C$4,学校番号!A:C,2,FALSE),"")</f>
        <v/>
      </c>
      <c r="D55" s="35"/>
      <c r="E55" s="35"/>
      <c r="F55" s="35"/>
      <c r="G55" s="54"/>
      <c r="H55" s="9" t="str">
        <f>IFERROR(VLOOKUP(G55,プルダウン表!B:C,2,FALSE),"")</f>
        <v/>
      </c>
      <c r="I55" s="35"/>
      <c r="J55" s="9" t="str">
        <f>IFERROR(VLOOKUP(I55,講座一覧表!B:G,3,FALSE),"")</f>
        <v/>
      </c>
      <c r="K55" s="9" t="str">
        <f>IFERROR(VLOOKUP(I55,講座一覧表!B:G,6,FALSE),"")</f>
        <v/>
      </c>
      <c r="L55" s="35"/>
    </row>
    <row r="56" spans="1:12">
      <c r="A56" s="14">
        <v>50</v>
      </c>
      <c r="B56" s="9" t="str">
        <f>IFERROR(VLOOKUP($C$4,学校番号!A:C,1,FALSE),"")</f>
        <v/>
      </c>
      <c r="C56" s="9" t="str">
        <f>IFERROR(VLOOKUP($C$4,学校番号!A:C,2,FALSE),"")</f>
        <v/>
      </c>
      <c r="D56" s="35"/>
      <c r="E56" s="35"/>
      <c r="F56" s="35"/>
      <c r="G56" s="54"/>
      <c r="H56" s="9" t="str">
        <f>IFERROR(VLOOKUP(G56,プルダウン表!B:C,2,FALSE),"")</f>
        <v/>
      </c>
      <c r="I56" s="35"/>
      <c r="J56" s="9" t="str">
        <f>IFERROR(VLOOKUP(I56,講座一覧表!B:G,3,FALSE),"")</f>
        <v/>
      </c>
      <c r="K56" s="9" t="str">
        <f>IFERROR(VLOOKUP(I56,講座一覧表!B:G,6,FALSE),"")</f>
        <v/>
      </c>
      <c r="L56" s="35"/>
    </row>
    <row r="57" spans="1:12">
      <c r="A57" s="9">
        <v>51</v>
      </c>
      <c r="B57" s="9" t="str">
        <f>IFERROR(VLOOKUP($C$4,学校番号!A:C,1,FALSE),"")</f>
        <v/>
      </c>
      <c r="C57" s="9" t="str">
        <f>IFERROR(VLOOKUP($C$4,学校番号!A:C,2,FALSE),"")</f>
        <v/>
      </c>
      <c r="D57" s="35"/>
      <c r="E57" s="35"/>
      <c r="F57" s="35"/>
      <c r="G57" s="54"/>
      <c r="H57" s="9" t="str">
        <f>IFERROR(VLOOKUP(G57,プルダウン表!B:C,2,FALSE),"")</f>
        <v/>
      </c>
      <c r="I57" s="35"/>
      <c r="J57" s="9" t="str">
        <f>IFERROR(VLOOKUP(I57,講座一覧表!B:G,3,FALSE),"")</f>
        <v/>
      </c>
      <c r="K57" s="9" t="str">
        <f>IFERROR(VLOOKUP(I57,講座一覧表!B:G,6,FALSE),"")</f>
        <v/>
      </c>
      <c r="L57" s="35"/>
    </row>
    <row r="58" spans="1:12">
      <c r="A58" s="14">
        <v>52</v>
      </c>
      <c r="B58" s="9" t="str">
        <f>IFERROR(VLOOKUP($C$4,学校番号!A:C,1,FALSE),"")</f>
        <v/>
      </c>
      <c r="C58" s="9" t="str">
        <f>IFERROR(VLOOKUP($C$4,学校番号!A:C,2,FALSE),"")</f>
        <v/>
      </c>
      <c r="D58" s="35"/>
      <c r="E58" s="35"/>
      <c r="F58" s="35"/>
      <c r="G58" s="54"/>
      <c r="H58" s="9" t="str">
        <f>IFERROR(VLOOKUP(G58,プルダウン表!B:C,2,FALSE),"")</f>
        <v/>
      </c>
      <c r="I58" s="35"/>
      <c r="J58" s="9" t="str">
        <f>IFERROR(VLOOKUP(I58,講座一覧表!B:G,3,FALSE),"")</f>
        <v/>
      </c>
      <c r="K58" s="9" t="str">
        <f>IFERROR(VLOOKUP(I58,講座一覧表!B:G,6,FALSE),"")</f>
        <v/>
      </c>
      <c r="L58" s="35"/>
    </row>
    <row r="59" spans="1:12">
      <c r="A59" s="9">
        <v>53</v>
      </c>
      <c r="B59" s="9" t="str">
        <f>IFERROR(VLOOKUP($C$4,学校番号!A:C,1,FALSE),"")</f>
        <v/>
      </c>
      <c r="C59" s="9" t="str">
        <f>IFERROR(VLOOKUP($C$4,学校番号!A:C,2,FALSE),"")</f>
        <v/>
      </c>
      <c r="D59" s="35"/>
      <c r="E59" s="35"/>
      <c r="F59" s="35"/>
      <c r="G59" s="54"/>
      <c r="H59" s="9" t="str">
        <f>IFERROR(VLOOKUP(G59,プルダウン表!B:C,2,FALSE),"")</f>
        <v/>
      </c>
      <c r="I59" s="35"/>
      <c r="J59" s="9" t="str">
        <f>IFERROR(VLOOKUP(I59,講座一覧表!B:G,3,FALSE),"")</f>
        <v/>
      </c>
      <c r="K59" s="9" t="str">
        <f>IFERROR(VLOOKUP(I59,講座一覧表!B:G,6,FALSE),"")</f>
        <v/>
      </c>
      <c r="L59" s="35"/>
    </row>
    <row r="60" spans="1:12">
      <c r="A60" s="14">
        <v>54</v>
      </c>
      <c r="B60" s="9" t="str">
        <f>IFERROR(VLOOKUP($C$4,学校番号!A:C,1,FALSE),"")</f>
        <v/>
      </c>
      <c r="C60" s="9" t="str">
        <f>IFERROR(VLOOKUP($C$4,学校番号!A:C,2,FALSE),"")</f>
        <v/>
      </c>
      <c r="D60" s="35"/>
      <c r="E60" s="35"/>
      <c r="F60" s="35"/>
      <c r="G60" s="54"/>
      <c r="H60" s="9" t="str">
        <f>IFERROR(VLOOKUP(G60,プルダウン表!B:C,2,FALSE),"")</f>
        <v/>
      </c>
      <c r="I60" s="35"/>
      <c r="J60" s="9" t="str">
        <f>IFERROR(VLOOKUP(I60,講座一覧表!B:G,3,FALSE),"")</f>
        <v/>
      </c>
      <c r="K60" s="9" t="str">
        <f>IFERROR(VLOOKUP(I60,講座一覧表!B:G,6,FALSE),"")</f>
        <v/>
      </c>
      <c r="L60" s="35"/>
    </row>
    <row r="61" spans="1:12">
      <c r="A61" s="9">
        <v>55</v>
      </c>
      <c r="B61" s="9" t="str">
        <f>IFERROR(VLOOKUP($C$4,学校番号!A:C,1,FALSE),"")</f>
        <v/>
      </c>
      <c r="C61" s="9" t="str">
        <f>IFERROR(VLOOKUP($C$4,学校番号!A:C,2,FALSE),"")</f>
        <v/>
      </c>
      <c r="D61" s="35"/>
      <c r="E61" s="35"/>
      <c r="F61" s="35"/>
      <c r="G61" s="54"/>
      <c r="H61" s="9" t="str">
        <f>IFERROR(VLOOKUP(G61,プルダウン表!B:C,2,FALSE),"")</f>
        <v/>
      </c>
      <c r="I61" s="35"/>
      <c r="J61" s="9" t="str">
        <f>IFERROR(VLOOKUP(I61,講座一覧表!B:G,3,FALSE),"")</f>
        <v/>
      </c>
      <c r="K61" s="9" t="str">
        <f>IFERROR(VLOOKUP(I61,講座一覧表!B:G,6,FALSE),"")</f>
        <v/>
      </c>
      <c r="L61" s="35"/>
    </row>
    <row r="62" spans="1:12">
      <c r="A62" s="14">
        <v>56</v>
      </c>
      <c r="B62" s="9" t="str">
        <f>IFERROR(VLOOKUP($C$4,学校番号!A:C,1,FALSE),"")</f>
        <v/>
      </c>
      <c r="C62" s="9" t="str">
        <f>IFERROR(VLOOKUP($C$4,学校番号!A:C,2,FALSE),"")</f>
        <v/>
      </c>
      <c r="D62" s="35"/>
      <c r="E62" s="35"/>
      <c r="F62" s="35"/>
      <c r="G62" s="54"/>
      <c r="H62" s="9" t="str">
        <f>IFERROR(VLOOKUP(G62,プルダウン表!B:C,2,FALSE),"")</f>
        <v/>
      </c>
      <c r="I62" s="35"/>
      <c r="J62" s="9" t="str">
        <f>IFERROR(VLOOKUP(I62,講座一覧表!B:G,3,FALSE),"")</f>
        <v/>
      </c>
      <c r="K62" s="9" t="str">
        <f>IFERROR(VLOOKUP(I62,講座一覧表!B:G,6,FALSE),"")</f>
        <v/>
      </c>
      <c r="L62" s="35"/>
    </row>
    <row r="63" spans="1:12">
      <c r="A63" s="9">
        <v>57</v>
      </c>
      <c r="B63" s="9" t="str">
        <f>IFERROR(VLOOKUP($C$4,学校番号!A:C,1,FALSE),"")</f>
        <v/>
      </c>
      <c r="C63" s="9" t="str">
        <f>IFERROR(VLOOKUP($C$4,学校番号!A:C,2,FALSE),"")</f>
        <v/>
      </c>
      <c r="D63" s="35"/>
      <c r="E63" s="35"/>
      <c r="F63" s="35"/>
      <c r="G63" s="54"/>
      <c r="H63" s="9" t="str">
        <f>IFERROR(VLOOKUP(G63,プルダウン表!B:C,2,FALSE),"")</f>
        <v/>
      </c>
      <c r="I63" s="35"/>
      <c r="J63" s="9" t="str">
        <f>IFERROR(VLOOKUP(I63,講座一覧表!B:G,3,FALSE),"")</f>
        <v/>
      </c>
      <c r="K63" s="9" t="str">
        <f>IFERROR(VLOOKUP(I63,講座一覧表!B:G,6,FALSE),"")</f>
        <v/>
      </c>
      <c r="L63" s="35"/>
    </row>
    <row r="64" spans="1:12">
      <c r="A64" s="14">
        <v>58</v>
      </c>
      <c r="B64" s="9" t="str">
        <f>IFERROR(VLOOKUP($C$4,学校番号!A:C,1,FALSE),"")</f>
        <v/>
      </c>
      <c r="C64" s="9" t="str">
        <f>IFERROR(VLOOKUP($C$4,学校番号!A:C,2,FALSE),"")</f>
        <v/>
      </c>
      <c r="D64" s="35"/>
      <c r="E64" s="35"/>
      <c r="F64" s="35"/>
      <c r="G64" s="54"/>
      <c r="H64" s="9" t="str">
        <f>IFERROR(VLOOKUP(G64,プルダウン表!B:C,2,FALSE),"")</f>
        <v/>
      </c>
      <c r="I64" s="35"/>
      <c r="J64" s="9" t="str">
        <f>IFERROR(VLOOKUP(I64,講座一覧表!B:G,3,FALSE),"")</f>
        <v/>
      </c>
      <c r="K64" s="9" t="str">
        <f>IFERROR(VLOOKUP(I64,講座一覧表!B:G,6,FALSE),"")</f>
        <v/>
      </c>
      <c r="L64" s="35"/>
    </row>
    <row r="65" spans="1:12">
      <c r="A65" s="9">
        <v>59</v>
      </c>
      <c r="B65" s="9" t="str">
        <f>IFERROR(VLOOKUP($C$4,学校番号!A:C,1,FALSE),"")</f>
        <v/>
      </c>
      <c r="C65" s="9" t="str">
        <f>IFERROR(VLOOKUP($C$4,学校番号!A:C,2,FALSE),"")</f>
        <v/>
      </c>
      <c r="D65" s="35"/>
      <c r="E65" s="35"/>
      <c r="F65" s="35"/>
      <c r="G65" s="54"/>
      <c r="H65" s="9" t="str">
        <f>IFERROR(VLOOKUP(G65,プルダウン表!B:C,2,FALSE),"")</f>
        <v/>
      </c>
      <c r="I65" s="35"/>
      <c r="J65" s="9" t="str">
        <f>IFERROR(VLOOKUP(I65,講座一覧表!B:G,3,FALSE),"")</f>
        <v/>
      </c>
      <c r="K65" s="9" t="str">
        <f>IFERROR(VLOOKUP(I65,講座一覧表!B:G,6,FALSE),"")</f>
        <v/>
      </c>
      <c r="L65" s="35"/>
    </row>
    <row r="66" spans="1:12">
      <c r="A66" s="14">
        <v>60</v>
      </c>
      <c r="B66" s="9" t="str">
        <f>IFERROR(VLOOKUP($C$4,学校番号!A:C,1,FALSE),"")</f>
        <v/>
      </c>
      <c r="C66" s="9" t="str">
        <f>IFERROR(VLOOKUP($C$4,学校番号!A:C,2,FALSE),"")</f>
        <v/>
      </c>
      <c r="D66" s="35"/>
      <c r="E66" s="35"/>
      <c r="F66" s="35"/>
      <c r="G66" s="54"/>
      <c r="H66" s="9" t="str">
        <f>IFERROR(VLOOKUP(G66,プルダウン表!B:C,2,FALSE),"")</f>
        <v/>
      </c>
      <c r="I66" s="35"/>
      <c r="J66" s="9" t="str">
        <f>IFERROR(VLOOKUP(I66,講座一覧表!B:G,3,FALSE),"")</f>
        <v/>
      </c>
      <c r="K66" s="9" t="str">
        <f>IFERROR(VLOOKUP(I66,講座一覧表!B:G,6,FALSE),"")</f>
        <v/>
      </c>
      <c r="L66" s="35"/>
    </row>
    <row r="67" spans="1:12">
      <c r="A67" s="9">
        <v>61</v>
      </c>
      <c r="B67" s="9" t="str">
        <f>IFERROR(VLOOKUP($C$4,学校番号!A:C,1,FALSE),"")</f>
        <v/>
      </c>
      <c r="C67" s="9" t="str">
        <f>IFERROR(VLOOKUP($C$4,学校番号!A:C,2,FALSE),"")</f>
        <v/>
      </c>
      <c r="D67" s="35"/>
      <c r="E67" s="35"/>
      <c r="F67" s="35"/>
      <c r="G67" s="54"/>
      <c r="H67" s="9" t="str">
        <f>IFERROR(VLOOKUP(G67,プルダウン表!B:C,2,FALSE),"")</f>
        <v/>
      </c>
      <c r="I67" s="35"/>
      <c r="J67" s="9" t="str">
        <f>IFERROR(VLOOKUP(I67,講座一覧表!B:G,3,FALSE),"")</f>
        <v/>
      </c>
      <c r="K67" s="9" t="str">
        <f>IFERROR(VLOOKUP(I67,講座一覧表!B:G,6,FALSE),"")</f>
        <v/>
      </c>
      <c r="L67" s="35"/>
    </row>
    <row r="68" spans="1:12">
      <c r="A68" s="14">
        <v>62</v>
      </c>
      <c r="B68" s="9" t="str">
        <f>IFERROR(VLOOKUP($C$4,学校番号!A:C,1,FALSE),"")</f>
        <v/>
      </c>
      <c r="C68" s="9" t="str">
        <f>IFERROR(VLOOKUP($C$4,学校番号!A:C,2,FALSE),"")</f>
        <v/>
      </c>
      <c r="D68" s="35"/>
      <c r="E68" s="35"/>
      <c r="F68" s="35"/>
      <c r="G68" s="54"/>
      <c r="H68" s="9" t="str">
        <f>IFERROR(VLOOKUP(G68,プルダウン表!B:C,2,FALSE),"")</f>
        <v/>
      </c>
      <c r="I68" s="35"/>
      <c r="J68" s="9" t="str">
        <f>IFERROR(VLOOKUP(I68,講座一覧表!B:G,3,FALSE),"")</f>
        <v/>
      </c>
      <c r="K68" s="9" t="str">
        <f>IFERROR(VLOOKUP(I68,講座一覧表!B:G,6,FALSE),"")</f>
        <v/>
      </c>
      <c r="L68" s="35"/>
    </row>
    <row r="69" spans="1:12">
      <c r="A69" s="9">
        <v>63</v>
      </c>
      <c r="B69" s="9" t="str">
        <f>IFERROR(VLOOKUP($C$4,学校番号!A:C,1,FALSE),"")</f>
        <v/>
      </c>
      <c r="C69" s="9" t="str">
        <f>IFERROR(VLOOKUP($C$4,学校番号!A:C,2,FALSE),"")</f>
        <v/>
      </c>
      <c r="D69" s="35"/>
      <c r="E69" s="35"/>
      <c r="F69" s="35"/>
      <c r="G69" s="54"/>
      <c r="H69" s="9" t="str">
        <f>IFERROR(VLOOKUP(G69,プルダウン表!B:C,2,FALSE),"")</f>
        <v/>
      </c>
      <c r="I69" s="35"/>
      <c r="J69" s="9" t="str">
        <f>IFERROR(VLOOKUP(I69,講座一覧表!B:G,3,FALSE),"")</f>
        <v/>
      </c>
      <c r="K69" s="9" t="str">
        <f>IFERROR(VLOOKUP(I69,講座一覧表!B:G,6,FALSE),"")</f>
        <v/>
      </c>
      <c r="L69" s="35"/>
    </row>
    <row r="70" spans="1:12">
      <c r="A70" s="14">
        <v>64</v>
      </c>
      <c r="B70" s="9" t="str">
        <f>IFERROR(VLOOKUP($C$4,学校番号!A:C,1,FALSE),"")</f>
        <v/>
      </c>
      <c r="C70" s="9" t="str">
        <f>IFERROR(VLOOKUP($C$4,学校番号!A:C,2,FALSE),"")</f>
        <v/>
      </c>
      <c r="D70" s="35"/>
      <c r="E70" s="35"/>
      <c r="F70" s="35"/>
      <c r="G70" s="54"/>
      <c r="H70" s="9" t="str">
        <f>IFERROR(VLOOKUP(G70,プルダウン表!B:C,2,FALSE),"")</f>
        <v/>
      </c>
      <c r="I70" s="35"/>
      <c r="J70" s="9" t="str">
        <f>IFERROR(VLOOKUP(I70,講座一覧表!B:G,3,FALSE),"")</f>
        <v/>
      </c>
      <c r="K70" s="9" t="str">
        <f>IFERROR(VLOOKUP(I70,講座一覧表!B:G,6,FALSE),"")</f>
        <v/>
      </c>
      <c r="L70" s="35"/>
    </row>
    <row r="71" spans="1:12">
      <c r="A71" s="9">
        <v>65</v>
      </c>
      <c r="B71" s="9" t="str">
        <f>IFERROR(VLOOKUP($C$4,学校番号!A:C,1,FALSE),"")</f>
        <v/>
      </c>
      <c r="C71" s="9" t="str">
        <f>IFERROR(VLOOKUP($C$4,学校番号!A:C,2,FALSE),"")</f>
        <v/>
      </c>
      <c r="D71" s="35"/>
      <c r="E71" s="35"/>
      <c r="F71" s="35"/>
      <c r="G71" s="54"/>
      <c r="H71" s="9" t="str">
        <f>IFERROR(VLOOKUP(G71,プルダウン表!B:C,2,FALSE),"")</f>
        <v/>
      </c>
      <c r="I71" s="35"/>
      <c r="J71" s="9" t="str">
        <f>IFERROR(VLOOKUP(I71,講座一覧表!B:G,3,FALSE),"")</f>
        <v/>
      </c>
      <c r="K71" s="9" t="str">
        <f>IFERROR(VLOOKUP(I71,講座一覧表!B:G,6,FALSE),"")</f>
        <v/>
      </c>
      <c r="L71" s="35"/>
    </row>
    <row r="72" spans="1:12">
      <c r="A72" s="14">
        <v>66</v>
      </c>
      <c r="B72" s="9" t="str">
        <f>IFERROR(VLOOKUP($C$4,学校番号!A:C,1,FALSE),"")</f>
        <v/>
      </c>
      <c r="C72" s="9" t="str">
        <f>IFERROR(VLOOKUP($C$4,学校番号!A:C,2,FALSE),"")</f>
        <v/>
      </c>
      <c r="D72" s="35"/>
      <c r="E72" s="35"/>
      <c r="F72" s="35"/>
      <c r="G72" s="54"/>
      <c r="H72" s="9" t="str">
        <f>IFERROR(VLOOKUP(G72,プルダウン表!B:C,2,FALSE),"")</f>
        <v/>
      </c>
      <c r="I72" s="35"/>
      <c r="J72" s="9" t="str">
        <f>IFERROR(VLOOKUP(I72,講座一覧表!B:G,3,FALSE),"")</f>
        <v/>
      </c>
      <c r="K72" s="9" t="str">
        <f>IFERROR(VLOOKUP(I72,講座一覧表!B:G,6,FALSE),"")</f>
        <v/>
      </c>
      <c r="L72" s="35"/>
    </row>
    <row r="73" spans="1:12">
      <c r="A73" s="9">
        <v>67</v>
      </c>
      <c r="B73" s="9" t="str">
        <f>IFERROR(VLOOKUP($C$4,学校番号!A:C,1,FALSE),"")</f>
        <v/>
      </c>
      <c r="C73" s="9" t="str">
        <f>IFERROR(VLOOKUP($C$4,学校番号!A:C,2,FALSE),"")</f>
        <v/>
      </c>
      <c r="D73" s="35"/>
      <c r="E73" s="35"/>
      <c r="F73" s="35"/>
      <c r="G73" s="54"/>
      <c r="H73" s="9" t="str">
        <f>IFERROR(VLOOKUP(G73,プルダウン表!B:C,2,FALSE),"")</f>
        <v/>
      </c>
      <c r="I73" s="35"/>
      <c r="J73" s="9" t="str">
        <f>IFERROR(VLOOKUP(I73,講座一覧表!B:G,3,FALSE),"")</f>
        <v/>
      </c>
      <c r="K73" s="9" t="str">
        <f>IFERROR(VLOOKUP(I73,講座一覧表!B:G,6,FALSE),"")</f>
        <v/>
      </c>
      <c r="L73" s="35"/>
    </row>
    <row r="74" spans="1:12">
      <c r="A74" s="14">
        <v>68</v>
      </c>
      <c r="B74" s="9" t="str">
        <f>IFERROR(VLOOKUP($C$4,学校番号!A:C,1,FALSE),"")</f>
        <v/>
      </c>
      <c r="C74" s="9" t="str">
        <f>IFERROR(VLOOKUP($C$4,学校番号!A:C,2,FALSE),"")</f>
        <v/>
      </c>
      <c r="D74" s="35"/>
      <c r="E74" s="35"/>
      <c r="F74" s="35"/>
      <c r="G74" s="54"/>
      <c r="H74" s="9" t="str">
        <f>IFERROR(VLOOKUP(G74,プルダウン表!B:C,2,FALSE),"")</f>
        <v/>
      </c>
      <c r="I74" s="35"/>
      <c r="J74" s="9" t="str">
        <f>IFERROR(VLOOKUP(I74,講座一覧表!B:G,3,FALSE),"")</f>
        <v/>
      </c>
      <c r="K74" s="9" t="str">
        <f>IFERROR(VLOOKUP(I74,講座一覧表!B:G,6,FALSE),"")</f>
        <v/>
      </c>
      <c r="L74" s="35"/>
    </row>
    <row r="75" spans="1:12">
      <c r="A75" s="9">
        <v>69</v>
      </c>
      <c r="B75" s="9" t="str">
        <f>IFERROR(VLOOKUP($C$4,学校番号!A:C,1,FALSE),"")</f>
        <v/>
      </c>
      <c r="C75" s="9" t="str">
        <f>IFERROR(VLOOKUP($C$4,学校番号!A:C,2,FALSE),"")</f>
        <v/>
      </c>
      <c r="D75" s="35"/>
      <c r="E75" s="35"/>
      <c r="F75" s="35"/>
      <c r="G75" s="54"/>
      <c r="H75" s="9" t="str">
        <f>IFERROR(VLOOKUP(G75,プルダウン表!B:C,2,FALSE),"")</f>
        <v/>
      </c>
      <c r="I75" s="35"/>
      <c r="J75" s="9" t="str">
        <f>IFERROR(VLOOKUP(I75,講座一覧表!B:G,3,FALSE),"")</f>
        <v/>
      </c>
      <c r="K75" s="9" t="str">
        <f>IFERROR(VLOOKUP(I75,講座一覧表!B:G,6,FALSE),"")</f>
        <v/>
      </c>
      <c r="L75" s="35"/>
    </row>
    <row r="76" spans="1:12">
      <c r="A76" s="14">
        <v>70</v>
      </c>
      <c r="B76" s="9" t="str">
        <f>IFERROR(VLOOKUP($C$4,学校番号!A:C,1,FALSE),"")</f>
        <v/>
      </c>
      <c r="C76" s="9" t="str">
        <f>IFERROR(VLOOKUP($C$4,学校番号!A:C,2,FALSE),"")</f>
        <v/>
      </c>
      <c r="D76" s="35"/>
      <c r="E76" s="35"/>
      <c r="F76" s="35"/>
      <c r="G76" s="54"/>
      <c r="H76" s="9" t="str">
        <f>IFERROR(VLOOKUP(G76,プルダウン表!B:C,2,FALSE),"")</f>
        <v/>
      </c>
      <c r="I76" s="35"/>
      <c r="J76" s="9" t="str">
        <f>IFERROR(VLOOKUP(I76,講座一覧表!B:G,3,FALSE),"")</f>
        <v/>
      </c>
      <c r="K76" s="9" t="str">
        <f>IFERROR(VLOOKUP(I76,講座一覧表!B:G,6,FALSE),"")</f>
        <v/>
      </c>
      <c r="L76" s="35"/>
    </row>
    <row r="77" spans="1:12">
      <c r="A77" s="9">
        <v>71</v>
      </c>
      <c r="B77" s="9" t="str">
        <f>IFERROR(VLOOKUP($C$4,学校番号!A:C,1,FALSE),"")</f>
        <v/>
      </c>
      <c r="C77" s="9" t="str">
        <f>IFERROR(VLOOKUP($C$4,学校番号!A:C,2,FALSE),"")</f>
        <v/>
      </c>
      <c r="D77" s="35"/>
      <c r="E77" s="35"/>
      <c r="F77" s="35"/>
      <c r="G77" s="54"/>
      <c r="H77" s="9" t="str">
        <f>IFERROR(VLOOKUP(G77,プルダウン表!B:C,2,FALSE),"")</f>
        <v/>
      </c>
      <c r="I77" s="35"/>
      <c r="J77" s="9" t="str">
        <f>IFERROR(VLOOKUP(I77,講座一覧表!B:G,3,FALSE),"")</f>
        <v/>
      </c>
      <c r="K77" s="9" t="str">
        <f>IFERROR(VLOOKUP(I77,講座一覧表!B:G,6,FALSE),"")</f>
        <v/>
      </c>
      <c r="L77" s="35"/>
    </row>
    <row r="78" spans="1:12">
      <c r="A78" s="14">
        <v>72</v>
      </c>
      <c r="B78" s="9" t="str">
        <f>IFERROR(VLOOKUP($C$4,学校番号!A:C,1,FALSE),"")</f>
        <v/>
      </c>
      <c r="C78" s="9" t="str">
        <f>IFERROR(VLOOKUP($C$4,学校番号!A:C,2,FALSE),"")</f>
        <v/>
      </c>
      <c r="D78" s="35"/>
      <c r="E78" s="35"/>
      <c r="F78" s="35"/>
      <c r="G78" s="54"/>
      <c r="H78" s="9" t="str">
        <f>IFERROR(VLOOKUP(G78,プルダウン表!B:C,2,FALSE),"")</f>
        <v/>
      </c>
      <c r="I78" s="35"/>
      <c r="J78" s="9" t="str">
        <f>IFERROR(VLOOKUP(I78,講座一覧表!B:G,3,FALSE),"")</f>
        <v/>
      </c>
      <c r="K78" s="9" t="str">
        <f>IFERROR(VLOOKUP(I78,講座一覧表!B:G,6,FALSE),"")</f>
        <v/>
      </c>
      <c r="L78" s="35"/>
    </row>
    <row r="79" spans="1:12">
      <c r="A79" s="9">
        <v>73</v>
      </c>
      <c r="B79" s="9" t="str">
        <f>IFERROR(VLOOKUP($C$4,学校番号!A:C,1,FALSE),"")</f>
        <v/>
      </c>
      <c r="C79" s="9" t="str">
        <f>IFERROR(VLOOKUP($C$4,学校番号!A:C,2,FALSE),"")</f>
        <v/>
      </c>
      <c r="D79" s="35"/>
      <c r="E79" s="35"/>
      <c r="F79" s="35"/>
      <c r="G79" s="54"/>
      <c r="H79" s="9" t="str">
        <f>IFERROR(VLOOKUP(G79,プルダウン表!B:C,2,FALSE),"")</f>
        <v/>
      </c>
      <c r="I79" s="35"/>
      <c r="J79" s="9" t="str">
        <f>IFERROR(VLOOKUP(I79,講座一覧表!B:G,3,FALSE),"")</f>
        <v/>
      </c>
      <c r="K79" s="9" t="str">
        <f>IFERROR(VLOOKUP(I79,講座一覧表!B:G,6,FALSE),"")</f>
        <v/>
      </c>
      <c r="L79" s="35"/>
    </row>
    <row r="80" spans="1:12">
      <c r="A80" s="14">
        <v>74</v>
      </c>
      <c r="B80" s="9" t="str">
        <f>IFERROR(VLOOKUP($C$4,学校番号!A:C,1,FALSE),"")</f>
        <v/>
      </c>
      <c r="C80" s="9" t="str">
        <f>IFERROR(VLOOKUP($C$4,学校番号!A:C,2,FALSE),"")</f>
        <v/>
      </c>
      <c r="D80" s="35"/>
      <c r="E80" s="35"/>
      <c r="F80" s="35"/>
      <c r="G80" s="54"/>
      <c r="H80" s="9" t="str">
        <f>IFERROR(VLOOKUP(G80,プルダウン表!B:C,2,FALSE),"")</f>
        <v/>
      </c>
      <c r="I80" s="35"/>
      <c r="J80" s="9" t="str">
        <f>IFERROR(VLOOKUP(I80,講座一覧表!B:G,3,FALSE),"")</f>
        <v/>
      </c>
      <c r="K80" s="9" t="str">
        <f>IFERROR(VLOOKUP(I80,講座一覧表!B:G,6,FALSE),"")</f>
        <v/>
      </c>
      <c r="L80" s="35"/>
    </row>
    <row r="81" spans="1:12">
      <c r="A81" s="9">
        <v>75</v>
      </c>
      <c r="B81" s="9" t="str">
        <f>IFERROR(VLOOKUP($C$4,学校番号!A:C,1,FALSE),"")</f>
        <v/>
      </c>
      <c r="C81" s="9" t="str">
        <f>IFERROR(VLOOKUP($C$4,学校番号!A:C,2,FALSE),"")</f>
        <v/>
      </c>
      <c r="D81" s="35"/>
      <c r="E81" s="35"/>
      <c r="F81" s="35"/>
      <c r="G81" s="54"/>
      <c r="H81" s="9" t="str">
        <f>IFERROR(VLOOKUP(G81,プルダウン表!B:C,2,FALSE),"")</f>
        <v/>
      </c>
      <c r="I81" s="35"/>
      <c r="J81" s="9" t="str">
        <f>IFERROR(VLOOKUP(I81,講座一覧表!B:G,3,FALSE),"")</f>
        <v/>
      </c>
      <c r="K81" s="9" t="str">
        <f>IFERROR(VLOOKUP(I81,講座一覧表!B:G,6,FALSE),"")</f>
        <v/>
      </c>
      <c r="L81" s="35"/>
    </row>
    <row r="82" spans="1:12">
      <c r="A82" s="14">
        <v>76</v>
      </c>
      <c r="B82" s="9" t="str">
        <f>IFERROR(VLOOKUP($C$4,学校番号!A:C,1,FALSE),"")</f>
        <v/>
      </c>
      <c r="C82" s="9" t="str">
        <f>IFERROR(VLOOKUP($C$4,学校番号!A:C,2,FALSE),"")</f>
        <v/>
      </c>
      <c r="D82" s="35"/>
      <c r="E82" s="35"/>
      <c r="F82" s="35"/>
      <c r="G82" s="54"/>
      <c r="H82" s="9" t="str">
        <f>IFERROR(VLOOKUP(G82,プルダウン表!B:C,2,FALSE),"")</f>
        <v/>
      </c>
      <c r="I82" s="35"/>
      <c r="J82" s="9" t="str">
        <f>IFERROR(VLOOKUP(I82,講座一覧表!B:G,3,FALSE),"")</f>
        <v/>
      </c>
      <c r="K82" s="9" t="str">
        <f>IFERROR(VLOOKUP(I82,講座一覧表!B:G,6,FALSE),"")</f>
        <v/>
      </c>
      <c r="L82" s="35"/>
    </row>
    <row r="83" spans="1:12">
      <c r="A83" s="9">
        <v>77</v>
      </c>
      <c r="B83" s="9" t="str">
        <f>IFERROR(VLOOKUP($C$4,学校番号!A:C,1,FALSE),"")</f>
        <v/>
      </c>
      <c r="C83" s="9" t="str">
        <f>IFERROR(VLOOKUP($C$4,学校番号!A:C,2,FALSE),"")</f>
        <v/>
      </c>
      <c r="D83" s="35"/>
      <c r="E83" s="35"/>
      <c r="F83" s="35"/>
      <c r="G83" s="54"/>
      <c r="H83" s="9" t="str">
        <f>IFERROR(VLOOKUP(G83,プルダウン表!B:C,2,FALSE),"")</f>
        <v/>
      </c>
      <c r="I83" s="35"/>
      <c r="J83" s="9" t="str">
        <f>IFERROR(VLOOKUP(I83,講座一覧表!B:G,3,FALSE),"")</f>
        <v/>
      </c>
      <c r="K83" s="9" t="str">
        <f>IFERROR(VLOOKUP(I83,講座一覧表!B:G,6,FALSE),"")</f>
        <v/>
      </c>
      <c r="L83" s="35"/>
    </row>
    <row r="84" spans="1:12">
      <c r="A84" s="14">
        <v>78</v>
      </c>
      <c r="B84" s="9" t="str">
        <f>IFERROR(VLOOKUP($C$4,学校番号!A:C,1,FALSE),"")</f>
        <v/>
      </c>
      <c r="C84" s="9" t="str">
        <f>IFERROR(VLOOKUP($C$4,学校番号!A:C,2,FALSE),"")</f>
        <v/>
      </c>
      <c r="D84" s="35"/>
      <c r="E84" s="35"/>
      <c r="F84" s="35"/>
      <c r="G84" s="54"/>
      <c r="H84" s="9" t="str">
        <f>IFERROR(VLOOKUP(G84,プルダウン表!B:C,2,FALSE),"")</f>
        <v/>
      </c>
      <c r="I84" s="35"/>
      <c r="J84" s="9" t="str">
        <f>IFERROR(VLOOKUP(I84,講座一覧表!B:G,3,FALSE),"")</f>
        <v/>
      </c>
      <c r="K84" s="9" t="str">
        <f>IFERROR(VLOOKUP(I84,講座一覧表!B:G,6,FALSE),"")</f>
        <v/>
      </c>
      <c r="L84" s="35"/>
    </row>
    <row r="85" spans="1:12">
      <c r="A85" s="9">
        <v>79</v>
      </c>
      <c r="B85" s="9" t="str">
        <f>IFERROR(VLOOKUP($C$4,学校番号!A:C,1,FALSE),"")</f>
        <v/>
      </c>
      <c r="C85" s="9" t="str">
        <f>IFERROR(VLOOKUP($C$4,学校番号!A:C,2,FALSE),"")</f>
        <v/>
      </c>
      <c r="D85" s="35"/>
      <c r="E85" s="35"/>
      <c r="F85" s="35"/>
      <c r="G85" s="54"/>
      <c r="H85" s="9" t="str">
        <f>IFERROR(VLOOKUP(G85,プルダウン表!B:C,2,FALSE),"")</f>
        <v/>
      </c>
      <c r="I85" s="35"/>
      <c r="J85" s="9" t="str">
        <f>IFERROR(VLOOKUP(I85,講座一覧表!B:G,3,FALSE),"")</f>
        <v/>
      </c>
      <c r="K85" s="9" t="str">
        <f>IFERROR(VLOOKUP(I85,講座一覧表!B:G,6,FALSE),"")</f>
        <v/>
      </c>
      <c r="L85" s="35"/>
    </row>
    <row r="86" spans="1:12">
      <c r="A86" s="14">
        <v>80</v>
      </c>
      <c r="B86" s="9" t="str">
        <f>IFERROR(VLOOKUP($C$4,学校番号!A:C,1,FALSE),"")</f>
        <v/>
      </c>
      <c r="C86" s="9" t="str">
        <f>IFERROR(VLOOKUP($C$4,学校番号!A:C,2,FALSE),"")</f>
        <v/>
      </c>
      <c r="D86" s="35"/>
      <c r="E86" s="35"/>
      <c r="F86" s="35"/>
      <c r="G86" s="54"/>
      <c r="H86" s="9" t="str">
        <f>IFERROR(VLOOKUP(G86,プルダウン表!B:C,2,FALSE),"")</f>
        <v/>
      </c>
      <c r="I86" s="35"/>
      <c r="J86" s="9" t="str">
        <f>IFERROR(VLOOKUP(I86,講座一覧表!B:G,3,FALSE),"")</f>
        <v/>
      </c>
      <c r="K86" s="9" t="str">
        <f>IFERROR(VLOOKUP(I86,講座一覧表!B:G,6,FALSE),"")</f>
        <v/>
      </c>
      <c r="L86" s="35"/>
    </row>
    <row r="87" spans="1:12">
      <c r="A87" s="9">
        <v>81</v>
      </c>
      <c r="B87" s="9" t="str">
        <f>IFERROR(VLOOKUP($C$4,学校番号!A:C,1,FALSE),"")</f>
        <v/>
      </c>
      <c r="C87" s="9" t="str">
        <f>IFERROR(VLOOKUP($C$4,学校番号!A:C,2,FALSE),"")</f>
        <v/>
      </c>
      <c r="D87" s="35"/>
      <c r="E87" s="35"/>
      <c r="F87" s="35"/>
      <c r="G87" s="54"/>
      <c r="H87" s="9" t="str">
        <f>IFERROR(VLOOKUP(G87,プルダウン表!B:C,2,FALSE),"")</f>
        <v/>
      </c>
      <c r="I87" s="35"/>
      <c r="J87" s="9" t="str">
        <f>IFERROR(VLOOKUP(I87,講座一覧表!B:G,3,FALSE),"")</f>
        <v/>
      </c>
      <c r="K87" s="9" t="str">
        <f>IFERROR(VLOOKUP(I87,講座一覧表!B:G,6,FALSE),"")</f>
        <v/>
      </c>
      <c r="L87" s="35"/>
    </row>
    <row r="88" spans="1:12">
      <c r="A88" s="14">
        <v>82</v>
      </c>
      <c r="B88" s="9" t="str">
        <f>IFERROR(VLOOKUP($C$4,学校番号!A:C,1,FALSE),"")</f>
        <v/>
      </c>
      <c r="C88" s="9" t="str">
        <f>IFERROR(VLOOKUP($C$4,学校番号!A:C,2,FALSE),"")</f>
        <v/>
      </c>
      <c r="D88" s="35"/>
      <c r="E88" s="35"/>
      <c r="F88" s="35"/>
      <c r="G88" s="54"/>
      <c r="H88" s="9" t="str">
        <f>IFERROR(VLOOKUP(G88,プルダウン表!B:C,2,FALSE),"")</f>
        <v/>
      </c>
      <c r="I88" s="35"/>
      <c r="J88" s="9" t="str">
        <f>IFERROR(VLOOKUP(I88,講座一覧表!B:G,3,FALSE),"")</f>
        <v/>
      </c>
      <c r="K88" s="9" t="str">
        <f>IFERROR(VLOOKUP(I88,講座一覧表!B:G,6,FALSE),"")</f>
        <v/>
      </c>
      <c r="L88" s="35"/>
    </row>
    <row r="89" spans="1:12">
      <c r="A89" s="9">
        <v>83</v>
      </c>
      <c r="B89" s="9" t="str">
        <f>IFERROR(VLOOKUP($C$4,学校番号!A:C,1,FALSE),"")</f>
        <v/>
      </c>
      <c r="C89" s="9" t="str">
        <f>IFERROR(VLOOKUP($C$4,学校番号!A:C,2,FALSE),"")</f>
        <v/>
      </c>
      <c r="D89" s="35"/>
      <c r="E89" s="35"/>
      <c r="F89" s="35"/>
      <c r="G89" s="54"/>
      <c r="H89" s="9" t="str">
        <f>IFERROR(VLOOKUP(G89,プルダウン表!B:C,2,FALSE),"")</f>
        <v/>
      </c>
      <c r="I89" s="35"/>
      <c r="J89" s="9" t="str">
        <f>IFERROR(VLOOKUP(I89,講座一覧表!B:G,3,FALSE),"")</f>
        <v/>
      </c>
      <c r="K89" s="9" t="str">
        <f>IFERROR(VLOOKUP(I89,講座一覧表!B:G,6,FALSE),"")</f>
        <v/>
      </c>
      <c r="L89" s="35"/>
    </row>
    <row r="90" spans="1:12">
      <c r="A90" s="14">
        <v>84</v>
      </c>
      <c r="B90" s="9" t="str">
        <f>IFERROR(VLOOKUP($C$4,学校番号!A:C,1,FALSE),"")</f>
        <v/>
      </c>
      <c r="C90" s="9" t="str">
        <f>IFERROR(VLOOKUP($C$4,学校番号!A:C,2,FALSE),"")</f>
        <v/>
      </c>
      <c r="D90" s="35"/>
      <c r="E90" s="35"/>
      <c r="F90" s="35"/>
      <c r="G90" s="54"/>
      <c r="H90" s="9" t="str">
        <f>IFERROR(VLOOKUP(G90,プルダウン表!B:C,2,FALSE),"")</f>
        <v/>
      </c>
      <c r="I90" s="35"/>
      <c r="J90" s="9" t="str">
        <f>IFERROR(VLOOKUP(I90,講座一覧表!B:G,3,FALSE),"")</f>
        <v/>
      </c>
      <c r="K90" s="9" t="str">
        <f>IFERROR(VLOOKUP(I90,講座一覧表!B:G,6,FALSE),"")</f>
        <v/>
      </c>
      <c r="L90" s="35"/>
    </row>
    <row r="91" spans="1:12">
      <c r="A91" s="9">
        <v>85</v>
      </c>
      <c r="B91" s="9" t="str">
        <f>IFERROR(VLOOKUP($C$4,学校番号!A:C,1,FALSE),"")</f>
        <v/>
      </c>
      <c r="C91" s="9" t="str">
        <f>IFERROR(VLOOKUP($C$4,学校番号!A:C,2,FALSE),"")</f>
        <v/>
      </c>
      <c r="D91" s="35"/>
      <c r="E91" s="35"/>
      <c r="F91" s="35"/>
      <c r="G91" s="54"/>
      <c r="H91" s="9" t="str">
        <f>IFERROR(VLOOKUP(G91,プルダウン表!B:C,2,FALSE),"")</f>
        <v/>
      </c>
      <c r="I91" s="35"/>
      <c r="J91" s="9" t="str">
        <f>IFERROR(VLOOKUP(I91,講座一覧表!B:G,3,FALSE),"")</f>
        <v/>
      </c>
      <c r="K91" s="9" t="str">
        <f>IFERROR(VLOOKUP(I91,講座一覧表!B:G,6,FALSE),"")</f>
        <v/>
      </c>
      <c r="L91" s="35"/>
    </row>
    <row r="92" spans="1:12">
      <c r="A92" s="14">
        <v>86</v>
      </c>
      <c r="B92" s="9" t="str">
        <f>IFERROR(VLOOKUP($C$4,学校番号!A:C,1,FALSE),"")</f>
        <v/>
      </c>
      <c r="C92" s="9" t="str">
        <f>IFERROR(VLOOKUP($C$4,学校番号!A:C,2,FALSE),"")</f>
        <v/>
      </c>
      <c r="D92" s="35"/>
      <c r="E92" s="35"/>
      <c r="F92" s="35"/>
      <c r="G92" s="54"/>
      <c r="H92" s="9" t="str">
        <f>IFERROR(VLOOKUP(G92,プルダウン表!B:C,2,FALSE),"")</f>
        <v/>
      </c>
      <c r="I92" s="35"/>
      <c r="J92" s="9" t="str">
        <f>IFERROR(VLOOKUP(I92,講座一覧表!B:G,3,FALSE),"")</f>
        <v/>
      </c>
      <c r="K92" s="9" t="str">
        <f>IFERROR(VLOOKUP(I92,講座一覧表!B:G,6,FALSE),"")</f>
        <v/>
      </c>
      <c r="L92" s="35"/>
    </row>
    <row r="93" spans="1:12">
      <c r="A93" s="9">
        <v>87</v>
      </c>
      <c r="B93" s="9" t="str">
        <f>IFERROR(VLOOKUP($C$4,学校番号!A:C,1,FALSE),"")</f>
        <v/>
      </c>
      <c r="C93" s="9" t="str">
        <f>IFERROR(VLOOKUP($C$4,学校番号!A:C,2,FALSE),"")</f>
        <v/>
      </c>
      <c r="D93" s="35"/>
      <c r="E93" s="35"/>
      <c r="F93" s="35"/>
      <c r="G93" s="54"/>
      <c r="H93" s="9" t="str">
        <f>IFERROR(VLOOKUP(G93,プルダウン表!B:C,2,FALSE),"")</f>
        <v/>
      </c>
      <c r="I93" s="35"/>
      <c r="J93" s="9" t="str">
        <f>IFERROR(VLOOKUP(I93,講座一覧表!B:G,3,FALSE),"")</f>
        <v/>
      </c>
      <c r="K93" s="9" t="str">
        <f>IFERROR(VLOOKUP(I93,講座一覧表!B:G,6,FALSE),"")</f>
        <v/>
      </c>
      <c r="L93" s="35"/>
    </row>
    <row r="94" spans="1:12">
      <c r="A94" s="14">
        <v>88</v>
      </c>
      <c r="B94" s="9" t="str">
        <f>IFERROR(VLOOKUP($C$4,学校番号!A:C,1,FALSE),"")</f>
        <v/>
      </c>
      <c r="C94" s="9" t="str">
        <f>IFERROR(VLOOKUP($C$4,学校番号!A:C,2,FALSE),"")</f>
        <v/>
      </c>
      <c r="D94" s="35"/>
      <c r="E94" s="35"/>
      <c r="F94" s="35"/>
      <c r="G94" s="54"/>
      <c r="H94" s="9" t="str">
        <f>IFERROR(VLOOKUP(G94,プルダウン表!B:C,2,FALSE),"")</f>
        <v/>
      </c>
      <c r="I94" s="35"/>
      <c r="J94" s="9" t="str">
        <f>IFERROR(VLOOKUP(I94,講座一覧表!B:G,3,FALSE),"")</f>
        <v/>
      </c>
      <c r="K94" s="9" t="str">
        <f>IFERROR(VLOOKUP(I94,講座一覧表!B:G,6,FALSE),"")</f>
        <v/>
      </c>
      <c r="L94" s="35"/>
    </row>
    <row r="95" spans="1:12">
      <c r="A95" s="9">
        <v>89</v>
      </c>
      <c r="B95" s="9" t="str">
        <f>IFERROR(VLOOKUP($C$4,学校番号!A:C,1,FALSE),"")</f>
        <v/>
      </c>
      <c r="C95" s="9" t="str">
        <f>IFERROR(VLOOKUP($C$4,学校番号!A:C,2,FALSE),"")</f>
        <v/>
      </c>
      <c r="D95" s="35"/>
      <c r="E95" s="35"/>
      <c r="F95" s="35"/>
      <c r="G95" s="54"/>
      <c r="H95" s="9" t="str">
        <f>IFERROR(VLOOKUP(G95,プルダウン表!B:C,2,FALSE),"")</f>
        <v/>
      </c>
      <c r="I95" s="35"/>
      <c r="J95" s="9" t="str">
        <f>IFERROR(VLOOKUP(I95,講座一覧表!B:G,3,FALSE),"")</f>
        <v/>
      </c>
      <c r="K95" s="9" t="str">
        <f>IFERROR(VLOOKUP(I95,講座一覧表!B:G,6,FALSE),"")</f>
        <v/>
      </c>
      <c r="L95" s="35"/>
    </row>
    <row r="96" spans="1:12">
      <c r="A96" s="14">
        <v>90</v>
      </c>
      <c r="B96" s="9" t="str">
        <f>IFERROR(VLOOKUP($C$4,学校番号!A:C,1,FALSE),"")</f>
        <v/>
      </c>
      <c r="C96" s="9" t="str">
        <f>IFERROR(VLOOKUP($C$4,学校番号!A:C,2,FALSE),"")</f>
        <v/>
      </c>
      <c r="D96" s="35"/>
      <c r="E96" s="35"/>
      <c r="F96" s="35"/>
      <c r="G96" s="54"/>
      <c r="H96" s="9" t="str">
        <f>IFERROR(VLOOKUP(G96,プルダウン表!B:C,2,FALSE),"")</f>
        <v/>
      </c>
      <c r="I96" s="35"/>
      <c r="J96" s="9" t="str">
        <f>IFERROR(VLOOKUP(I96,講座一覧表!B:G,3,FALSE),"")</f>
        <v/>
      </c>
      <c r="K96" s="9" t="str">
        <f>IFERROR(VLOOKUP(I96,講座一覧表!B:G,6,FALSE),"")</f>
        <v/>
      </c>
      <c r="L96" s="35"/>
    </row>
    <row r="97" spans="1:12">
      <c r="A97" s="9">
        <v>91</v>
      </c>
      <c r="B97" s="9" t="str">
        <f>IFERROR(VLOOKUP($C$4,学校番号!A:C,1,FALSE),"")</f>
        <v/>
      </c>
      <c r="C97" s="9" t="str">
        <f>IFERROR(VLOOKUP($C$4,学校番号!A:C,2,FALSE),"")</f>
        <v/>
      </c>
      <c r="D97" s="35"/>
      <c r="E97" s="35"/>
      <c r="F97" s="35"/>
      <c r="G97" s="54"/>
      <c r="H97" s="9" t="str">
        <f>IFERROR(VLOOKUP(G97,プルダウン表!B:C,2,FALSE),"")</f>
        <v/>
      </c>
      <c r="I97" s="35"/>
      <c r="J97" s="9" t="str">
        <f>IFERROR(VLOOKUP(I97,講座一覧表!B:G,3,FALSE),"")</f>
        <v/>
      </c>
      <c r="K97" s="9" t="str">
        <f>IFERROR(VLOOKUP(I97,講座一覧表!B:G,6,FALSE),"")</f>
        <v/>
      </c>
      <c r="L97" s="35"/>
    </row>
    <row r="98" spans="1:12">
      <c r="A98" s="14">
        <v>92</v>
      </c>
      <c r="B98" s="9" t="str">
        <f>IFERROR(VLOOKUP($C$4,学校番号!A:C,1,FALSE),"")</f>
        <v/>
      </c>
      <c r="C98" s="9" t="str">
        <f>IFERROR(VLOOKUP($C$4,学校番号!A:C,2,FALSE),"")</f>
        <v/>
      </c>
      <c r="D98" s="35"/>
      <c r="E98" s="35"/>
      <c r="F98" s="35"/>
      <c r="G98" s="54"/>
      <c r="H98" s="9" t="str">
        <f>IFERROR(VLOOKUP(G98,プルダウン表!B:C,2,FALSE),"")</f>
        <v/>
      </c>
      <c r="I98" s="35"/>
      <c r="J98" s="9" t="str">
        <f>IFERROR(VLOOKUP(I98,講座一覧表!B:G,3,FALSE),"")</f>
        <v/>
      </c>
      <c r="K98" s="9" t="str">
        <f>IFERROR(VLOOKUP(I98,講座一覧表!B:G,6,FALSE),"")</f>
        <v/>
      </c>
      <c r="L98" s="35"/>
    </row>
    <row r="99" spans="1:12">
      <c r="A99" s="9">
        <v>93</v>
      </c>
      <c r="B99" s="9" t="str">
        <f>IFERROR(VLOOKUP($C$4,学校番号!A:C,1,FALSE),"")</f>
        <v/>
      </c>
      <c r="C99" s="9" t="str">
        <f>IFERROR(VLOOKUP($C$4,学校番号!A:C,2,FALSE),"")</f>
        <v/>
      </c>
      <c r="D99" s="35"/>
      <c r="E99" s="35"/>
      <c r="F99" s="35"/>
      <c r="G99" s="54"/>
      <c r="H99" s="9" t="str">
        <f>IFERROR(VLOOKUP(G99,プルダウン表!B:C,2,FALSE),"")</f>
        <v/>
      </c>
      <c r="I99" s="35"/>
      <c r="J99" s="9" t="str">
        <f>IFERROR(VLOOKUP(I99,講座一覧表!B:G,3,FALSE),"")</f>
        <v/>
      </c>
      <c r="K99" s="9" t="str">
        <f>IFERROR(VLOOKUP(I99,講座一覧表!B:G,6,FALSE),"")</f>
        <v/>
      </c>
      <c r="L99" s="35"/>
    </row>
    <row r="100" spans="1:12">
      <c r="A100" s="14">
        <v>94</v>
      </c>
      <c r="B100" s="9" t="str">
        <f>IFERROR(VLOOKUP($C$4,学校番号!A:C,1,FALSE),"")</f>
        <v/>
      </c>
      <c r="C100" s="9" t="str">
        <f>IFERROR(VLOOKUP($C$4,学校番号!A:C,2,FALSE),"")</f>
        <v/>
      </c>
      <c r="D100" s="35"/>
      <c r="E100" s="35"/>
      <c r="F100" s="35"/>
      <c r="G100" s="54"/>
      <c r="H100" s="9" t="str">
        <f>IFERROR(VLOOKUP(G100,プルダウン表!B:C,2,FALSE),"")</f>
        <v/>
      </c>
      <c r="I100" s="35"/>
      <c r="J100" s="9" t="str">
        <f>IFERROR(VLOOKUP(I100,講座一覧表!B:G,3,FALSE),"")</f>
        <v/>
      </c>
      <c r="K100" s="9" t="str">
        <f>IFERROR(VLOOKUP(I100,講座一覧表!B:G,6,FALSE),"")</f>
        <v/>
      </c>
      <c r="L100" s="35"/>
    </row>
    <row r="101" spans="1:12">
      <c r="A101" s="9">
        <v>95</v>
      </c>
      <c r="B101" s="9" t="str">
        <f>IFERROR(VLOOKUP($C$4,学校番号!A:C,1,FALSE),"")</f>
        <v/>
      </c>
      <c r="C101" s="9" t="str">
        <f>IFERROR(VLOOKUP($C$4,学校番号!A:C,2,FALSE),"")</f>
        <v/>
      </c>
      <c r="D101" s="35"/>
      <c r="E101" s="35"/>
      <c r="F101" s="35"/>
      <c r="G101" s="54"/>
      <c r="H101" s="9" t="str">
        <f>IFERROR(VLOOKUP(G101,プルダウン表!B:C,2,FALSE),"")</f>
        <v/>
      </c>
      <c r="I101" s="35"/>
      <c r="J101" s="9" t="str">
        <f>IFERROR(VLOOKUP(I101,講座一覧表!B:G,3,FALSE),"")</f>
        <v/>
      </c>
      <c r="K101" s="9" t="str">
        <f>IFERROR(VLOOKUP(I101,講座一覧表!B:G,6,FALSE),"")</f>
        <v/>
      </c>
      <c r="L101" s="35"/>
    </row>
    <row r="102" spans="1:12">
      <c r="A102" s="14">
        <v>96</v>
      </c>
      <c r="B102" s="9" t="str">
        <f>IFERROR(VLOOKUP($C$4,学校番号!A:C,1,FALSE),"")</f>
        <v/>
      </c>
      <c r="C102" s="9" t="str">
        <f>IFERROR(VLOOKUP($C$4,学校番号!A:C,2,FALSE),"")</f>
        <v/>
      </c>
      <c r="D102" s="35"/>
      <c r="E102" s="35"/>
      <c r="F102" s="35"/>
      <c r="G102" s="54"/>
      <c r="H102" s="9" t="str">
        <f>IFERROR(VLOOKUP(G102,プルダウン表!B:C,2,FALSE),"")</f>
        <v/>
      </c>
      <c r="I102" s="35"/>
      <c r="J102" s="9" t="str">
        <f>IFERROR(VLOOKUP(I102,講座一覧表!B:G,3,FALSE),"")</f>
        <v/>
      </c>
      <c r="K102" s="9" t="str">
        <f>IFERROR(VLOOKUP(I102,講座一覧表!B:G,6,FALSE),"")</f>
        <v/>
      </c>
      <c r="L102" s="35"/>
    </row>
    <row r="103" spans="1:12">
      <c r="A103" s="9">
        <v>97</v>
      </c>
      <c r="B103" s="9" t="str">
        <f>IFERROR(VLOOKUP($C$4,学校番号!A:C,1,FALSE),"")</f>
        <v/>
      </c>
      <c r="C103" s="9" t="str">
        <f>IFERROR(VLOOKUP($C$4,学校番号!A:C,2,FALSE),"")</f>
        <v/>
      </c>
      <c r="D103" s="35"/>
      <c r="E103" s="35"/>
      <c r="F103" s="35"/>
      <c r="G103" s="54"/>
      <c r="H103" s="9" t="str">
        <f>IFERROR(VLOOKUP(G103,プルダウン表!B:C,2,FALSE),"")</f>
        <v/>
      </c>
      <c r="I103" s="35"/>
      <c r="J103" s="9" t="str">
        <f>IFERROR(VLOOKUP(I103,講座一覧表!B:G,3,FALSE),"")</f>
        <v/>
      </c>
      <c r="K103" s="9" t="str">
        <f>IFERROR(VLOOKUP(I103,講座一覧表!B:G,6,FALSE),"")</f>
        <v/>
      </c>
      <c r="L103" s="35"/>
    </row>
    <row r="104" spans="1:12">
      <c r="A104" s="14">
        <v>98</v>
      </c>
      <c r="B104" s="9" t="str">
        <f>IFERROR(VLOOKUP($C$4,学校番号!A:C,1,FALSE),"")</f>
        <v/>
      </c>
      <c r="C104" s="9" t="str">
        <f>IFERROR(VLOOKUP($C$4,学校番号!A:C,2,FALSE),"")</f>
        <v/>
      </c>
      <c r="D104" s="35"/>
      <c r="E104" s="35"/>
      <c r="F104" s="35"/>
      <c r="G104" s="54"/>
      <c r="H104" s="9" t="str">
        <f>IFERROR(VLOOKUP(G104,プルダウン表!B:C,2,FALSE),"")</f>
        <v/>
      </c>
      <c r="I104" s="35"/>
      <c r="J104" s="9" t="str">
        <f>IFERROR(VLOOKUP(I104,講座一覧表!B:G,3,FALSE),"")</f>
        <v/>
      </c>
      <c r="K104" s="9" t="str">
        <f>IFERROR(VLOOKUP(I104,講座一覧表!B:G,6,FALSE),"")</f>
        <v/>
      </c>
      <c r="L104" s="35"/>
    </row>
    <row r="105" spans="1:12">
      <c r="A105" s="9">
        <v>99</v>
      </c>
      <c r="B105" s="9" t="str">
        <f>IFERROR(VLOOKUP($C$4,学校番号!A:C,1,FALSE),"")</f>
        <v/>
      </c>
      <c r="C105" s="9" t="str">
        <f>IFERROR(VLOOKUP($C$4,学校番号!A:C,2,FALSE),"")</f>
        <v/>
      </c>
      <c r="D105" s="35"/>
      <c r="E105" s="35"/>
      <c r="F105" s="35"/>
      <c r="G105" s="54"/>
      <c r="H105" s="9" t="str">
        <f>IFERROR(VLOOKUP(G105,プルダウン表!B:C,2,FALSE),"")</f>
        <v/>
      </c>
      <c r="I105" s="35"/>
      <c r="J105" s="9" t="str">
        <f>IFERROR(VLOOKUP(I105,講座一覧表!B:G,3,FALSE),"")</f>
        <v/>
      </c>
      <c r="K105" s="9" t="str">
        <f>IFERROR(VLOOKUP(I105,講座一覧表!B:G,6,FALSE),"")</f>
        <v/>
      </c>
      <c r="L105" s="35"/>
    </row>
    <row r="106" spans="1:12">
      <c r="A106" s="9">
        <v>100</v>
      </c>
      <c r="B106" s="9" t="str">
        <f>IFERROR(VLOOKUP($C$4,学校番号!A:C,1,FALSE),"")</f>
        <v/>
      </c>
      <c r="C106" s="9" t="str">
        <f>IFERROR(VLOOKUP($C$4,学校番号!A:C,2,FALSE),"")</f>
        <v/>
      </c>
      <c r="D106" s="35"/>
      <c r="E106" s="35"/>
      <c r="F106" s="35"/>
      <c r="G106" s="54"/>
      <c r="H106" s="9" t="str">
        <f>IFERROR(VLOOKUP(G106,プルダウン表!B:C,2,FALSE),"")</f>
        <v/>
      </c>
      <c r="I106" s="35"/>
      <c r="J106" s="9" t="str">
        <f>IFERROR(VLOOKUP(I106,講座一覧表!B:G,3,FALSE),"")</f>
        <v/>
      </c>
      <c r="K106" s="9" t="str">
        <f>IFERROR(VLOOKUP(I106,講座一覧表!B:G,6,FALSE),"")</f>
        <v/>
      </c>
      <c r="L106" s="35"/>
    </row>
  </sheetData>
  <sheetProtection sheet="1" objects="1" scenarios="1"/>
  <protectedRanges>
    <protectedRange sqref="G7:G106" name="範囲7"/>
    <protectedRange sqref="C4" name="範囲4"/>
    <protectedRange sqref="I7:I106" name="範囲2"/>
    <protectedRange sqref="D7:F106" name="範囲1"/>
    <protectedRange sqref="L7:L106" name="範囲3"/>
    <protectedRange sqref="E4:I4" name="範囲5"/>
    <protectedRange sqref="H7:H106" name="範囲6"/>
  </protectedRanges>
  <mergeCells count="2">
    <mergeCell ref="G3:I3"/>
    <mergeCell ref="G4:I4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プルダウン表!$B$2:$B$13</xm:f>
          </x14:formula1>
          <xm:sqref>G7:G106</xm:sqref>
        </x14:dataValidation>
        <x14:dataValidation type="list" allowBlank="1" showInputMessage="1" showErrorMessage="1">
          <x14:formula1>
            <xm:f>'講座一覧表 4.6'!$B$3:$B$6</xm:f>
          </x14:formula1>
          <xm:sqref>I7:I106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L106"/>
  <sheetViews>
    <sheetView tabSelected="1" zoomScale="115" zoomScaleNormal="115" workbookViewId="0">
      <selection activeCell="J10" sqref="J10"/>
    </sheetView>
  </sheetViews>
  <sheetFormatPr defaultRowHeight="18"/>
  <cols>
    <col min="1" max="1" width="4.33203125" customWidth="1"/>
    <col min="2" max="2" width="4.33203125" hidden="1" customWidth="1"/>
    <col min="3" max="3" width="10.58203125" customWidth="1"/>
    <col min="4" max="4" width="14" customWidth="1"/>
    <col min="5" max="5" width="15.58203125" customWidth="1"/>
    <col min="6" max="6" width="12.58203125" customWidth="1"/>
    <col min="7" max="7" width="10" customWidth="1"/>
    <col min="8" max="8" width="4.5" hidden="1" customWidth="1"/>
    <col min="9" max="9" width="8.08203125" customWidth="1"/>
    <col min="10" max="10" width="39.83203125" customWidth="1"/>
    <col min="11" max="11" width="10.58203125" customWidth="1"/>
    <col min="12" max="12" width="16.58203125" customWidth="1"/>
  </cols>
  <sheetData>
    <row r="1" spans="1:12" ht="24" customHeight="1">
      <c r="C1" t="s">
        <v>73</v>
      </c>
      <c r="D1" s="11" t="s">
        <v>572</v>
      </c>
      <c r="E1" s="12"/>
      <c r="F1" s="12"/>
    </row>
    <row r="3" spans="1:12" ht="18.5" thickBot="1">
      <c r="C3" s="34" t="s">
        <v>8</v>
      </c>
      <c r="D3" s="56" t="s">
        <v>7</v>
      </c>
      <c r="E3" s="56" t="s">
        <v>9</v>
      </c>
      <c r="F3" s="58" t="s">
        <v>10</v>
      </c>
      <c r="G3" s="146" t="s">
        <v>11</v>
      </c>
      <c r="H3" s="146"/>
      <c r="I3" s="146"/>
    </row>
    <row r="4" spans="1:12" ht="19" thickTop="1" thickBot="1">
      <c r="C4" s="38"/>
      <c r="D4" s="33" t="str">
        <f>IFERROR(VLOOKUP($C$4,学校番号!A:C,2,FALSE),"")</f>
        <v/>
      </c>
      <c r="E4" s="57"/>
      <c r="F4" s="59"/>
      <c r="G4" s="147" t="s">
        <v>458</v>
      </c>
      <c r="H4" s="147"/>
      <c r="I4" s="147"/>
    </row>
    <row r="5" spans="1:12" ht="18.5" thickTop="1"/>
    <row r="6" spans="1:12">
      <c r="A6" s="56" t="s">
        <v>0</v>
      </c>
      <c r="B6" s="56" t="s">
        <v>78</v>
      </c>
      <c r="C6" s="56" t="s">
        <v>7</v>
      </c>
      <c r="D6" s="56" t="s">
        <v>2</v>
      </c>
      <c r="E6" s="56" t="s">
        <v>3</v>
      </c>
      <c r="F6" s="56" t="s">
        <v>4</v>
      </c>
      <c r="G6" s="56" t="s">
        <v>5</v>
      </c>
      <c r="H6" s="56" t="s">
        <v>77</v>
      </c>
      <c r="I6" s="56" t="s">
        <v>1</v>
      </c>
      <c r="J6" s="56" t="s">
        <v>6</v>
      </c>
      <c r="K6" s="10" t="s">
        <v>71</v>
      </c>
      <c r="L6" s="23" t="s">
        <v>131</v>
      </c>
    </row>
    <row r="7" spans="1:12">
      <c r="A7" s="9">
        <v>1</v>
      </c>
      <c r="B7" s="9" t="str">
        <f>IFERROR(VLOOKUP($C$4,学校番号!A:C,1,FALSE),"")</f>
        <v/>
      </c>
      <c r="C7" s="9" t="str">
        <f>IFERROR(VLOOKUP($C$4,学校番号!A:C,2,FALSE),"")</f>
        <v/>
      </c>
      <c r="D7" s="35"/>
      <c r="E7" s="35"/>
      <c r="F7" s="35"/>
      <c r="G7" s="54"/>
      <c r="H7" s="9"/>
      <c r="I7" s="35"/>
      <c r="J7" s="9" t="str">
        <f>IF(I7=0,"",VLOOKUP(I7,講座一覧表!B:G,3,FALSE))</f>
        <v/>
      </c>
      <c r="K7" s="9" t="str">
        <f>IFERROR(VLOOKUP(I7,講座一覧表!B:G,6,FALSE),"")</f>
        <v/>
      </c>
      <c r="L7" s="35"/>
    </row>
    <row r="8" spans="1:12">
      <c r="A8" s="9">
        <v>2</v>
      </c>
      <c r="B8" s="9" t="str">
        <f>IFERROR(VLOOKUP($C$4,学校番号!A:C,1,FALSE),"")</f>
        <v/>
      </c>
      <c r="C8" s="9" t="str">
        <f>IFERROR(VLOOKUP($C$4,学校番号!A:C,2,FALSE),"")</f>
        <v/>
      </c>
      <c r="D8" s="35"/>
      <c r="E8" s="35"/>
      <c r="F8" s="35"/>
      <c r="G8" s="145"/>
      <c r="H8" s="9"/>
      <c r="I8" s="35"/>
      <c r="J8" s="9" t="str">
        <f>IF(I8=0,"",VLOOKUP(I8,講座一覧表!B:G,3,FALSE))</f>
        <v/>
      </c>
      <c r="K8" s="9" t="str">
        <f>IFERROR(VLOOKUP(I8,講座一覧表!B:G,6,FALSE),"")</f>
        <v/>
      </c>
      <c r="L8" s="35"/>
    </row>
    <row r="9" spans="1:12">
      <c r="A9" s="9">
        <v>3</v>
      </c>
      <c r="B9" s="9" t="str">
        <f>IFERROR(VLOOKUP($C$4,学校番号!A:C,1,FALSE),"")</f>
        <v/>
      </c>
      <c r="C9" s="9" t="str">
        <f>IFERROR(VLOOKUP($C$4,学校番号!A:C,2,FALSE),"")</f>
        <v/>
      </c>
      <c r="D9" s="35"/>
      <c r="E9" s="35"/>
      <c r="F9" s="35"/>
      <c r="G9" s="54"/>
      <c r="H9" s="9"/>
      <c r="I9" s="35"/>
      <c r="J9" s="9" t="str">
        <f>IF(I9=0,"",VLOOKUP(I9,講座一覧表!B:G,3,FALSE))</f>
        <v/>
      </c>
      <c r="K9" s="9" t="str">
        <f>IFERROR(VLOOKUP(I9,講座一覧表!B:G,6,FALSE),"")</f>
        <v/>
      </c>
      <c r="L9" s="35"/>
    </row>
    <row r="10" spans="1:12">
      <c r="A10" s="9">
        <v>4</v>
      </c>
      <c r="B10" s="9" t="str">
        <f>IFERROR(VLOOKUP($C$4,学校番号!A:C,1,FALSE),"")</f>
        <v/>
      </c>
      <c r="C10" s="9" t="str">
        <f>IFERROR(VLOOKUP($C$4,学校番号!A:C,2,FALSE),"")</f>
        <v/>
      </c>
      <c r="D10" s="35"/>
      <c r="E10" s="35"/>
      <c r="F10" s="35"/>
      <c r="G10" s="54"/>
      <c r="H10" s="9" t="str">
        <f>IFERROR(VLOOKUP(G10,プルダウン表!B:C,2,FALSE),"")</f>
        <v/>
      </c>
      <c r="I10" s="35"/>
      <c r="J10" s="9" t="str">
        <f>IF(I10=0,"",VLOOKUP(I10,講座一覧表!B:G,3,FALSE))</f>
        <v/>
      </c>
      <c r="K10" s="9" t="str">
        <f>IFERROR(VLOOKUP(I10,講座一覧表!B:G,6,FALSE),"")</f>
        <v/>
      </c>
      <c r="L10" s="35"/>
    </row>
    <row r="11" spans="1:12">
      <c r="A11" s="9">
        <v>5</v>
      </c>
      <c r="B11" s="9" t="str">
        <f>IFERROR(VLOOKUP($C$4,学校番号!A:C,1,FALSE),"")</f>
        <v/>
      </c>
      <c r="C11" s="9" t="str">
        <f>IFERROR(VLOOKUP($C$4,学校番号!A:C,2,FALSE),"")</f>
        <v/>
      </c>
      <c r="D11" s="35"/>
      <c r="E11" s="35"/>
      <c r="F11" s="35"/>
      <c r="G11" s="54"/>
      <c r="H11" s="9" t="str">
        <f>IFERROR(VLOOKUP(G11,プルダウン表!B:C,2,FALSE),"")</f>
        <v/>
      </c>
      <c r="I11" s="35"/>
      <c r="J11" s="9" t="str">
        <f>IF(I11=0,"",VLOOKUP(I11,講座一覧表!B:G,3,FALSE))</f>
        <v/>
      </c>
      <c r="K11" s="9" t="str">
        <f>IFERROR(VLOOKUP(I11,講座一覧表!B:G,6,FALSE),"")</f>
        <v/>
      </c>
      <c r="L11" s="35"/>
    </row>
    <row r="12" spans="1:12">
      <c r="A12" s="9">
        <v>6</v>
      </c>
      <c r="B12" s="9" t="str">
        <f>IFERROR(VLOOKUP($C$4,学校番号!A:C,1,FALSE),"")</f>
        <v/>
      </c>
      <c r="C12" s="9" t="str">
        <f>IFERROR(VLOOKUP($C$4,学校番号!A:C,2,FALSE),"")</f>
        <v/>
      </c>
      <c r="D12" s="35"/>
      <c r="E12" s="35"/>
      <c r="F12" s="35"/>
      <c r="G12" s="54"/>
      <c r="H12" s="9" t="str">
        <f>IFERROR(VLOOKUP(G12,プルダウン表!B:C,2,FALSE),"")</f>
        <v/>
      </c>
      <c r="I12" s="35"/>
      <c r="J12" s="9" t="str">
        <f>IF(I12=0,"",VLOOKUP(I12,講座一覧表!B:G,3,FALSE))</f>
        <v/>
      </c>
      <c r="K12" s="9" t="str">
        <f>IFERROR(VLOOKUP(I12,講座一覧表!B:G,6,FALSE),"")</f>
        <v/>
      </c>
      <c r="L12" s="35"/>
    </row>
    <row r="13" spans="1:12">
      <c r="A13" s="9">
        <v>7</v>
      </c>
      <c r="B13" s="9" t="str">
        <f>IFERROR(VLOOKUP($C$4,学校番号!A:C,1,FALSE),"")</f>
        <v/>
      </c>
      <c r="C13" s="9" t="str">
        <f>IFERROR(VLOOKUP($C$4,学校番号!A:C,2,FALSE),"")</f>
        <v/>
      </c>
      <c r="D13" s="35"/>
      <c r="E13" s="35"/>
      <c r="F13" s="35"/>
      <c r="G13" s="54"/>
      <c r="H13" s="9" t="str">
        <f>IFERROR(VLOOKUP(G13,プルダウン表!B:C,2,FALSE),"")</f>
        <v/>
      </c>
      <c r="I13" s="35"/>
      <c r="J13" s="9" t="str">
        <f>IF(I13=0,"",VLOOKUP(I13,講座一覧表!B:G,3,FALSE))</f>
        <v/>
      </c>
      <c r="K13" s="9" t="str">
        <f>IFERROR(VLOOKUP(I13,講座一覧表!B:G,6,FALSE),"")</f>
        <v/>
      </c>
      <c r="L13" s="35"/>
    </row>
    <row r="14" spans="1:12">
      <c r="A14" s="9">
        <v>8</v>
      </c>
      <c r="B14" s="9" t="str">
        <f>IFERROR(VLOOKUP($C$4,学校番号!A:C,1,FALSE),"")</f>
        <v/>
      </c>
      <c r="C14" s="9" t="str">
        <f>IFERROR(VLOOKUP($C$4,学校番号!A:C,2,FALSE),"")</f>
        <v/>
      </c>
      <c r="D14" s="35"/>
      <c r="E14" s="35"/>
      <c r="F14" s="35"/>
      <c r="G14" s="54"/>
      <c r="H14" s="9" t="str">
        <f>IFERROR(VLOOKUP(G14,プルダウン表!B:C,2,FALSE),"")</f>
        <v/>
      </c>
      <c r="I14" s="35"/>
      <c r="J14" s="9" t="str">
        <f>IF(I14=0,"",VLOOKUP(I14,講座一覧表!B:G,3,FALSE))</f>
        <v/>
      </c>
      <c r="K14" s="9" t="str">
        <f>IFERROR(VLOOKUP(I14,講座一覧表!B:G,6,FALSE),"")</f>
        <v/>
      </c>
      <c r="L14" s="35"/>
    </row>
    <row r="15" spans="1:12">
      <c r="A15" s="9">
        <v>9</v>
      </c>
      <c r="B15" s="9" t="str">
        <f>IFERROR(VLOOKUP($C$4,学校番号!A:C,1,FALSE),"")</f>
        <v/>
      </c>
      <c r="C15" s="9" t="str">
        <f>IFERROR(VLOOKUP($C$4,学校番号!A:C,2,FALSE),"")</f>
        <v/>
      </c>
      <c r="D15" s="35"/>
      <c r="E15" s="35"/>
      <c r="F15" s="35"/>
      <c r="G15" s="54"/>
      <c r="H15" s="9" t="str">
        <f>IFERROR(VLOOKUP(G15,プルダウン表!B:C,2,FALSE),"")</f>
        <v/>
      </c>
      <c r="I15" s="35"/>
      <c r="J15" s="9" t="str">
        <f>IF(I15=0,"",VLOOKUP(I15,講座一覧表!B:G,3,FALSE))</f>
        <v/>
      </c>
      <c r="K15" s="9" t="str">
        <f>IFERROR(VLOOKUP(I15,講座一覧表!B:G,6,FALSE),"")</f>
        <v/>
      </c>
      <c r="L15" s="35"/>
    </row>
    <row r="16" spans="1:12">
      <c r="A16" s="9">
        <v>10</v>
      </c>
      <c r="B16" s="9" t="str">
        <f>IFERROR(VLOOKUP($C$4,学校番号!A:C,1,FALSE),"")</f>
        <v/>
      </c>
      <c r="C16" s="9" t="str">
        <f>IFERROR(VLOOKUP($C$4,学校番号!A:C,2,FALSE),"")</f>
        <v/>
      </c>
      <c r="D16" s="35"/>
      <c r="E16" s="35"/>
      <c r="F16" s="35"/>
      <c r="G16" s="54"/>
      <c r="H16" s="9" t="str">
        <f>IFERROR(VLOOKUP(G16,プルダウン表!B:C,2,FALSE),"")</f>
        <v/>
      </c>
      <c r="I16" s="35"/>
      <c r="J16" s="9" t="str">
        <f>IF(I16=0,"",VLOOKUP(I16,講座一覧表!B:G,3,FALSE))</f>
        <v/>
      </c>
      <c r="K16" s="9" t="str">
        <f>IFERROR(VLOOKUP(I16,講座一覧表!B:G,6,FALSE),"")</f>
        <v/>
      </c>
      <c r="L16" s="35"/>
    </row>
    <row r="17" spans="1:12">
      <c r="A17" s="9">
        <v>11</v>
      </c>
      <c r="B17" s="9" t="str">
        <f>IFERROR(VLOOKUP($C$4,学校番号!A:C,1,FALSE),"")</f>
        <v/>
      </c>
      <c r="C17" s="9" t="str">
        <f>IFERROR(VLOOKUP($C$4,学校番号!A:C,2,FALSE),"")</f>
        <v/>
      </c>
      <c r="D17" s="35"/>
      <c r="E17" s="35"/>
      <c r="F17" s="35"/>
      <c r="G17" s="54"/>
      <c r="H17" s="9" t="str">
        <f>IFERROR(VLOOKUP(G17,プルダウン表!B:C,2,FALSE),"")</f>
        <v/>
      </c>
      <c r="I17" s="35"/>
      <c r="J17" s="9" t="str">
        <f>IF(I17=0,"",VLOOKUP(I17,講座一覧表!B:G,3,FALSE))</f>
        <v/>
      </c>
      <c r="K17" s="9" t="str">
        <f>IFERROR(VLOOKUP(I17,講座一覧表!B:G,6,FALSE),"")</f>
        <v/>
      </c>
      <c r="L17" s="35"/>
    </row>
    <row r="18" spans="1:12">
      <c r="A18" s="9">
        <v>12</v>
      </c>
      <c r="B18" s="9" t="str">
        <f>IFERROR(VLOOKUP($C$4,学校番号!A:C,1,FALSE),"")</f>
        <v/>
      </c>
      <c r="C18" s="9" t="str">
        <f>IFERROR(VLOOKUP($C$4,学校番号!A:C,2,FALSE),"")</f>
        <v/>
      </c>
      <c r="D18" s="35"/>
      <c r="E18" s="35"/>
      <c r="F18" s="35"/>
      <c r="G18" s="54"/>
      <c r="H18" s="9" t="str">
        <f>IFERROR(VLOOKUP(G18,プルダウン表!B:C,2,FALSE),"")</f>
        <v/>
      </c>
      <c r="I18" s="35"/>
      <c r="J18" s="9" t="str">
        <f>IF(I18=0,"",VLOOKUP(I18,講座一覧表!B:G,3,FALSE))</f>
        <v/>
      </c>
      <c r="K18" s="9" t="str">
        <f>IFERROR(VLOOKUP(I18,講座一覧表!B:G,6,FALSE),"")</f>
        <v/>
      </c>
      <c r="L18" s="35"/>
    </row>
    <row r="19" spans="1:12">
      <c r="A19" s="9">
        <v>13</v>
      </c>
      <c r="B19" s="9" t="str">
        <f>IFERROR(VLOOKUP($C$4,学校番号!A:C,1,FALSE),"")</f>
        <v/>
      </c>
      <c r="C19" s="9" t="str">
        <f>IFERROR(VLOOKUP($C$4,学校番号!A:C,2,FALSE),"")</f>
        <v/>
      </c>
      <c r="D19" s="35"/>
      <c r="E19" s="35"/>
      <c r="F19" s="35"/>
      <c r="G19" s="54"/>
      <c r="H19" s="9" t="str">
        <f>IFERROR(VLOOKUP(G19,プルダウン表!B:C,2,FALSE),"")</f>
        <v/>
      </c>
      <c r="I19" s="35"/>
      <c r="J19" s="9" t="str">
        <f>IF(I19=0,"",VLOOKUP(I19,講座一覧表!B:G,3,FALSE))</f>
        <v/>
      </c>
      <c r="K19" s="9" t="str">
        <f>IFERROR(VLOOKUP(I19,講座一覧表!B:G,6,FALSE),"")</f>
        <v/>
      </c>
      <c r="L19" s="35"/>
    </row>
    <row r="20" spans="1:12">
      <c r="A20" s="9">
        <v>14</v>
      </c>
      <c r="B20" s="9" t="str">
        <f>IFERROR(VLOOKUP($C$4,学校番号!A:C,1,FALSE),"")</f>
        <v/>
      </c>
      <c r="C20" s="9" t="str">
        <f>IFERROR(VLOOKUP($C$4,学校番号!A:C,2,FALSE),"")</f>
        <v/>
      </c>
      <c r="D20" s="35"/>
      <c r="E20" s="35"/>
      <c r="F20" s="35"/>
      <c r="G20" s="54"/>
      <c r="H20" s="9" t="str">
        <f>IFERROR(VLOOKUP(G20,プルダウン表!B:C,2,FALSE),"")</f>
        <v/>
      </c>
      <c r="I20" s="35"/>
      <c r="J20" s="9" t="str">
        <f>IF(I20=0,"",VLOOKUP(I20,講座一覧表!B:G,3,FALSE))</f>
        <v/>
      </c>
      <c r="K20" s="9" t="str">
        <f>IFERROR(VLOOKUP(I20,講座一覧表!B:G,6,FALSE),"")</f>
        <v/>
      </c>
      <c r="L20" s="35"/>
    </row>
    <row r="21" spans="1:12">
      <c r="A21" s="9">
        <v>15</v>
      </c>
      <c r="B21" s="9" t="str">
        <f>IFERROR(VLOOKUP($C$4,学校番号!A:C,1,FALSE),"")</f>
        <v/>
      </c>
      <c r="C21" s="9" t="str">
        <f>IFERROR(VLOOKUP($C$4,学校番号!A:C,2,FALSE),"")</f>
        <v/>
      </c>
      <c r="D21" s="35"/>
      <c r="E21" s="35"/>
      <c r="F21" s="35"/>
      <c r="G21" s="54"/>
      <c r="H21" s="9" t="str">
        <f>IFERROR(VLOOKUP(G21,プルダウン表!B:C,2,FALSE),"")</f>
        <v/>
      </c>
      <c r="I21" s="35"/>
      <c r="J21" s="9" t="str">
        <f>IF(I21=0,"",VLOOKUP(I21,講座一覧表!B:G,3,FALSE))</f>
        <v/>
      </c>
      <c r="K21" s="9" t="str">
        <f>IFERROR(VLOOKUP(I21,講座一覧表!B:G,6,FALSE),"")</f>
        <v/>
      </c>
      <c r="L21" s="35"/>
    </row>
    <row r="22" spans="1:12">
      <c r="A22" s="9">
        <v>16</v>
      </c>
      <c r="B22" s="9" t="str">
        <f>IFERROR(VLOOKUP($C$4,学校番号!A:C,1,FALSE),"")</f>
        <v/>
      </c>
      <c r="C22" s="9" t="str">
        <f>IFERROR(VLOOKUP($C$4,学校番号!A:C,2,FALSE),"")</f>
        <v/>
      </c>
      <c r="D22" s="35"/>
      <c r="E22" s="35"/>
      <c r="F22" s="35"/>
      <c r="G22" s="54"/>
      <c r="H22" s="9" t="str">
        <f>IFERROR(VLOOKUP(G22,プルダウン表!B:C,2,FALSE),"")</f>
        <v/>
      </c>
      <c r="I22" s="35"/>
      <c r="J22" s="9" t="str">
        <f>IF(I22=0,"",VLOOKUP(I22,講座一覧表!B:G,3,FALSE))</f>
        <v/>
      </c>
      <c r="K22" s="9" t="str">
        <f>IFERROR(VLOOKUP(I22,講座一覧表!B:G,6,FALSE),"")</f>
        <v/>
      </c>
      <c r="L22" s="35"/>
    </row>
    <row r="23" spans="1:12">
      <c r="A23" s="9">
        <v>17</v>
      </c>
      <c r="B23" s="9" t="str">
        <f>IFERROR(VLOOKUP($C$4,学校番号!A:C,1,FALSE),"")</f>
        <v/>
      </c>
      <c r="C23" s="9" t="str">
        <f>IFERROR(VLOOKUP($C$4,学校番号!A:C,2,FALSE),"")</f>
        <v/>
      </c>
      <c r="D23" s="35"/>
      <c r="E23" s="35"/>
      <c r="F23" s="35"/>
      <c r="G23" s="54"/>
      <c r="H23" s="9" t="str">
        <f>IFERROR(VLOOKUP(G23,プルダウン表!B:C,2,FALSE),"")</f>
        <v/>
      </c>
      <c r="I23" s="35"/>
      <c r="J23" s="9" t="str">
        <f>IF(I23=0,"",VLOOKUP(I23,講座一覧表!B:G,3,FALSE))</f>
        <v/>
      </c>
      <c r="K23" s="9" t="str">
        <f>IFERROR(VLOOKUP(I23,講座一覧表!B:G,6,FALSE),"")</f>
        <v/>
      </c>
      <c r="L23" s="35"/>
    </row>
    <row r="24" spans="1:12">
      <c r="A24" s="9">
        <v>18</v>
      </c>
      <c r="B24" s="9" t="str">
        <f>IFERROR(VLOOKUP($C$4,学校番号!A:C,1,FALSE),"")</f>
        <v/>
      </c>
      <c r="C24" s="9" t="str">
        <f>IFERROR(VLOOKUP($C$4,学校番号!A:C,2,FALSE),"")</f>
        <v/>
      </c>
      <c r="D24" s="35"/>
      <c r="E24" s="35"/>
      <c r="F24" s="35"/>
      <c r="G24" s="54"/>
      <c r="H24" s="9" t="str">
        <f>IFERROR(VLOOKUP(G24,プルダウン表!B:C,2,FALSE),"")</f>
        <v/>
      </c>
      <c r="I24" s="35"/>
      <c r="J24" s="9" t="str">
        <f>IF(I24=0,"",VLOOKUP(I24,講座一覧表!B:G,3,FALSE))</f>
        <v/>
      </c>
      <c r="K24" s="9" t="str">
        <f>IFERROR(VLOOKUP(I24,講座一覧表!B:G,6,FALSE),"")</f>
        <v/>
      </c>
      <c r="L24" s="35"/>
    </row>
    <row r="25" spans="1:12">
      <c r="A25" s="9">
        <v>19</v>
      </c>
      <c r="B25" s="9" t="str">
        <f>IFERROR(VLOOKUP($C$4,学校番号!A:C,1,FALSE),"")</f>
        <v/>
      </c>
      <c r="C25" s="9" t="str">
        <f>IFERROR(VLOOKUP($C$4,学校番号!A:C,2,FALSE),"")</f>
        <v/>
      </c>
      <c r="D25" s="35"/>
      <c r="E25" s="35"/>
      <c r="F25" s="35"/>
      <c r="G25" s="54"/>
      <c r="H25" s="9" t="str">
        <f>IFERROR(VLOOKUP(G25,プルダウン表!B:C,2,FALSE),"")</f>
        <v/>
      </c>
      <c r="I25" s="35"/>
      <c r="J25" s="9" t="str">
        <f>IF(I25=0,"",VLOOKUP(I25,講座一覧表!B:G,3,FALSE))</f>
        <v/>
      </c>
      <c r="K25" s="9" t="str">
        <f>IFERROR(VLOOKUP(I25,講座一覧表!B:G,6,FALSE),"")</f>
        <v/>
      </c>
      <c r="L25" s="35"/>
    </row>
    <row r="26" spans="1:12">
      <c r="A26" s="14">
        <v>20</v>
      </c>
      <c r="B26" s="9" t="str">
        <f>IFERROR(VLOOKUP($C$4,学校番号!A:C,1,FALSE),"")</f>
        <v/>
      </c>
      <c r="C26" s="14" t="str">
        <f>IFERROR(VLOOKUP($C$4,学校番号!A:C,2,FALSE),"")</f>
        <v/>
      </c>
      <c r="D26" s="36"/>
      <c r="E26" s="36"/>
      <c r="F26" s="36"/>
      <c r="G26" s="55"/>
      <c r="H26" s="9" t="str">
        <f>IFERROR(VLOOKUP(G26,プルダウン表!B:C,2,FALSE),"")</f>
        <v/>
      </c>
      <c r="I26" s="35"/>
      <c r="J26" s="9" t="str">
        <f>IF(I26=0,"",VLOOKUP(I26,講座一覧表!B:G,3,FALSE))</f>
        <v/>
      </c>
      <c r="K26" s="9" t="str">
        <f>IFERROR(VLOOKUP(I26,講座一覧表!B:G,6,FALSE),"")</f>
        <v/>
      </c>
      <c r="L26" s="35"/>
    </row>
    <row r="27" spans="1:12">
      <c r="A27" s="9">
        <v>21</v>
      </c>
      <c r="B27" s="9" t="str">
        <f>IFERROR(VLOOKUP($C$4,学校番号!A:C,1,FALSE),"")</f>
        <v/>
      </c>
      <c r="C27" s="14" t="str">
        <f>IFERROR(VLOOKUP($C$4,学校番号!A:C,2,FALSE),"")</f>
        <v/>
      </c>
      <c r="D27" s="35"/>
      <c r="E27" s="35"/>
      <c r="F27" s="35"/>
      <c r="G27" s="54"/>
      <c r="H27" s="9" t="str">
        <f>IFERROR(VLOOKUP(G27,プルダウン表!B:C,2,FALSE),"")</f>
        <v/>
      </c>
      <c r="I27" s="35"/>
      <c r="J27" s="9" t="str">
        <f>IF(I27=0,"",VLOOKUP(I27,講座一覧表!B:G,3,FALSE))</f>
        <v/>
      </c>
      <c r="K27" s="9" t="str">
        <f>IFERROR(VLOOKUP(I27,講座一覧表!B:G,6,FALSE),"")</f>
        <v/>
      </c>
      <c r="L27" s="35"/>
    </row>
    <row r="28" spans="1:12">
      <c r="A28" s="14">
        <v>22</v>
      </c>
      <c r="B28" s="9" t="str">
        <f>IFERROR(VLOOKUP($C$4,学校番号!A:C,1,FALSE),"")</f>
        <v/>
      </c>
      <c r="C28" s="14" t="str">
        <f>IFERROR(VLOOKUP($C$4,学校番号!A:C,2,FALSE),"")</f>
        <v/>
      </c>
      <c r="D28" s="35"/>
      <c r="E28" s="35"/>
      <c r="F28" s="35"/>
      <c r="G28" s="54"/>
      <c r="H28" s="9" t="str">
        <f>IFERROR(VLOOKUP(G28,プルダウン表!B:C,2,FALSE),"")</f>
        <v/>
      </c>
      <c r="I28" s="35"/>
      <c r="J28" s="9" t="str">
        <f>IF(I28=0,"",VLOOKUP(I28,講座一覧表!B:G,3,FALSE))</f>
        <v/>
      </c>
      <c r="K28" s="9" t="str">
        <f>IFERROR(VLOOKUP(I28,講座一覧表!B:G,6,FALSE),"")</f>
        <v/>
      </c>
      <c r="L28" s="35"/>
    </row>
    <row r="29" spans="1:12">
      <c r="A29" s="9">
        <v>23</v>
      </c>
      <c r="B29" s="9" t="str">
        <f>IFERROR(VLOOKUP($C$4,学校番号!A:C,1,FALSE),"")</f>
        <v/>
      </c>
      <c r="C29" s="14" t="str">
        <f>IFERROR(VLOOKUP($C$4,学校番号!A:C,2,FALSE),"")</f>
        <v/>
      </c>
      <c r="D29" s="35"/>
      <c r="E29" s="35"/>
      <c r="F29" s="35"/>
      <c r="G29" s="54"/>
      <c r="H29" s="9" t="str">
        <f>IFERROR(VLOOKUP(G29,プルダウン表!B:C,2,FALSE),"")</f>
        <v/>
      </c>
      <c r="I29" s="35"/>
      <c r="J29" s="9" t="str">
        <f>IF(I29=0,"",VLOOKUP(I29,講座一覧表!B:G,3,FALSE))</f>
        <v/>
      </c>
      <c r="K29" s="9" t="str">
        <f>IFERROR(VLOOKUP(I29,講座一覧表!B:G,6,FALSE),"")</f>
        <v/>
      </c>
      <c r="L29" s="35"/>
    </row>
    <row r="30" spans="1:12">
      <c r="A30" s="14">
        <v>24</v>
      </c>
      <c r="B30" s="9" t="str">
        <f>IFERROR(VLOOKUP($C$4,学校番号!A:C,1,FALSE),"")</f>
        <v/>
      </c>
      <c r="C30" s="14" t="str">
        <f>IFERROR(VLOOKUP($C$4,学校番号!A:C,2,FALSE),"")</f>
        <v/>
      </c>
      <c r="D30" s="35"/>
      <c r="E30" s="35"/>
      <c r="F30" s="35"/>
      <c r="G30" s="54"/>
      <c r="H30" s="9" t="str">
        <f>IFERROR(VLOOKUP(G30,プルダウン表!B:C,2,FALSE),"")</f>
        <v/>
      </c>
      <c r="I30" s="35"/>
      <c r="J30" s="9" t="str">
        <f>IF(I30=0,"",VLOOKUP(I30,講座一覧表!B:G,3,FALSE))</f>
        <v/>
      </c>
      <c r="K30" s="9" t="str">
        <f>IFERROR(VLOOKUP(I30,講座一覧表!B:G,6,FALSE),"")</f>
        <v/>
      </c>
      <c r="L30" s="35"/>
    </row>
    <row r="31" spans="1:12">
      <c r="A31" s="9">
        <v>25</v>
      </c>
      <c r="B31" s="9" t="str">
        <f>IFERROR(VLOOKUP($C$4,学校番号!A:C,1,FALSE),"")</f>
        <v/>
      </c>
      <c r="C31" s="14" t="str">
        <f>IFERROR(VLOOKUP($C$4,学校番号!A:C,2,FALSE),"")</f>
        <v/>
      </c>
      <c r="D31" s="35"/>
      <c r="E31" s="35"/>
      <c r="F31" s="35"/>
      <c r="G31" s="54"/>
      <c r="H31" s="9" t="str">
        <f>IFERROR(VLOOKUP(G31,プルダウン表!B:C,2,FALSE),"")</f>
        <v/>
      </c>
      <c r="I31" s="35"/>
      <c r="J31" s="9" t="str">
        <f>IF(I31=0,"",VLOOKUP(I31,講座一覧表!B:G,3,FALSE))</f>
        <v/>
      </c>
      <c r="K31" s="9" t="str">
        <f>IFERROR(VLOOKUP(I31,講座一覧表!B:G,6,FALSE),"")</f>
        <v/>
      </c>
      <c r="L31" s="35"/>
    </row>
    <row r="32" spans="1:12">
      <c r="A32" s="14">
        <v>26</v>
      </c>
      <c r="B32" s="9" t="str">
        <f>IFERROR(VLOOKUP($C$4,学校番号!A:C,1,FALSE),"")</f>
        <v/>
      </c>
      <c r="C32" s="14" t="str">
        <f>IFERROR(VLOOKUP($C$4,学校番号!A:C,2,FALSE),"")</f>
        <v/>
      </c>
      <c r="D32" s="35"/>
      <c r="E32" s="35"/>
      <c r="F32" s="35"/>
      <c r="G32" s="54"/>
      <c r="H32" s="9" t="str">
        <f>IFERROR(VLOOKUP(G32,プルダウン表!B:C,2,FALSE),"")</f>
        <v/>
      </c>
      <c r="I32" s="35"/>
      <c r="J32" s="9" t="str">
        <f>IF(I32=0,"",VLOOKUP(I32,講座一覧表!B:G,3,FALSE))</f>
        <v/>
      </c>
      <c r="K32" s="9" t="str">
        <f>IFERROR(VLOOKUP(I32,講座一覧表!B:G,6,FALSE),"")</f>
        <v/>
      </c>
      <c r="L32" s="35"/>
    </row>
    <row r="33" spans="1:12">
      <c r="A33" s="9">
        <v>27</v>
      </c>
      <c r="B33" s="9" t="str">
        <f>IFERROR(VLOOKUP($C$4,学校番号!A:C,1,FALSE),"")</f>
        <v/>
      </c>
      <c r="C33" s="14" t="str">
        <f>IFERROR(VLOOKUP($C$4,学校番号!A:C,2,FALSE),"")</f>
        <v/>
      </c>
      <c r="D33" s="35"/>
      <c r="E33" s="35"/>
      <c r="F33" s="35"/>
      <c r="G33" s="54"/>
      <c r="H33" s="9" t="str">
        <f>IFERROR(VLOOKUP(G33,プルダウン表!B:C,2,FALSE),"")</f>
        <v/>
      </c>
      <c r="I33" s="35"/>
      <c r="J33" s="9" t="str">
        <f>IF(I33=0,"",VLOOKUP(I33,講座一覧表!B:G,3,FALSE))</f>
        <v/>
      </c>
      <c r="K33" s="9" t="str">
        <f>IFERROR(VLOOKUP(I33,講座一覧表!B:G,6,FALSE),"")</f>
        <v/>
      </c>
      <c r="L33" s="35"/>
    </row>
    <row r="34" spans="1:12">
      <c r="A34" s="14">
        <v>28</v>
      </c>
      <c r="B34" s="9" t="str">
        <f>IFERROR(VLOOKUP($C$4,学校番号!A:C,1,FALSE),"")</f>
        <v/>
      </c>
      <c r="C34" s="14" t="str">
        <f>IFERROR(VLOOKUP($C$4,学校番号!A:C,2,FALSE),"")</f>
        <v/>
      </c>
      <c r="D34" s="35"/>
      <c r="E34" s="35"/>
      <c r="F34" s="35"/>
      <c r="G34" s="54"/>
      <c r="H34" s="9" t="str">
        <f>IFERROR(VLOOKUP(G34,プルダウン表!B:C,2,FALSE),"")</f>
        <v/>
      </c>
      <c r="I34" s="35"/>
      <c r="J34" s="9" t="str">
        <f>IF(I34=0,"",VLOOKUP(I34,講座一覧表!B:G,3,FALSE))</f>
        <v/>
      </c>
      <c r="K34" s="9" t="str">
        <f>IFERROR(VLOOKUP(I34,講座一覧表!B:G,6,FALSE),"")</f>
        <v/>
      </c>
      <c r="L34" s="35"/>
    </row>
    <row r="35" spans="1:12">
      <c r="A35" s="9">
        <v>29</v>
      </c>
      <c r="B35" s="9" t="str">
        <f>IFERROR(VLOOKUP($C$4,学校番号!A:C,1,FALSE),"")</f>
        <v/>
      </c>
      <c r="C35" s="14" t="str">
        <f>IFERROR(VLOOKUP($C$4,学校番号!A:C,2,FALSE),"")</f>
        <v/>
      </c>
      <c r="D35" s="35"/>
      <c r="E35" s="35"/>
      <c r="F35" s="35"/>
      <c r="G35" s="54"/>
      <c r="H35" s="9" t="str">
        <f>IFERROR(VLOOKUP(G35,プルダウン表!B:C,2,FALSE),"")</f>
        <v/>
      </c>
      <c r="I35" s="35"/>
      <c r="J35" s="9" t="str">
        <f>IF(I35=0,"",VLOOKUP(I35,講座一覧表!B:G,3,FALSE))</f>
        <v/>
      </c>
      <c r="K35" s="9" t="str">
        <f>IFERROR(VLOOKUP(I35,講座一覧表!B:G,6,FALSE),"")</f>
        <v/>
      </c>
      <c r="L35" s="35"/>
    </row>
    <row r="36" spans="1:12">
      <c r="A36" s="14">
        <v>30</v>
      </c>
      <c r="B36" s="9" t="str">
        <f>IFERROR(VLOOKUP($C$4,学校番号!A:C,1,FALSE),"")</f>
        <v/>
      </c>
      <c r="C36" s="14" t="str">
        <f>IFERROR(VLOOKUP($C$4,学校番号!A:C,2,FALSE),"")</f>
        <v/>
      </c>
      <c r="D36" s="35"/>
      <c r="E36" s="35"/>
      <c r="F36" s="35"/>
      <c r="G36" s="54"/>
      <c r="H36" s="9" t="str">
        <f>IFERROR(VLOOKUP(G36,プルダウン表!B:C,2,FALSE),"")</f>
        <v/>
      </c>
      <c r="I36" s="35"/>
      <c r="J36" s="9" t="str">
        <f>IF(I36=0,"",VLOOKUP(I36,講座一覧表!B:G,3,FALSE))</f>
        <v/>
      </c>
      <c r="K36" s="9" t="str">
        <f>IFERROR(VLOOKUP(I36,講座一覧表!B:G,6,FALSE),"")</f>
        <v/>
      </c>
      <c r="L36" s="35"/>
    </row>
    <row r="37" spans="1:12">
      <c r="A37" s="9">
        <v>31</v>
      </c>
      <c r="B37" s="9" t="str">
        <f>IFERROR(VLOOKUP($C$4,学校番号!A:C,1,FALSE),"")</f>
        <v/>
      </c>
      <c r="C37" s="14" t="str">
        <f>IFERROR(VLOOKUP($C$4,学校番号!A:C,2,FALSE),"")</f>
        <v/>
      </c>
      <c r="D37" s="35"/>
      <c r="E37" s="35"/>
      <c r="F37" s="35"/>
      <c r="G37" s="54"/>
      <c r="H37" s="9" t="str">
        <f>IFERROR(VLOOKUP(G37,プルダウン表!B:C,2,FALSE),"")</f>
        <v/>
      </c>
      <c r="I37" s="35"/>
      <c r="J37" s="9" t="str">
        <f>IF(I37=0,"",VLOOKUP(I37,講座一覧表!B:G,3,FALSE))</f>
        <v/>
      </c>
      <c r="K37" s="9" t="str">
        <f>IFERROR(VLOOKUP(I37,講座一覧表!B:G,6,FALSE),"")</f>
        <v/>
      </c>
      <c r="L37" s="35"/>
    </row>
    <row r="38" spans="1:12">
      <c r="A38" s="14">
        <v>32</v>
      </c>
      <c r="B38" s="9" t="str">
        <f>IFERROR(VLOOKUP($C$4,学校番号!A:C,1,FALSE),"")</f>
        <v/>
      </c>
      <c r="C38" s="14" t="str">
        <f>IFERROR(VLOOKUP($C$4,学校番号!A:C,2,FALSE),"")</f>
        <v/>
      </c>
      <c r="D38" s="35"/>
      <c r="E38" s="35"/>
      <c r="F38" s="35"/>
      <c r="G38" s="54"/>
      <c r="H38" s="9" t="str">
        <f>IFERROR(VLOOKUP(G38,プルダウン表!B:C,2,FALSE),"")</f>
        <v/>
      </c>
      <c r="I38" s="35"/>
      <c r="J38" s="9" t="str">
        <f>IF(I38=0,"",VLOOKUP(I38,講座一覧表!B:G,3,FALSE))</f>
        <v/>
      </c>
      <c r="K38" s="9" t="str">
        <f>IFERROR(VLOOKUP(I38,講座一覧表!B:G,6,FALSE),"")</f>
        <v/>
      </c>
      <c r="L38" s="35"/>
    </row>
    <row r="39" spans="1:12">
      <c r="A39" s="9">
        <v>33</v>
      </c>
      <c r="B39" s="9" t="str">
        <f>IFERROR(VLOOKUP($C$4,学校番号!A:C,1,FALSE),"")</f>
        <v/>
      </c>
      <c r="C39" s="14" t="str">
        <f>IFERROR(VLOOKUP($C$4,学校番号!A:C,2,FALSE),"")</f>
        <v/>
      </c>
      <c r="D39" s="35"/>
      <c r="E39" s="35"/>
      <c r="F39" s="35"/>
      <c r="G39" s="54"/>
      <c r="H39" s="9" t="str">
        <f>IFERROR(VLOOKUP(G39,プルダウン表!B:C,2,FALSE),"")</f>
        <v/>
      </c>
      <c r="I39" s="35"/>
      <c r="J39" s="9" t="str">
        <f>IF(I39=0,"",VLOOKUP(I39,講座一覧表!B:G,3,FALSE))</f>
        <v/>
      </c>
      <c r="K39" s="9" t="str">
        <f>IFERROR(VLOOKUP(I39,講座一覧表!B:G,6,FALSE),"")</f>
        <v/>
      </c>
      <c r="L39" s="35"/>
    </row>
    <row r="40" spans="1:12">
      <c r="A40" s="14">
        <v>34</v>
      </c>
      <c r="B40" s="9" t="str">
        <f>IFERROR(VLOOKUP($C$4,学校番号!A:C,1,FALSE),"")</f>
        <v/>
      </c>
      <c r="C40" s="14" t="str">
        <f>IFERROR(VLOOKUP($C$4,学校番号!A:C,2,FALSE),"")</f>
        <v/>
      </c>
      <c r="D40" s="35"/>
      <c r="E40" s="35"/>
      <c r="F40" s="35"/>
      <c r="G40" s="54"/>
      <c r="H40" s="9" t="str">
        <f>IFERROR(VLOOKUP(G40,プルダウン表!B:C,2,FALSE),"")</f>
        <v/>
      </c>
      <c r="I40" s="35"/>
      <c r="J40" s="9" t="str">
        <f>IF(I40=0,"",VLOOKUP(I40,講座一覧表!B:G,3,FALSE))</f>
        <v/>
      </c>
      <c r="K40" s="9" t="str">
        <f>IFERROR(VLOOKUP(I40,講座一覧表!B:G,6,FALSE),"")</f>
        <v/>
      </c>
      <c r="L40" s="35"/>
    </row>
    <row r="41" spans="1:12">
      <c r="A41" s="9">
        <v>35</v>
      </c>
      <c r="B41" s="9" t="str">
        <f>IFERROR(VLOOKUP($C$4,学校番号!A:C,1,FALSE),"")</f>
        <v/>
      </c>
      <c r="C41" s="14" t="str">
        <f>IFERROR(VLOOKUP($C$4,学校番号!A:C,2,FALSE),"")</f>
        <v/>
      </c>
      <c r="D41" s="35"/>
      <c r="E41" s="35"/>
      <c r="F41" s="35"/>
      <c r="G41" s="54"/>
      <c r="H41" s="9" t="str">
        <f>IFERROR(VLOOKUP(G41,プルダウン表!B:C,2,FALSE),"")</f>
        <v/>
      </c>
      <c r="I41" s="35"/>
      <c r="J41" s="9" t="str">
        <f>IF(I41=0,"",VLOOKUP(I41,講座一覧表!B:G,3,FALSE))</f>
        <v/>
      </c>
      <c r="K41" s="9" t="str">
        <f>IFERROR(VLOOKUP(I41,講座一覧表!B:G,6,FALSE),"")</f>
        <v/>
      </c>
      <c r="L41" s="35"/>
    </row>
    <row r="42" spans="1:12">
      <c r="A42" s="14">
        <v>36</v>
      </c>
      <c r="B42" s="9" t="str">
        <f>IFERROR(VLOOKUP($C$4,学校番号!A:C,1,FALSE),"")</f>
        <v/>
      </c>
      <c r="C42" s="14" t="str">
        <f>IFERROR(VLOOKUP($C$4,学校番号!A:C,2,FALSE),"")</f>
        <v/>
      </c>
      <c r="D42" s="35"/>
      <c r="E42" s="35"/>
      <c r="F42" s="35"/>
      <c r="G42" s="54"/>
      <c r="H42" s="9" t="str">
        <f>IFERROR(VLOOKUP(G42,プルダウン表!B:C,2,FALSE),"")</f>
        <v/>
      </c>
      <c r="I42" s="35"/>
      <c r="J42" s="9" t="str">
        <f>IF(I42=0,"",VLOOKUP(I42,講座一覧表!B:G,3,FALSE))</f>
        <v/>
      </c>
      <c r="K42" s="9" t="str">
        <f>IFERROR(VLOOKUP(I42,講座一覧表!B:G,6,FALSE),"")</f>
        <v/>
      </c>
      <c r="L42" s="35"/>
    </row>
    <row r="43" spans="1:12">
      <c r="A43" s="9">
        <v>37</v>
      </c>
      <c r="B43" s="9" t="str">
        <f>IFERROR(VLOOKUP($C$4,学校番号!A:C,1,FALSE),"")</f>
        <v/>
      </c>
      <c r="C43" s="14" t="str">
        <f>IFERROR(VLOOKUP($C$4,学校番号!A:C,2,FALSE),"")</f>
        <v/>
      </c>
      <c r="D43" s="35"/>
      <c r="E43" s="35"/>
      <c r="F43" s="35"/>
      <c r="G43" s="54"/>
      <c r="H43" s="9" t="str">
        <f>IFERROR(VLOOKUP(G43,プルダウン表!B:C,2,FALSE),"")</f>
        <v/>
      </c>
      <c r="I43" s="35"/>
      <c r="J43" s="9" t="str">
        <f>IF(I43=0,"",VLOOKUP(I43,講座一覧表!B:G,3,FALSE))</f>
        <v/>
      </c>
      <c r="K43" s="9" t="str">
        <f>IFERROR(VLOOKUP(I43,講座一覧表!B:G,6,FALSE),"")</f>
        <v/>
      </c>
      <c r="L43" s="35"/>
    </row>
    <row r="44" spans="1:12">
      <c r="A44" s="14">
        <v>38</v>
      </c>
      <c r="B44" s="9" t="str">
        <f>IFERROR(VLOOKUP($C$4,学校番号!A:C,1,FALSE),"")</f>
        <v/>
      </c>
      <c r="C44" s="14" t="str">
        <f>IFERROR(VLOOKUP($C$4,学校番号!A:C,2,FALSE),"")</f>
        <v/>
      </c>
      <c r="D44" s="35"/>
      <c r="E44" s="35"/>
      <c r="F44" s="35"/>
      <c r="G44" s="54"/>
      <c r="H44" s="9" t="str">
        <f>IFERROR(VLOOKUP(G44,プルダウン表!B:C,2,FALSE),"")</f>
        <v/>
      </c>
      <c r="I44" s="35"/>
      <c r="J44" s="9" t="str">
        <f>IF(I44=0,"",VLOOKUP(I44,講座一覧表!B:G,3,FALSE))</f>
        <v/>
      </c>
      <c r="K44" s="9" t="str">
        <f>IFERROR(VLOOKUP(I44,講座一覧表!B:G,6,FALSE),"")</f>
        <v/>
      </c>
      <c r="L44" s="35"/>
    </row>
    <row r="45" spans="1:12">
      <c r="A45" s="9">
        <v>39</v>
      </c>
      <c r="B45" s="9" t="str">
        <f>IFERROR(VLOOKUP($C$4,学校番号!A:C,1,FALSE),"")</f>
        <v/>
      </c>
      <c r="C45" s="14" t="str">
        <f>IFERROR(VLOOKUP($C$4,学校番号!A:C,2,FALSE),"")</f>
        <v/>
      </c>
      <c r="D45" s="35"/>
      <c r="E45" s="35"/>
      <c r="F45" s="35"/>
      <c r="G45" s="54"/>
      <c r="H45" s="9" t="str">
        <f>IFERROR(VLOOKUP(G45,プルダウン表!B:C,2,FALSE),"")</f>
        <v/>
      </c>
      <c r="I45" s="35"/>
      <c r="J45" s="9" t="str">
        <f>IF(I45=0,"",VLOOKUP(I45,講座一覧表!B:G,3,FALSE))</f>
        <v/>
      </c>
      <c r="K45" s="9" t="str">
        <f>IFERROR(VLOOKUP(I45,講座一覧表!B:G,6,FALSE),"")</f>
        <v/>
      </c>
      <c r="L45" s="35"/>
    </row>
    <row r="46" spans="1:12">
      <c r="A46" s="14">
        <v>40</v>
      </c>
      <c r="B46" s="9" t="str">
        <f>IFERROR(VLOOKUP($C$4,学校番号!A:C,1,FALSE),"")</f>
        <v/>
      </c>
      <c r="C46" s="14" t="str">
        <f>IFERROR(VLOOKUP($C$4,学校番号!A:C,2,FALSE),"")</f>
        <v/>
      </c>
      <c r="D46" s="35"/>
      <c r="E46" s="35"/>
      <c r="F46" s="35"/>
      <c r="G46" s="54"/>
      <c r="H46" s="9" t="str">
        <f>IFERROR(VLOOKUP(G46,プルダウン表!B:C,2,FALSE),"")</f>
        <v/>
      </c>
      <c r="I46" s="35"/>
      <c r="J46" s="9" t="str">
        <f>IF(I46=0,"",VLOOKUP(I46,講座一覧表!B:G,3,FALSE))</f>
        <v/>
      </c>
      <c r="K46" s="9" t="str">
        <f>IFERROR(VLOOKUP(I46,講座一覧表!B:G,6,FALSE),"")</f>
        <v/>
      </c>
      <c r="L46" s="35"/>
    </row>
    <row r="47" spans="1:12">
      <c r="A47" s="9">
        <v>41</v>
      </c>
      <c r="B47" s="9" t="str">
        <f>IFERROR(VLOOKUP($C$4,学校番号!A:C,1,FALSE),"")</f>
        <v/>
      </c>
      <c r="C47" s="14" t="str">
        <f>IFERROR(VLOOKUP($C$4,学校番号!A:C,2,FALSE),"")</f>
        <v/>
      </c>
      <c r="D47" s="35"/>
      <c r="E47" s="35"/>
      <c r="F47" s="35"/>
      <c r="G47" s="54"/>
      <c r="H47" s="9" t="str">
        <f>IFERROR(VLOOKUP(G47,プルダウン表!B:C,2,FALSE),"")</f>
        <v/>
      </c>
      <c r="I47" s="35"/>
      <c r="J47" s="9" t="str">
        <f>IF(I47=0,"",VLOOKUP(I47,講座一覧表!B:G,3,FALSE))</f>
        <v/>
      </c>
      <c r="K47" s="9" t="str">
        <f>IFERROR(VLOOKUP(I47,講座一覧表!B:G,6,FALSE),"")</f>
        <v/>
      </c>
      <c r="L47" s="35"/>
    </row>
    <row r="48" spans="1:12">
      <c r="A48" s="14">
        <v>42</v>
      </c>
      <c r="B48" s="9" t="str">
        <f>IFERROR(VLOOKUP($C$4,学校番号!A:C,1,FALSE),"")</f>
        <v/>
      </c>
      <c r="C48" s="14" t="str">
        <f>IFERROR(VLOOKUP($C$4,学校番号!A:C,2,FALSE),"")</f>
        <v/>
      </c>
      <c r="D48" s="35"/>
      <c r="E48" s="35"/>
      <c r="F48" s="35"/>
      <c r="G48" s="54"/>
      <c r="H48" s="9" t="str">
        <f>IFERROR(VLOOKUP(G48,プルダウン表!B:C,2,FALSE),"")</f>
        <v/>
      </c>
      <c r="I48" s="35"/>
      <c r="J48" s="9" t="str">
        <f>IF(I48=0,"",VLOOKUP(I48,講座一覧表!B:G,3,FALSE))</f>
        <v/>
      </c>
      <c r="K48" s="9" t="str">
        <f>IFERROR(VLOOKUP(I48,講座一覧表!B:G,6,FALSE),"")</f>
        <v/>
      </c>
      <c r="L48" s="35"/>
    </row>
    <row r="49" spans="1:12">
      <c r="A49" s="9">
        <v>43</v>
      </c>
      <c r="B49" s="9" t="str">
        <f>IFERROR(VLOOKUP($C$4,学校番号!A:C,1,FALSE),"")</f>
        <v/>
      </c>
      <c r="C49" s="14" t="str">
        <f>IFERROR(VLOOKUP($C$4,学校番号!A:C,2,FALSE),"")</f>
        <v/>
      </c>
      <c r="D49" s="35"/>
      <c r="E49" s="35"/>
      <c r="F49" s="35"/>
      <c r="G49" s="54"/>
      <c r="H49" s="9" t="str">
        <f>IFERROR(VLOOKUP(G49,プルダウン表!B:C,2,FALSE),"")</f>
        <v/>
      </c>
      <c r="I49" s="35"/>
      <c r="J49" s="9" t="str">
        <f>IF(I49=0,"",VLOOKUP(I49,講座一覧表!B:G,3,FALSE))</f>
        <v/>
      </c>
      <c r="K49" s="9" t="str">
        <f>IFERROR(VLOOKUP(I49,講座一覧表!B:G,6,FALSE),"")</f>
        <v/>
      </c>
      <c r="L49" s="35"/>
    </row>
    <row r="50" spans="1:12">
      <c r="A50" s="14">
        <v>44</v>
      </c>
      <c r="B50" s="9" t="str">
        <f>IFERROR(VLOOKUP($C$4,学校番号!A:C,1,FALSE),"")</f>
        <v/>
      </c>
      <c r="C50" s="14" t="str">
        <f>IFERROR(VLOOKUP($C$4,学校番号!A:C,2,FALSE),"")</f>
        <v/>
      </c>
      <c r="D50" s="35"/>
      <c r="E50" s="35"/>
      <c r="F50" s="35"/>
      <c r="G50" s="54"/>
      <c r="H50" s="9" t="str">
        <f>IFERROR(VLOOKUP(G50,プルダウン表!B:C,2,FALSE),"")</f>
        <v/>
      </c>
      <c r="I50" s="35"/>
      <c r="J50" s="9" t="str">
        <f>IF(I50=0,"",VLOOKUP(I50,講座一覧表!B:G,3,FALSE))</f>
        <v/>
      </c>
      <c r="K50" s="9" t="str">
        <f>IFERROR(VLOOKUP(I50,講座一覧表!B:G,6,FALSE),"")</f>
        <v/>
      </c>
      <c r="L50" s="35"/>
    </row>
    <row r="51" spans="1:12">
      <c r="A51" s="9">
        <v>45</v>
      </c>
      <c r="B51" s="9" t="str">
        <f>IFERROR(VLOOKUP($C$4,学校番号!A:C,1,FALSE),"")</f>
        <v/>
      </c>
      <c r="C51" s="14" t="str">
        <f>IFERROR(VLOOKUP($C$4,学校番号!A:C,2,FALSE),"")</f>
        <v/>
      </c>
      <c r="D51" s="35"/>
      <c r="E51" s="35"/>
      <c r="F51" s="35"/>
      <c r="G51" s="54"/>
      <c r="H51" s="9" t="str">
        <f>IFERROR(VLOOKUP(G51,プルダウン表!B:C,2,FALSE),"")</f>
        <v/>
      </c>
      <c r="I51" s="35"/>
      <c r="J51" s="9" t="str">
        <f>IF(I51=0,"",VLOOKUP(I51,講座一覧表!B:G,3,FALSE))</f>
        <v/>
      </c>
      <c r="K51" s="9" t="str">
        <f>IFERROR(VLOOKUP(I51,講座一覧表!B:G,6,FALSE),"")</f>
        <v/>
      </c>
      <c r="L51" s="35"/>
    </row>
    <row r="52" spans="1:12">
      <c r="A52" s="14">
        <v>46</v>
      </c>
      <c r="B52" s="9" t="str">
        <f>IFERROR(VLOOKUP($C$4,学校番号!A:C,1,FALSE),"")</f>
        <v/>
      </c>
      <c r="C52" s="14" t="str">
        <f>IFERROR(VLOOKUP($C$4,学校番号!A:C,2,FALSE),"")</f>
        <v/>
      </c>
      <c r="D52" s="35"/>
      <c r="E52" s="35"/>
      <c r="F52" s="35"/>
      <c r="G52" s="54"/>
      <c r="H52" s="9" t="str">
        <f>IFERROR(VLOOKUP(G52,プルダウン表!B:C,2,FALSE),"")</f>
        <v/>
      </c>
      <c r="I52" s="35"/>
      <c r="J52" s="9" t="str">
        <f>IF(I52=0,"",VLOOKUP(I52,講座一覧表!B:G,3,FALSE))</f>
        <v/>
      </c>
      <c r="K52" s="9" t="str">
        <f>IFERROR(VLOOKUP(I52,講座一覧表!B:G,6,FALSE),"")</f>
        <v/>
      </c>
      <c r="L52" s="35"/>
    </row>
    <row r="53" spans="1:12">
      <c r="A53" s="9">
        <v>47</v>
      </c>
      <c r="B53" s="9" t="str">
        <f>IFERROR(VLOOKUP($C$4,学校番号!A:C,1,FALSE),"")</f>
        <v/>
      </c>
      <c r="C53" s="14" t="str">
        <f>IFERROR(VLOOKUP($C$4,学校番号!A:C,2,FALSE),"")</f>
        <v/>
      </c>
      <c r="D53" s="35"/>
      <c r="E53" s="35"/>
      <c r="F53" s="35"/>
      <c r="G53" s="54"/>
      <c r="H53" s="9" t="str">
        <f>IFERROR(VLOOKUP(G53,プルダウン表!B:C,2,FALSE),"")</f>
        <v/>
      </c>
      <c r="I53" s="35"/>
      <c r="J53" s="9" t="str">
        <f>IF(I53=0,"",VLOOKUP(I53,講座一覧表!B:G,3,FALSE))</f>
        <v/>
      </c>
      <c r="K53" s="9" t="str">
        <f>IFERROR(VLOOKUP(I53,講座一覧表!B:G,6,FALSE),"")</f>
        <v/>
      </c>
      <c r="L53" s="35"/>
    </row>
    <row r="54" spans="1:12">
      <c r="A54" s="14">
        <v>48</v>
      </c>
      <c r="B54" s="9" t="str">
        <f>IFERROR(VLOOKUP($C$4,学校番号!A:C,1,FALSE),"")</f>
        <v/>
      </c>
      <c r="C54" s="14" t="str">
        <f>IFERROR(VLOOKUP($C$4,学校番号!A:C,2,FALSE),"")</f>
        <v/>
      </c>
      <c r="D54" s="35"/>
      <c r="E54" s="35"/>
      <c r="F54" s="35"/>
      <c r="G54" s="54"/>
      <c r="H54" s="9" t="str">
        <f>IFERROR(VLOOKUP(G54,プルダウン表!B:C,2,FALSE),"")</f>
        <v/>
      </c>
      <c r="I54" s="35"/>
      <c r="J54" s="9" t="str">
        <f>IF(I54=0,"",VLOOKUP(I54,講座一覧表!B:G,3,FALSE))</f>
        <v/>
      </c>
      <c r="K54" s="9" t="str">
        <f>IFERROR(VLOOKUP(I54,講座一覧表!B:G,6,FALSE),"")</f>
        <v/>
      </c>
      <c r="L54" s="35"/>
    </row>
    <row r="55" spans="1:12">
      <c r="A55" s="9">
        <v>49</v>
      </c>
      <c r="B55" s="9" t="str">
        <f>IFERROR(VLOOKUP($C$4,学校番号!A:C,1,FALSE),"")</f>
        <v/>
      </c>
      <c r="C55" s="14" t="str">
        <f>IFERROR(VLOOKUP($C$4,学校番号!A:C,2,FALSE),"")</f>
        <v/>
      </c>
      <c r="D55" s="35"/>
      <c r="E55" s="35"/>
      <c r="F55" s="35"/>
      <c r="G55" s="54"/>
      <c r="H55" s="9" t="str">
        <f>IFERROR(VLOOKUP(G55,プルダウン表!B:C,2,FALSE),"")</f>
        <v/>
      </c>
      <c r="I55" s="35"/>
      <c r="J55" s="9" t="str">
        <f>IF(I55=0,"",VLOOKUP(I55,講座一覧表!B:G,3,FALSE))</f>
        <v/>
      </c>
      <c r="K55" s="9" t="str">
        <f>IFERROR(VLOOKUP(I55,講座一覧表!B:G,6,FALSE),"")</f>
        <v/>
      </c>
      <c r="L55" s="35"/>
    </row>
    <row r="56" spans="1:12">
      <c r="A56" s="14">
        <v>50</v>
      </c>
      <c r="B56" s="9" t="str">
        <f>IFERROR(VLOOKUP($C$4,学校番号!A:C,1,FALSE),"")</f>
        <v/>
      </c>
      <c r="C56" s="14" t="str">
        <f>IFERROR(VLOOKUP($C$4,学校番号!A:C,2,FALSE),"")</f>
        <v/>
      </c>
      <c r="D56" s="35"/>
      <c r="E56" s="35"/>
      <c r="F56" s="35"/>
      <c r="G56" s="54"/>
      <c r="H56" s="9" t="str">
        <f>IFERROR(VLOOKUP(G56,プルダウン表!B:C,2,FALSE),"")</f>
        <v/>
      </c>
      <c r="I56" s="35"/>
      <c r="J56" s="9" t="str">
        <f>IF(I56=0,"",VLOOKUP(I56,講座一覧表!B:G,3,FALSE))</f>
        <v/>
      </c>
      <c r="K56" s="9" t="str">
        <f>IFERROR(VLOOKUP(I56,講座一覧表!B:G,6,FALSE),"")</f>
        <v/>
      </c>
      <c r="L56" s="35"/>
    </row>
    <row r="57" spans="1:12">
      <c r="A57" s="9">
        <v>51</v>
      </c>
      <c r="B57" s="9" t="str">
        <f>IFERROR(VLOOKUP($C$4,学校番号!A:C,1,FALSE),"")</f>
        <v/>
      </c>
      <c r="C57" s="14" t="str">
        <f>IFERROR(VLOOKUP($C$4,学校番号!A:C,2,FALSE),"")</f>
        <v/>
      </c>
      <c r="D57" s="35"/>
      <c r="E57" s="35"/>
      <c r="F57" s="35"/>
      <c r="G57" s="54"/>
      <c r="H57" s="9" t="str">
        <f>IFERROR(VLOOKUP(G57,プルダウン表!B:C,2,FALSE),"")</f>
        <v/>
      </c>
      <c r="I57" s="35"/>
      <c r="J57" s="9" t="str">
        <f>IF(I57=0,"",VLOOKUP(I57,講座一覧表!B:G,3,FALSE))</f>
        <v/>
      </c>
      <c r="K57" s="9" t="str">
        <f>IFERROR(VLOOKUP(I57,講座一覧表!B:G,6,FALSE),"")</f>
        <v/>
      </c>
      <c r="L57" s="35"/>
    </row>
    <row r="58" spans="1:12">
      <c r="A58" s="14">
        <v>52</v>
      </c>
      <c r="B58" s="9" t="str">
        <f>IFERROR(VLOOKUP($C$4,学校番号!A:C,1,FALSE),"")</f>
        <v/>
      </c>
      <c r="C58" s="14" t="str">
        <f>IFERROR(VLOOKUP($C$4,学校番号!A:C,2,FALSE),"")</f>
        <v/>
      </c>
      <c r="D58" s="35"/>
      <c r="E58" s="35"/>
      <c r="F58" s="35"/>
      <c r="G58" s="54"/>
      <c r="H58" s="9" t="str">
        <f>IFERROR(VLOOKUP(G58,プルダウン表!B:C,2,FALSE),"")</f>
        <v/>
      </c>
      <c r="I58" s="35"/>
      <c r="J58" s="9" t="str">
        <f>IF(I58=0,"",VLOOKUP(I58,講座一覧表!B:G,3,FALSE))</f>
        <v/>
      </c>
      <c r="K58" s="9" t="str">
        <f>IFERROR(VLOOKUP(I58,講座一覧表!B:G,6,FALSE),"")</f>
        <v/>
      </c>
      <c r="L58" s="35"/>
    </row>
    <row r="59" spans="1:12">
      <c r="A59" s="9">
        <v>53</v>
      </c>
      <c r="B59" s="9" t="str">
        <f>IFERROR(VLOOKUP($C$4,学校番号!A:C,1,FALSE),"")</f>
        <v/>
      </c>
      <c r="C59" s="14" t="str">
        <f>IFERROR(VLOOKUP($C$4,学校番号!A:C,2,FALSE),"")</f>
        <v/>
      </c>
      <c r="D59" s="35"/>
      <c r="E59" s="35"/>
      <c r="F59" s="35"/>
      <c r="G59" s="54"/>
      <c r="H59" s="9" t="str">
        <f>IFERROR(VLOOKUP(G59,プルダウン表!B:C,2,FALSE),"")</f>
        <v/>
      </c>
      <c r="I59" s="35"/>
      <c r="J59" s="9" t="str">
        <f>IF(I59=0,"",VLOOKUP(I59,講座一覧表!B:G,3,FALSE))</f>
        <v/>
      </c>
      <c r="K59" s="9" t="str">
        <f>IFERROR(VLOOKUP(I59,講座一覧表!B:G,6,FALSE),"")</f>
        <v/>
      </c>
      <c r="L59" s="35"/>
    </row>
    <row r="60" spans="1:12">
      <c r="A60" s="14">
        <v>54</v>
      </c>
      <c r="B60" s="9" t="str">
        <f>IFERROR(VLOOKUP($C$4,学校番号!A:C,1,FALSE),"")</f>
        <v/>
      </c>
      <c r="C60" s="14" t="str">
        <f>IFERROR(VLOOKUP($C$4,学校番号!A:C,2,FALSE),"")</f>
        <v/>
      </c>
      <c r="D60" s="35"/>
      <c r="E60" s="35"/>
      <c r="F60" s="35"/>
      <c r="G60" s="54"/>
      <c r="H60" s="9" t="str">
        <f>IFERROR(VLOOKUP(G60,プルダウン表!B:C,2,FALSE),"")</f>
        <v/>
      </c>
      <c r="I60" s="35"/>
      <c r="J60" s="9" t="str">
        <f>IF(I60=0,"",VLOOKUP(I60,講座一覧表!B:G,3,FALSE))</f>
        <v/>
      </c>
      <c r="K60" s="9" t="str">
        <f>IFERROR(VLOOKUP(I60,講座一覧表!B:G,6,FALSE),"")</f>
        <v/>
      </c>
      <c r="L60" s="35"/>
    </row>
    <row r="61" spans="1:12">
      <c r="A61" s="9">
        <v>55</v>
      </c>
      <c r="B61" s="9" t="str">
        <f>IFERROR(VLOOKUP($C$4,学校番号!A:C,1,FALSE),"")</f>
        <v/>
      </c>
      <c r="C61" s="14" t="str">
        <f>IFERROR(VLOOKUP($C$4,学校番号!A:C,2,FALSE),"")</f>
        <v/>
      </c>
      <c r="D61" s="35"/>
      <c r="E61" s="35"/>
      <c r="F61" s="35"/>
      <c r="G61" s="54"/>
      <c r="H61" s="9" t="str">
        <f>IFERROR(VLOOKUP(G61,プルダウン表!B:C,2,FALSE),"")</f>
        <v/>
      </c>
      <c r="I61" s="35"/>
      <c r="J61" s="9" t="str">
        <f>IF(I61=0,"",VLOOKUP(I61,講座一覧表!B:G,3,FALSE))</f>
        <v/>
      </c>
      <c r="K61" s="9" t="str">
        <f>IFERROR(VLOOKUP(I61,講座一覧表!B:G,6,FALSE),"")</f>
        <v/>
      </c>
      <c r="L61" s="35"/>
    </row>
    <row r="62" spans="1:12">
      <c r="A62" s="14">
        <v>56</v>
      </c>
      <c r="B62" s="9" t="str">
        <f>IFERROR(VLOOKUP($C$4,学校番号!A:C,1,FALSE),"")</f>
        <v/>
      </c>
      <c r="C62" s="14" t="str">
        <f>IFERROR(VLOOKUP($C$4,学校番号!A:C,2,FALSE),"")</f>
        <v/>
      </c>
      <c r="D62" s="35"/>
      <c r="E62" s="35"/>
      <c r="F62" s="35"/>
      <c r="G62" s="54"/>
      <c r="H62" s="9" t="str">
        <f>IFERROR(VLOOKUP(G62,プルダウン表!B:C,2,FALSE),"")</f>
        <v/>
      </c>
      <c r="I62" s="35"/>
      <c r="J62" s="9" t="str">
        <f>IF(I62=0,"",VLOOKUP(I62,講座一覧表!B:G,3,FALSE))</f>
        <v/>
      </c>
      <c r="K62" s="9" t="str">
        <f>IFERROR(VLOOKUP(I62,講座一覧表!B:G,6,FALSE),"")</f>
        <v/>
      </c>
      <c r="L62" s="35"/>
    </row>
    <row r="63" spans="1:12">
      <c r="A63" s="9">
        <v>57</v>
      </c>
      <c r="B63" s="9" t="str">
        <f>IFERROR(VLOOKUP($C$4,学校番号!A:C,1,FALSE),"")</f>
        <v/>
      </c>
      <c r="C63" s="14" t="str">
        <f>IFERROR(VLOOKUP($C$4,学校番号!A:C,2,FALSE),"")</f>
        <v/>
      </c>
      <c r="D63" s="35"/>
      <c r="E63" s="35"/>
      <c r="F63" s="35"/>
      <c r="G63" s="54"/>
      <c r="H63" s="9" t="str">
        <f>IFERROR(VLOOKUP(G63,プルダウン表!B:C,2,FALSE),"")</f>
        <v/>
      </c>
      <c r="I63" s="35"/>
      <c r="J63" s="9" t="str">
        <f>IF(I63=0,"",VLOOKUP(I63,講座一覧表!B:G,3,FALSE))</f>
        <v/>
      </c>
      <c r="K63" s="9" t="str">
        <f>IFERROR(VLOOKUP(I63,講座一覧表!B:G,6,FALSE),"")</f>
        <v/>
      </c>
      <c r="L63" s="35"/>
    </row>
    <row r="64" spans="1:12">
      <c r="A64" s="14">
        <v>58</v>
      </c>
      <c r="B64" s="9" t="str">
        <f>IFERROR(VLOOKUP($C$4,学校番号!A:C,1,FALSE),"")</f>
        <v/>
      </c>
      <c r="C64" s="14" t="str">
        <f>IFERROR(VLOOKUP($C$4,学校番号!A:C,2,FALSE),"")</f>
        <v/>
      </c>
      <c r="D64" s="35"/>
      <c r="E64" s="35"/>
      <c r="F64" s="35"/>
      <c r="G64" s="54"/>
      <c r="H64" s="9" t="str">
        <f>IFERROR(VLOOKUP(G64,プルダウン表!B:C,2,FALSE),"")</f>
        <v/>
      </c>
      <c r="I64" s="35"/>
      <c r="J64" s="9" t="str">
        <f>IF(I64=0,"",VLOOKUP(I64,講座一覧表!B:G,3,FALSE))</f>
        <v/>
      </c>
      <c r="K64" s="9" t="str">
        <f>IFERROR(VLOOKUP(I64,講座一覧表!B:G,6,FALSE),"")</f>
        <v/>
      </c>
      <c r="L64" s="35"/>
    </row>
    <row r="65" spans="1:12">
      <c r="A65" s="9">
        <v>59</v>
      </c>
      <c r="B65" s="9" t="str">
        <f>IFERROR(VLOOKUP($C$4,学校番号!A:C,1,FALSE),"")</f>
        <v/>
      </c>
      <c r="C65" s="14" t="str">
        <f>IFERROR(VLOOKUP($C$4,学校番号!A:C,2,FALSE),"")</f>
        <v/>
      </c>
      <c r="D65" s="35"/>
      <c r="E65" s="35"/>
      <c r="F65" s="35"/>
      <c r="G65" s="54"/>
      <c r="H65" s="9" t="str">
        <f>IFERROR(VLOOKUP(G65,プルダウン表!B:C,2,FALSE),"")</f>
        <v/>
      </c>
      <c r="I65" s="35"/>
      <c r="J65" s="9" t="str">
        <f>IF(I65=0,"",VLOOKUP(I65,講座一覧表!B:G,3,FALSE))</f>
        <v/>
      </c>
      <c r="K65" s="9" t="str">
        <f>IFERROR(VLOOKUP(I65,講座一覧表!B:G,6,FALSE),"")</f>
        <v/>
      </c>
      <c r="L65" s="35"/>
    </row>
    <row r="66" spans="1:12">
      <c r="A66" s="14">
        <v>60</v>
      </c>
      <c r="B66" s="9" t="str">
        <f>IFERROR(VLOOKUP($C$4,学校番号!A:C,1,FALSE),"")</f>
        <v/>
      </c>
      <c r="C66" s="14" t="str">
        <f>IFERROR(VLOOKUP($C$4,学校番号!A:C,2,FALSE),"")</f>
        <v/>
      </c>
      <c r="D66" s="35"/>
      <c r="E66" s="35"/>
      <c r="F66" s="35"/>
      <c r="G66" s="54"/>
      <c r="H66" s="9" t="str">
        <f>IFERROR(VLOOKUP(G66,プルダウン表!B:C,2,FALSE),"")</f>
        <v/>
      </c>
      <c r="I66" s="35"/>
      <c r="J66" s="9" t="str">
        <f>IF(I66=0,"",VLOOKUP(I66,講座一覧表!B:G,3,FALSE))</f>
        <v/>
      </c>
      <c r="K66" s="9" t="str">
        <f>IFERROR(VLOOKUP(I66,講座一覧表!B:G,6,FALSE),"")</f>
        <v/>
      </c>
      <c r="L66" s="35"/>
    </row>
    <row r="67" spans="1:12">
      <c r="A67" s="9">
        <v>61</v>
      </c>
      <c r="B67" s="9" t="str">
        <f>IFERROR(VLOOKUP($C$4,学校番号!A:C,1,FALSE),"")</f>
        <v/>
      </c>
      <c r="C67" s="14" t="str">
        <f>IFERROR(VLOOKUP($C$4,学校番号!A:C,2,FALSE),"")</f>
        <v/>
      </c>
      <c r="D67" s="35"/>
      <c r="E67" s="35"/>
      <c r="F67" s="35"/>
      <c r="G67" s="54"/>
      <c r="H67" s="9" t="str">
        <f>IFERROR(VLOOKUP(G67,プルダウン表!B:C,2,FALSE),"")</f>
        <v/>
      </c>
      <c r="I67" s="35"/>
      <c r="J67" s="9" t="str">
        <f>IF(I67=0,"",VLOOKUP(I67,講座一覧表!B:G,3,FALSE))</f>
        <v/>
      </c>
      <c r="K67" s="9" t="str">
        <f>IFERROR(VLOOKUP(I67,講座一覧表!B:G,6,FALSE),"")</f>
        <v/>
      </c>
      <c r="L67" s="35"/>
    </row>
    <row r="68" spans="1:12">
      <c r="A68" s="14">
        <v>62</v>
      </c>
      <c r="B68" s="9" t="str">
        <f>IFERROR(VLOOKUP($C$4,学校番号!A:C,1,FALSE),"")</f>
        <v/>
      </c>
      <c r="C68" s="14" t="str">
        <f>IFERROR(VLOOKUP($C$4,学校番号!A:C,2,FALSE),"")</f>
        <v/>
      </c>
      <c r="D68" s="35"/>
      <c r="E68" s="35"/>
      <c r="F68" s="35"/>
      <c r="G68" s="54"/>
      <c r="H68" s="9" t="str">
        <f>IFERROR(VLOOKUP(G68,プルダウン表!B:C,2,FALSE),"")</f>
        <v/>
      </c>
      <c r="I68" s="35"/>
      <c r="J68" s="9" t="str">
        <f>IF(I68=0,"",VLOOKUP(I68,講座一覧表!B:G,3,FALSE))</f>
        <v/>
      </c>
      <c r="K68" s="9" t="str">
        <f>IFERROR(VLOOKUP(I68,講座一覧表!B:G,6,FALSE),"")</f>
        <v/>
      </c>
      <c r="L68" s="35"/>
    </row>
    <row r="69" spans="1:12">
      <c r="A69" s="9">
        <v>63</v>
      </c>
      <c r="B69" s="9" t="str">
        <f>IFERROR(VLOOKUP($C$4,学校番号!A:C,1,FALSE),"")</f>
        <v/>
      </c>
      <c r="C69" s="14" t="str">
        <f>IFERROR(VLOOKUP($C$4,学校番号!A:C,2,FALSE),"")</f>
        <v/>
      </c>
      <c r="D69" s="35"/>
      <c r="E69" s="35"/>
      <c r="F69" s="35"/>
      <c r="G69" s="54"/>
      <c r="H69" s="9" t="str">
        <f>IFERROR(VLOOKUP(G69,プルダウン表!B:C,2,FALSE),"")</f>
        <v/>
      </c>
      <c r="I69" s="35"/>
      <c r="J69" s="9" t="str">
        <f>IF(I69=0,"",VLOOKUP(I69,講座一覧表!B:G,3,FALSE))</f>
        <v/>
      </c>
      <c r="K69" s="9" t="str">
        <f>IFERROR(VLOOKUP(I69,講座一覧表!B:G,6,FALSE),"")</f>
        <v/>
      </c>
      <c r="L69" s="35"/>
    </row>
    <row r="70" spans="1:12">
      <c r="A70" s="14">
        <v>64</v>
      </c>
      <c r="B70" s="9" t="str">
        <f>IFERROR(VLOOKUP($C$4,学校番号!A:C,1,FALSE),"")</f>
        <v/>
      </c>
      <c r="C70" s="14" t="str">
        <f>IFERROR(VLOOKUP($C$4,学校番号!A:C,2,FALSE),"")</f>
        <v/>
      </c>
      <c r="D70" s="35"/>
      <c r="E70" s="35"/>
      <c r="F70" s="35"/>
      <c r="G70" s="54"/>
      <c r="H70" s="9" t="str">
        <f>IFERROR(VLOOKUP(G70,プルダウン表!B:C,2,FALSE),"")</f>
        <v/>
      </c>
      <c r="I70" s="35"/>
      <c r="J70" s="9" t="str">
        <f>IF(I70=0,"",VLOOKUP(I70,講座一覧表!B:G,3,FALSE))</f>
        <v/>
      </c>
      <c r="K70" s="9" t="str">
        <f>IFERROR(VLOOKUP(I70,講座一覧表!B:G,6,FALSE),"")</f>
        <v/>
      </c>
      <c r="L70" s="35"/>
    </row>
    <row r="71" spans="1:12">
      <c r="A71" s="9">
        <v>65</v>
      </c>
      <c r="B71" s="9" t="str">
        <f>IFERROR(VLOOKUP($C$4,学校番号!A:C,1,FALSE),"")</f>
        <v/>
      </c>
      <c r="C71" s="14" t="str">
        <f>IFERROR(VLOOKUP($C$4,学校番号!A:C,2,FALSE),"")</f>
        <v/>
      </c>
      <c r="D71" s="35"/>
      <c r="E71" s="35"/>
      <c r="F71" s="35"/>
      <c r="G71" s="54"/>
      <c r="H71" s="9" t="str">
        <f>IFERROR(VLOOKUP(G71,プルダウン表!B:C,2,FALSE),"")</f>
        <v/>
      </c>
      <c r="I71" s="35"/>
      <c r="J71" s="9" t="str">
        <f>IF(I71=0,"",VLOOKUP(I71,講座一覧表!B:G,3,FALSE))</f>
        <v/>
      </c>
      <c r="K71" s="9" t="str">
        <f>IFERROR(VLOOKUP(I71,講座一覧表!B:G,6,FALSE),"")</f>
        <v/>
      </c>
      <c r="L71" s="35"/>
    </row>
    <row r="72" spans="1:12">
      <c r="A72" s="14">
        <v>66</v>
      </c>
      <c r="B72" s="9" t="str">
        <f>IFERROR(VLOOKUP($C$4,学校番号!A:C,1,FALSE),"")</f>
        <v/>
      </c>
      <c r="C72" s="14" t="str">
        <f>IFERROR(VLOOKUP($C$4,学校番号!A:C,2,FALSE),"")</f>
        <v/>
      </c>
      <c r="D72" s="35"/>
      <c r="E72" s="35"/>
      <c r="F72" s="35"/>
      <c r="G72" s="54"/>
      <c r="H72" s="9" t="str">
        <f>IFERROR(VLOOKUP(G72,プルダウン表!B:C,2,FALSE),"")</f>
        <v/>
      </c>
      <c r="I72" s="35"/>
      <c r="J72" s="9" t="str">
        <f>IF(I72=0,"",VLOOKUP(I72,講座一覧表!B:G,3,FALSE))</f>
        <v/>
      </c>
      <c r="K72" s="9" t="str">
        <f>IFERROR(VLOOKUP(I72,講座一覧表!B:G,6,FALSE),"")</f>
        <v/>
      </c>
      <c r="L72" s="35"/>
    </row>
    <row r="73" spans="1:12">
      <c r="A73" s="9">
        <v>67</v>
      </c>
      <c r="B73" s="9" t="str">
        <f>IFERROR(VLOOKUP($C$4,学校番号!A:C,1,FALSE),"")</f>
        <v/>
      </c>
      <c r="C73" s="14" t="str">
        <f>IFERROR(VLOOKUP($C$4,学校番号!A:C,2,FALSE),"")</f>
        <v/>
      </c>
      <c r="D73" s="35"/>
      <c r="E73" s="35"/>
      <c r="F73" s="35"/>
      <c r="G73" s="54"/>
      <c r="H73" s="9" t="str">
        <f>IFERROR(VLOOKUP(G73,プルダウン表!B:C,2,FALSE),"")</f>
        <v/>
      </c>
      <c r="I73" s="35"/>
      <c r="J73" s="9" t="str">
        <f>IF(I73=0,"",VLOOKUP(I73,講座一覧表!B:G,3,FALSE))</f>
        <v/>
      </c>
      <c r="K73" s="9" t="str">
        <f>IFERROR(VLOOKUP(I73,講座一覧表!B:G,6,FALSE),"")</f>
        <v/>
      </c>
      <c r="L73" s="35"/>
    </row>
    <row r="74" spans="1:12">
      <c r="A74" s="14">
        <v>68</v>
      </c>
      <c r="B74" s="9" t="str">
        <f>IFERROR(VLOOKUP($C$4,学校番号!A:C,1,FALSE),"")</f>
        <v/>
      </c>
      <c r="C74" s="14" t="str">
        <f>IFERROR(VLOOKUP($C$4,学校番号!A:C,2,FALSE),"")</f>
        <v/>
      </c>
      <c r="D74" s="35"/>
      <c r="E74" s="35"/>
      <c r="F74" s="35"/>
      <c r="G74" s="54"/>
      <c r="H74" s="9" t="str">
        <f>IFERROR(VLOOKUP(G74,プルダウン表!B:C,2,FALSE),"")</f>
        <v/>
      </c>
      <c r="I74" s="35"/>
      <c r="J74" s="9" t="str">
        <f>IF(I74=0,"",VLOOKUP(I74,講座一覧表!B:G,3,FALSE))</f>
        <v/>
      </c>
      <c r="K74" s="9" t="str">
        <f>IFERROR(VLOOKUP(I74,講座一覧表!B:G,6,FALSE),"")</f>
        <v/>
      </c>
      <c r="L74" s="35"/>
    </row>
    <row r="75" spans="1:12">
      <c r="A75" s="9">
        <v>69</v>
      </c>
      <c r="B75" s="9" t="str">
        <f>IFERROR(VLOOKUP($C$4,学校番号!A:C,1,FALSE),"")</f>
        <v/>
      </c>
      <c r="C75" s="14" t="str">
        <f>IFERROR(VLOOKUP($C$4,学校番号!A:C,2,FALSE),"")</f>
        <v/>
      </c>
      <c r="D75" s="35"/>
      <c r="E75" s="35"/>
      <c r="F75" s="35"/>
      <c r="G75" s="54"/>
      <c r="H75" s="9" t="str">
        <f>IFERROR(VLOOKUP(G75,プルダウン表!B:C,2,FALSE),"")</f>
        <v/>
      </c>
      <c r="I75" s="35"/>
      <c r="J75" s="9" t="str">
        <f>IF(I75=0,"",VLOOKUP(I75,講座一覧表!B:G,3,FALSE))</f>
        <v/>
      </c>
      <c r="K75" s="9" t="str">
        <f>IFERROR(VLOOKUP(I75,講座一覧表!B:G,6,FALSE),"")</f>
        <v/>
      </c>
      <c r="L75" s="35"/>
    </row>
    <row r="76" spans="1:12">
      <c r="A76" s="14">
        <v>70</v>
      </c>
      <c r="B76" s="9" t="str">
        <f>IFERROR(VLOOKUP($C$4,学校番号!A:C,1,FALSE),"")</f>
        <v/>
      </c>
      <c r="C76" s="14" t="str">
        <f>IFERROR(VLOOKUP($C$4,学校番号!A:C,2,FALSE),"")</f>
        <v/>
      </c>
      <c r="D76" s="35"/>
      <c r="E76" s="35"/>
      <c r="F76" s="35"/>
      <c r="G76" s="54"/>
      <c r="H76" s="9" t="str">
        <f>IFERROR(VLOOKUP(G76,プルダウン表!B:C,2,FALSE),"")</f>
        <v/>
      </c>
      <c r="I76" s="35"/>
      <c r="J76" s="9" t="str">
        <f>IF(I76=0,"",VLOOKUP(I76,講座一覧表!B:G,3,FALSE))</f>
        <v/>
      </c>
      <c r="K76" s="9" t="str">
        <f>IFERROR(VLOOKUP(I76,講座一覧表!B:G,6,FALSE),"")</f>
        <v/>
      </c>
      <c r="L76" s="35"/>
    </row>
    <row r="77" spans="1:12">
      <c r="A77" s="9">
        <v>71</v>
      </c>
      <c r="B77" s="9" t="str">
        <f>IFERROR(VLOOKUP($C$4,学校番号!A:C,1,FALSE),"")</f>
        <v/>
      </c>
      <c r="C77" s="14" t="str">
        <f>IFERROR(VLOOKUP($C$4,学校番号!A:C,2,FALSE),"")</f>
        <v/>
      </c>
      <c r="D77" s="35"/>
      <c r="E77" s="35"/>
      <c r="F77" s="35"/>
      <c r="G77" s="54"/>
      <c r="H77" s="9" t="str">
        <f>IFERROR(VLOOKUP(G77,プルダウン表!B:C,2,FALSE),"")</f>
        <v/>
      </c>
      <c r="I77" s="35"/>
      <c r="J77" s="9" t="str">
        <f>IF(I77=0,"",VLOOKUP(I77,講座一覧表!B:G,3,FALSE))</f>
        <v/>
      </c>
      <c r="K77" s="9" t="str">
        <f>IFERROR(VLOOKUP(I77,講座一覧表!B:G,6,FALSE),"")</f>
        <v/>
      </c>
      <c r="L77" s="35"/>
    </row>
    <row r="78" spans="1:12">
      <c r="A78" s="14">
        <v>72</v>
      </c>
      <c r="B78" s="9" t="str">
        <f>IFERROR(VLOOKUP($C$4,学校番号!A:C,1,FALSE),"")</f>
        <v/>
      </c>
      <c r="C78" s="14" t="str">
        <f>IFERROR(VLOOKUP($C$4,学校番号!A:C,2,FALSE),"")</f>
        <v/>
      </c>
      <c r="D78" s="35"/>
      <c r="E78" s="35"/>
      <c r="F78" s="35"/>
      <c r="G78" s="54"/>
      <c r="H78" s="9" t="str">
        <f>IFERROR(VLOOKUP(G78,プルダウン表!B:C,2,FALSE),"")</f>
        <v/>
      </c>
      <c r="I78" s="35"/>
      <c r="J78" s="9" t="str">
        <f>IF(I78=0,"",VLOOKUP(I78,講座一覧表!B:G,3,FALSE))</f>
        <v/>
      </c>
      <c r="K78" s="9" t="str">
        <f>IFERROR(VLOOKUP(I78,講座一覧表!B:G,6,FALSE),"")</f>
        <v/>
      </c>
      <c r="L78" s="35"/>
    </row>
    <row r="79" spans="1:12">
      <c r="A79" s="9">
        <v>73</v>
      </c>
      <c r="B79" s="9" t="str">
        <f>IFERROR(VLOOKUP($C$4,学校番号!A:C,1,FALSE),"")</f>
        <v/>
      </c>
      <c r="C79" s="14" t="str">
        <f>IFERROR(VLOOKUP($C$4,学校番号!A:C,2,FALSE),"")</f>
        <v/>
      </c>
      <c r="D79" s="35"/>
      <c r="E79" s="35"/>
      <c r="F79" s="35"/>
      <c r="G79" s="54"/>
      <c r="H79" s="9" t="str">
        <f>IFERROR(VLOOKUP(G79,プルダウン表!B:C,2,FALSE),"")</f>
        <v/>
      </c>
      <c r="I79" s="35"/>
      <c r="J79" s="9" t="str">
        <f>IF(I79=0,"",VLOOKUP(I79,講座一覧表!B:G,3,FALSE))</f>
        <v/>
      </c>
      <c r="K79" s="9" t="str">
        <f>IFERROR(VLOOKUP(I79,講座一覧表!B:G,6,FALSE),"")</f>
        <v/>
      </c>
      <c r="L79" s="35"/>
    </row>
    <row r="80" spans="1:12">
      <c r="A80" s="14">
        <v>74</v>
      </c>
      <c r="B80" s="9" t="str">
        <f>IFERROR(VLOOKUP($C$4,学校番号!A:C,1,FALSE),"")</f>
        <v/>
      </c>
      <c r="C80" s="14" t="str">
        <f>IFERROR(VLOOKUP($C$4,学校番号!A:C,2,FALSE),"")</f>
        <v/>
      </c>
      <c r="D80" s="35"/>
      <c r="E80" s="35"/>
      <c r="F80" s="35"/>
      <c r="G80" s="54"/>
      <c r="H80" s="9" t="str">
        <f>IFERROR(VLOOKUP(G80,プルダウン表!B:C,2,FALSE),"")</f>
        <v/>
      </c>
      <c r="I80" s="35"/>
      <c r="J80" s="9" t="str">
        <f>IF(I80=0,"",VLOOKUP(I80,講座一覧表!B:G,3,FALSE))</f>
        <v/>
      </c>
      <c r="K80" s="9" t="str">
        <f>IFERROR(VLOOKUP(I80,講座一覧表!B:G,6,FALSE),"")</f>
        <v/>
      </c>
      <c r="L80" s="35"/>
    </row>
    <row r="81" spans="1:12">
      <c r="A81" s="9">
        <v>75</v>
      </c>
      <c r="B81" s="9" t="str">
        <f>IFERROR(VLOOKUP($C$4,学校番号!A:C,1,FALSE),"")</f>
        <v/>
      </c>
      <c r="C81" s="14" t="str">
        <f>IFERROR(VLOOKUP($C$4,学校番号!A:C,2,FALSE),"")</f>
        <v/>
      </c>
      <c r="D81" s="35"/>
      <c r="E81" s="35"/>
      <c r="F81" s="35"/>
      <c r="G81" s="54"/>
      <c r="H81" s="9" t="str">
        <f>IFERROR(VLOOKUP(G81,プルダウン表!B:C,2,FALSE),"")</f>
        <v/>
      </c>
      <c r="I81" s="35"/>
      <c r="J81" s="9" t="str">
        <f>IF(I81=0,"",VLOOKUP(I81,講座一覧表!B:G,3,FALSE))</f>
        <v/>
      </c>
      <c r="K81" s="9" t="str">
        <f>IFERROR(VLOOKUP(I81,講座一覧表!B:G,6,FALSE),"")</f>
        <v/>
      </c>
      <c r="L81" s="35"/>
    </row>
    <row r="82" spans="1:12">
      <c r="A82" s="14">
        <v>76</v>
      </c>
      <c r="B82" s="9" t="str">
        <f>IFERROR(VLOOKUP($C$4,学校番号!A:C,1,FALSE),"")</f>
        <v/>
      </c>
      <c r="C82" s="14" t="str">
        <f>IFERROR(VLOOKUP($C$4,学校番号!A:C,2,FALSE),"")</f>
        <v/>
      </c>
      <c r="D82" s="35"/>
      <c r="E82" s="35"/>
      <c r="F82" s="35"/>
      <c r="G82" s="54"/>
      <c r="H82" s="9" t="str">
        <f>IFERROR(VLOOKUP(G82,プルダウン表!B:C,2,FALSE),"")</f>
        <v/>
      </c>
      <c r="I82" s="35"/>
      <c r="J82" s="9" t="str">
        <f>IF(I82=0,"",VLOOKUP(I82,講座一覧表!B:G,3,FALSE))</f>
        <v/>
      </c>
      <c r="K82" s="9" t="str">
        <f>IFERROR(VLOOKUP(I82,講座一覧表!B:G,6,FALSE),"")</f>
        <v/>
      </c>
      <c r="L82" s="35"/>
    </row>
    <row r="83" spans="1:12">
      <c r="A83" s="9">
        <v>77</v>
      </c>
      <c r="B83" s="9" t="str">
        <f>IFERROR(VLOOKUP($C$4,学校番号!A:C,1,FALSE),"")</f>
        <v/>
      </c>
      <c r="C83" s="14" t="str">
        <f>IFERROR(VLOOKUP($C$4,学校番号!A:C,2,FALSE),"")</f>
        <v/>
      </c>
      <c r="D83" s="35"/>
      <c r="E83" s="35"/>
      <c r="F83" s="35"/>
      <c r="G83" s="54"/>
      <c r="H83" s="9" t="str">
        <f>IFERROR(VLOOKUP(G83,プルダウン表!B:C,2,FALSE),"")</f>
        <v/>
      </c>
      <c r="I83" s="35"/>
      <c r="J83" s="9" t="str">
        <f>IF(I83=0,"",VLOOKUP(I83,講座一覧表!B:G,3,FALSE))</f>
        <v/>
      </c>
      <c r="K83" s="9" t="str">
        <f>IFERROR(VLOOKUP(I83,講座一覧表!B:G,6,FALSE),"")</f>
        <v/>
      </c>
      <c r="L83" s="35"/>
    </row>
    <row r="84" spans="1:12">
      <c r="A84" s="14">
        <v>78</v>
      </c>
      <c r="B84" s="9" t="str">
        <f>IFERROR(VLOOKUP($C$4,学校番号!A:C,1,FALSE),"")</f>
        <v/>
      </c>
      <c r="C84" s="14" t="str">
        <f>IFERROR(VLOOKUP($C$4,学校番号!A:C,2,FALSE),"")</f>
        <v/>
      </c>
      <c r="D84" s="35"/>
      <c r="E84" s="35"/>
      <c r="F84" s="35"/>
      <c r="G84" s="54"/>
      <c r="H84" s="9" t="str">
        <f>IFERROR(VLOOKUP(G84,プルダウン表!B:C,2,FALSE),"")</f>
        <v/>
      </c>
      <c r="I84" s="35"/>
      <c r="J84" s="9" t="str">
        <f>IF(I84=0,"",VLOOKUP(I84,講座一覧表!B:G,3,FALSE))</f>
        <v/>
      </c>
      <c r="K84" s="9" t="str">
        <f>IFERROR(VLOOKUP(I84,講座一覧表!B:G,6,FALSE),"")</f>
        <v/>
      </c>
      <c r="L84" s="35"/>
    </row>
    <row r="85" spans="1:12">
      <c r="A85" s="9">
        <v>79</v>
      </c>
      <c r="B85" s="9" t="str">
        <f>IFERROR(VLOOKUP($C$4,学校番号!A:C,1,FALSE),"")</f>
        <v/>
      </c>
      <c r="C85" s="14" t="str">
        <f>IFERROR(VLOOKUP($C$4,学校番号!A:C,2,FALSE),"")</f>
        <v/>
      </c>
      <c r="D85" s="35"/>
      <c r="E85" s="35"/>
      <c r="F85" s="35"/>
      <c r="G85" s="54"/>
      <c r="H85" s="9" t="str">
        <f>IFERROR(VLOOKUP(G85,プルダウン表!B:C,2,FALSE),"")</f>
        <v/>
      </c>
      <c r="I85" s="35"/>
      <c r="J85" s="9" t="str">
        <f>IF(I85=0,"",VLOOKUP(I85,講座一覧表!B:G,3,FALSE))</f>
        <v/>
      </c>
      <c r="K85" s="9" t="str">
        <f>IFERROR(VLOOKUP(I85,講座一覧表!B:G,6,FALSE),"")</f>
        <v/>
      </c>
      <c r="L85" s="35"/>
    </row>
    <row r="86" spans="1:12">
      <c r="A86" s="14">
        <v>80</v>
      </c>
      <c r="B86" s="9" t="str">
        <f>IFERROR(VLOOKUP($C$4,学校番号!A:C,1,FALSE),"")</f>
        <v/>
      </c>
      <c r="C86" s="14" t="str">
        <f>IFERROR(VLOOKUP($C$4,学校番号!A:C,2,FALSE),"")</f>
        <v/>
      </c>
      <c r="D86" s="35"/>
      <c r="E86" s="35"/>
      <c r="F86" s="35"/>
      <c r="G86" s="54"/>
      <c r="H86" s="9" t="str">
        <f>IFERROR(VLOOKUP(G86,プルダウン表!B:C,2,FALSE),"")</f>
        <v/>
      </c>
      <c r="I86" s="35"/>
      <c r="J86" s="9" t="str">
        <f>IF(I86=0,"",VLOOKUP(I86,講座一覧表!B:G,3,FALSE))</f>
        <v/>
      </c>
      <c r="K86" s="9" t="str">
        <f>IFERROR(VLOOKUP(I86,講座一覧表!B:G,6,FALSE),"")</f>
        <v/>
      </c>
      <c r="L86" s="35"/>
    </row>
    <row r="87" spans="1:12">
      <c r="A87" s="9">
        <v>81</v>
      </c>
      <c r="B87" s="9" t="str">
        <f>IFERROR(VLOOKUP($C$4,学校番号!A:C,1,FALSE),"")</f>
        <v/>
      </c>
      <c r="C87" s="14" t="str">
        <f>IFERROR(VLOOKUP($C$4,学校番号!A:C,2,FALSE),"")</f>
        <v/>
      </c>
      <c r="D87" s="35"/>
      <c r="E87" s="35"/>
      <c r="F87" s="35"/>
      <c r="G87" s="54"/>
      <c r="H87" s="9" t="str">
        <f>IFERROR(VLOOKUP(G87,プルダウン表!B:C,2,FALSE),"")</f>
        <v/>
      </c>
      <c r="I87" s="35"/>
      <c r="J87" s="9" t="str">
        <f>IF(I87=0,"",VLOOKUP(I87,講座一覧表!B:G,3,FALSE))</f>
        <v/>
      </c>
      <c r="K87" s="9" t="str">
        <f>IFERROR(VLOOKUP(I87,講座一覧表!B:G,6,FALSE),"")</f>
        <v/>
      </c>
      <c r="L87" s="35"/>
    </row>
    <row r="88" spans="1:12">
      <c r="A88" s="14">
        <v>82</v>
      </c>
      <c r="B88" s="9" t="str">
        <f>IFERROR(VLOOKUP($C$4,学校番号!A:C,1,FALSE),"")</f>
        <v/>
      </c>
      <c r="C88" s="14" t="str">
        <f>IFERROR(VLOOKUP($C$4,学校番号!A:C,2,FALSE),"")</f>
        <v/>
      </c>
      <c r="D88" s="35"/>
      <c r="E88" s="35"/>
      <c r="F88" s="35"/>
      <c r="G88" s="54"/>
      <c r="H88" s="9" t="str">
        <f>IFERROR(VLOOKUP(G88,プルダウン表!B:C,2,FALSE),"")</f>
        <v/>
      </c>
      <c r="I88" s="35"/>
      <c r="J88" s="9" t="str">
        <f>IF(I88=0,"",VLOOKUP(I88,講座一覧表!B:G,3,FALSE))</f>
        <v/>
      </c>
      <c r="K88" s="9" t="str">
        <f>IFERROR(VLOOKUP(I88,講座一覧表!B:G,6,FALSE),"")</f>
        <v/>
      </c>
      <c r="L88" s="35"/>
    </row>
    <row r="89" spans="1:12">
      <c r="A89" s="9">
        <v>83</v>
      </c>
      <c r="B89" s="9" t="str">
        <f>IFERROR(VLOOKUP($C$4,学校番号!A:C,1,FALSE),"")</f>
        <v/>
      </c>
      <c r="C89" s="14" t="str">
        <f>IFERROR(VLOOKUP($C$4,学校番号!A:C,2,FALSE),"")</f>
        <v/>
      </c>
      <c r="D89" s="35"/>
      <c r="E89" s="35"/>
      <c r="F89" s="35"/>
      <c r="G89" s="54"/>
      <c r="H89" s="9" t="str">
        <f>IFERROR(VLOOKUP(G89,プルダウン表!B:C,2,FALSE),"")</f>
        <v/>
      </c>
      <c r="I89" s="35"/>
      <c r="J89" s="9" t="str">
        <f>IF(I89=0,"",VLOOKUP(I89,講座一覧表!B:G,3,FALSE))</f>
        <v/>
      </c>
      <c r="K89" s="9" t="str">
        <f>IFERROR(VLOOKUP(I89,講座一覧表!B:G,6,FALSE),"")</f>
        <v/>
      </c>
      <c r="L89" s="35"/>
    </row>
    <row r="90" spans="1:12">
      <c r="A90" s="14">
        <v>84</v>
      </c>
      <c r="B90" s="9" t="str">
        <f>IFERROR(VLOOKUP($C$4,学校番号!A:C,1,FALSE),"")</f>
        <v/>
      </c>
      <c r="C90" s="14" t="str">
        <f>IFERROR(VLOOKUP($C$4,学校番号!A:C,2,FALSE),"")</f>
        <v/>
      </c>
      <c r="D90" s="35"/>
      <c r="E90" s="35"/>
      <c r="F90" s="35"/>
      <c r="G90" s="54"/>
      <c r="H90" s="9" t="str">
        <f>IFERROR(VLOOKUP(G90,プルダウン表!B:C,2,FALSE),"")</f>
        <v/>
      </c>
      <c r="I90" s="35"/>
      <c r="J90" s="9" t="str">
        <f>IF(I90=0,"",VLOOKUP(I90,講座一覧表!B:G,3,FALSE))</f>
        <v/>
      </c>
      <c r="K90" s="9" t="str">
        <f>IFERROR(VLOOKUP(I90,講座一覧表!B:G,6,FALSE),"")</f>
        <v/>
      </c>
      <c r="L90" s="35"/>
    </row>
    <row r="91" spans="1:12">
      <c r="A91" s="9">
        <v>85</v>
      </c>
      <c r="B91" s="9" t="str">
        <f>IFERROR(VLOOKUP($C$4,学校番号!A:C,1,FALSE),"")</f>
        <v/>
      </c>
      <c r="C91" s="14" t="str">
        <f>IFERROR(VLOOKUP($C$4,学校番号!A:C,2,FALSE),"")</f>
        <v/>
      </c>
      <c r="D91" s="35"/>
      <c r="E91" s="35"/>
      <c r="F91" s="35"/>
      <c r="G91" s="54"/>
      <c r="H91" s="9" t="str">
        <f>IFERROR(VLOOKUP(G91,プルダウン表!B:C,2,FALSE),"")</f>
        <v/>
      </c>
      <c r="I91" s="35"/>
      <c r="J91" s="9" t="str">
        <f>IF(I91=0,"",VLOOKUP(I91,講座一覧表!B:G,3,FALSE))</f>
        <v/>
      </c>
      <c r="K91" s="9" t="str">
        <f>IFERROR(VLOOKUP(I91,講座一覧表!B:G,6,FALSE),"")</f>
        <v/>
      </c>
      <c r="L91" s="35"/>
    </row>
    <row r="92" spans="1:12">
      <c r="A92" s="14">
        <v>86</v>
      </c>
      <c r="B92" s="9" t="str">
        <f>IFERROR(VLOOKUP($C$4,学校番号!A:C,1,FALSE),"")</f>
        <v/>
      </c>
      <c r="C92" s="14" t="str">
        <f>IFERROR(VLOOKUP($C$4,学校番号!A:C,2,FALSE),"")</f>
        <v/>
      </c>
      <c r="D92" s="35"/>
      <c r="E92" s="35"/>
      <c r="F92" s="35"/>
      <c r="G92" s="54"/>
      <c r="H92" s="9" t="str">
        <f>IFERROR(VLOOKUP(G92,プルダウン表!B:C,2,FALSE),"")</f>
        <v/>
      </c>
      <c r="I92" s="35"/>
      <c r="J92" s="9" t="str">
        <f>IF(I92=0,"",VLOOKUP(I92,講座一覧表!B:G,3,FALSE))</f>
        <v/>
      </c>
      <c r="K92" s="9" t="str">
        <f>IFERROR(VLOOKUP(I92,講座一覧表!B:G,6,FALSE),"")</f>
        <v/>
      </c>
      <c r="L92" s="35"/>
    </row>
    <row r="93" spans="1:12">
      <c r="A93" s="9">
        <v>87</v>
      </c>
      <c r="B93" s="9" t="str">
        <f>IFERROR(VLOOKUP($C$4,学校番号!A:C,1,FALSE),"")</f>
        <v/>
      </c>
      <c r="C93" s="14" t="str">
        <f>IFERROR(VLOOKUP($C$4,学校番号!A:C,2,FALSE),"")</f>
        <v/>
      </c>
      <c r="D93" s="35"/>
      <c r="E93" s="35"/>
      <c r="F93" s="35"/>
      <c r="G93" s="54"/>
      <c r="H93" s="9" t="str">
        <f>IFERROR(VLOOKUP(G93,プルダウン表!B:C,2,FALSE),"")</f>
        <v/>
      </c>
      <c r="I93" s="35"/>
      <c r="J93" s="9" t="str">
        <f>IF(I93=0,"",VLOOKUP(I93,講座一覧表!B:G,3,FALSE))</f>
        <v/>
      </c>
      <c r="K93" s="9" t="str">
        <f>IFERROR(VLOOKUP(I93,講座一覧表!B:G,6,FALSE),"")</f>
        <v/>
      </c>
      <c r="L93" s="35"/>
    </row>
    <row r="94" spans="1:12">
      <c r="A94" s="14">
        <v>88</v>
      </c>
      <c r="B94" s="9" t="str">
        <f>IFERROR(VLOOKUP($C$4,学校番号!A:C,1,FALSE),"")</f>
        <v/>
      </c>
      <c r="C94" s="14" t="str">
        <f>IFERROR(VLOOKUP($C$4,学校番号!A:C,2,FALSE),"")</f>
        <v/>
      </c>
      <c r="D94" s="35"/>
      <c r="E94" s="35"/>
      <c r="F94" s="35"/>
      <c r="G94" s="54"/>
      <c r="H94" s="9" t="str">
        <f>IFERROR(VLOOKUP(G94,プルダウン表!B:C,2,FALSE),"")</f>
        <v/>
      </c>
      <c r="I94" s="35"/>
      <c r="J94" s="9" t="str">
        <f>IF(I94=0,"",VLOOKUP(I94,講座一覧表!B:G,3,FALSE))</f>
        <v/>
      </c>
      <c r="K94" s="9" t="str">
        <f>IFERROR(VLOOKUP(I94,講座一覧表!B:G,6,FALSE),"")</f>
        <v/>
      </c>
      <c r="L94" s="35"/>
    </row>
    <row r="95" spans="1:12">
      <c r="A95" s="9">
        <v>89</v>
      </c>
      <c r="B95" s="9" t="str">
        <f>IFERROR(VLOOKUP($C$4,学校番号!A:C,1,FALSE),"")</f>
        <v/>
      </c>
      <c r="C95" s="14" t="str">
        <f>IFERROR(VLOOKUP($C$4,学校番号!A:C,2,FALSE),"")</f>
        <v/>
      </c>
      <c r="D95" s="35"/>
      <c r="E95" s="35"/>
      <c r="F95" s="35"/>
      <c r="G95" s="54"/>
      <c r="H95" s="9" t="str">
        <f>IFERROR(VLOOKUP(G95,プルダウン表!B:C,2,FALSE),"")</f>
        <v/>
      </c>
      <c r="I95" s="35"/>
      <c r="J95" s="9" t="str">
        <f>IF(I95=0,"",VLOOKUP(I95,講座一覧表!B:G,3,FALSE))</f>
        <v/>
      </c>
      <c r="K95" s="9" t="str">
        <f>IFERROR(VLOOKUP(I95,講座一覧表!B:G,6,FALSE),"")</f>
        <v/>
      </c>
      <c r="L95" s="35"/>
    </row>
    <row r="96" spans="1:12">
      <c r="A96" s="14">
        <v>90</v>
      </c>
      <c r="B96" s="9" t="str">
        <f>IFERROR(VLOOKUP($C$4,学校番号!A:C,1,FALSE),"")</f>
        <v/>
      </c>
      <c r="C96" s="14" t="str">
        <f>IFERROR(VLOOKUP($C$4,学校番号!A:C,2,FALSE),"")</f>
        <v/>
      </c>
      <c r="D96" s="35"/>
      <c r="E96" s="35"/>
      <c r="F96" s="35"/>
      <c r="G96" s="54"/>
      <c r="H96" s="9" t="str">
        <f>IFERROR(VLOOKUP(G96,プルダウン表!B:C,2,FALSE),"")</f>
        <v/>
      </c>
      <c r="I96" s="35"/>
      <c r="J96" s="9" t="str">
        <f>IF(I96=0,"",VLOOKUP(I96,講座一覧表!B:G,3,FALSE))</f>
        <v/>
      </c>
      <c r="K96" s="9" t="str">
        <f>IFERROR(VLOOKUP(I96,講座一覧表!B:G,6,FALSE),"")</f>
        <v/>
      </c>
      <c r="L96" s="35"/>
    </row>
    <row r="97" spans="1:12">
      <c r="A97" s="9">
        <v>91</v>
      </c>
      <c r="B97" s="9" t="str">
        <f>IFERROR(VLOOKUP($C$4,学校番号!A:C,1,FALSE),"")</f>
        <v/>
      </c>
      <c r="C97" s="14" t="str">
        <f>IFERROR(VLOOKUP($C$4,学校番号!A:C,2,FALSE),"")</f>
        <v/>
      </c>
      <c r="D97" s="35"/>
      <c r="E97" s="35"/>
      <c r="F97" s="35"/>
      <c r="G97" s="54"/>
      <c r="H97" s="9" t="str">
        <f>IFERROR(VLOOKUP(G97,プルダウン表!B:C,2,FALSE),"")</f>
        <v/>
      </c>
      <c r="I97" s="35"/>
      <c r="J97" s="9" t="str">
        <f>IF(I97=0,"",VLOOKUP(I97,講座一覧表!B:G,3,FALSE))</f>
        <v/>
      </c>
      <c r="K97" s="9" t="str">
        <f>IFERROR(VLOOKUP(I97,講座一覧表!B:G,6,FALSE),"")</f>
        <v/>
      </c>
      <c r="L97" s="35"/>
    </row>
    <row r="98" spans="1:12">
      <c r="A98" s="14">
        <v>92</v>
      </c>
      <c r="B98" s="9" t="str">
        <f>IFERROR(VLOOKUP($C$4,学校番号!A:C,1,FALSE),"")</f>
        <v/>
      </c>
      <c r="C98" s="14" t="str">
        <f>IFERROR(VLOOKUP($C$4,学校番号!A:C,2,FALSE),"")</f>
        <v/>
      </c>
      <c r="D98" s="35"/>
      <c r="E98" s="35"/>
      <c r="F98" s="35"/>
      <c r="G98" s="54"/>
      <c r="H98" s="9" t="str">
        <f>IFERROR(VLOOKUP(G98,プルダウン表!B:C,2,FALSE),"")</f>
        <v/>
      </c>
      <c r="I98" s="35"/>
      <c r="J98" s="9" t="str">
        <f>IF(I98=0,"",VLOOKUP(I98,講座一覧表!B:G,3,FALSE))</f>
        <v/>
      </c>
      <c r="K98" s="9" t="str">
        <f>IFERROR(VLOOKUP(I98,講座一覧表!B:G,6,FALSE),"")</f>
        <v/>
      </c>
      <c r="L98" s="35"/>
    </row>
    <row r="99" spans="1:12">
      <c r="A99" s="9">
        <v>93</v>
      </c>
      <c r="B99" s="9" t="str">
        <f>IFERROR(VLOOKUP($C$4,学校番号!A:C,1,FALSE),"")</f>
        <v/>
      </c>
      <c r="C99" s="14" t="str">
        <f>IFERROR(VLOOKUP($C$4,学校番号!A:C,2,FALSE),"")</f>
        <v/>
      </c>
      <c r="D99" s="35"/>
      <c r="E99" s="35"/>
      <c r="F99" s="35"/>
      <c r="G99" s="54"/>
      <c r="H99" s="9" t="str">
        <f>IFERROR(VLOOKUP(G99,プルダウン表!B:C,2,FALSE),"")</f>
        <v/>
      </c>
      <c r="I99" s="35"/>
      <c r="J99" s="9" t="str">
        <f>IF(I99=0,"",VLOOKUP(I99,講座一覧表!B:G,3,FALSE))</f>
        <v/>
      </c>
      <c r="K99" s="9" t="str">
        <f>IFERROR(VLOOKUP(I99,講座一覧表!B:G,6,FALSE),"")</f>
        <v/>
      </c>
      <c r="L99" s="35"/>
    </row>
    <row r="100" spans="1:12">
      <c r="A100" s="14">
        <v>94</v>
      </c>
      <c r="B100" s="9" t="str">
        <f>IFERROR(VLOOKUP($C$4,学校番号!A:C,1,FALSE),"")</f>
        <v/>
      </c>
      <c r="C100" s="14" t="str">
        <f>IFERROR(VLOOKUP($C$4,学校番号!A:C,2,FALSE),"")</f>
        <v/>
      </c>
      <c r="D100" s="35"/>
      <c r="E100" s="35"/>
      <c r="F100" s="35"/>
      <c r="G100" s="54"/>
      <c r="H100" s="9" t="str">
        <f>IFERROR(VLOOKUP(G100,プルダウン表!B:C,2,FALSE),"")</f>
        <v/>
      </c>
      <c r="I100" s="35"/>
      <c r="J100" s="9" t="str">
        <f>IF(I100=0,"",VLOOKUP(I100,講座一覧表!B:G,3,FALSE))</f>
        <v/>
      </c>
      <c r="K100" s="9" t="str">
        <f>IFERROR(VLOOKUP(I100,講座一覧表!B:G,6,FALSE),"")</f>
        <v/>
      </c>
      <c r="L100" s="35"/>
    </row>
    <row r="101" spans="1:12">
      <c r="A101" s="9">
        <v>95</v>
      </c>
      <c r="B101" s="9" t="str">
        <f>IFERROR(VLOOKUP($C$4,学校番号!A:C,1,FALSE),"")</f>
        <v/>
      </c>
      <c r="C101" s="14" t="str">
        <f>IFERROR(VLOOKUP($C$4,学校番号!A:C,2,FALSE),"")</f>
        <v/>
      </c>
      <c r="D101" s="35"/>
      <c r="E101" s="35"/>
      <c r="F101" s="35"/>
      <c r="G101" s="54"/>
      <c r="H101" s="9" t="str">
        <f>IFERROR(VLOOKUP(G101,プルダウン表!B:C,2,FALSE),"")</f>
        <v/>
      </c>
      <c r="I101" s="35"/>
      <c r="J101" s="9" t="str">
        <f>IF(I101=0,"",VLOOKUP(I101,講座一覧表!B:G,3,FALSE))</f>
        <v/>
      </c>
      <c r="K101" s="9" t="str">
        <f>IFERROR(VLOOKUP(I101,講座一覧表!B:G,6,FALSE),"")</f>
        <v/>
      </c>
      <c r="L101" s="35"/>
    </row>
    <row r="102" spans="1:12">
      <c r="A102" s="14">
        <v>96</v>
      </c>
      <c r="B102" s="9" t="str">
        <f>IFERROR(VLOOKUP($C$4,学校番号!A:C,1,FALSE),"")</f>
        <v/>
      </c>
      <c r="C102" s="14" t="str">
        <f>IFERROR(VLOOKUP($C$4,学校番号!A:C,2,FALSE),"")</f>
        <v/>
      </c>
      <c r="D102" s="35"/>
      <c r="E102" s="35"/>
      <c r="F102" s="35"/>
      <c r="G102" s="54"/>
      <c r="H102" s="9" t="str">
        <f>IFERROR(VLOOKUP(G102,プルダウン表!B:C,2,FALSE),"")</f>
        <v/>
      </c>
      <c r="I102" s="35"/>
      <c r="J102" s="9" t="str">
        <f>IF(I102=0,"",VLOOKUP(I102,講座一覧表!B:G,3,FALSE))</f>
        <v/>
      </c>
      <c r="K102" s="9" t="str">
        <f>IFERROR(VLOOKUP(I102,講座一覧表!B:G,6,FALSE),"")</f>
        <v/>
      </c>
      <c r="L102" s="35"/>
    </row>
    <row r="103" spans="1:12">
      <c r="A103" s="9">
        <v>97</v>
      </c>
      <c r="B103" s="9" t="str">
        <f>IFERROR(VLOOKUP($C$4,学校番号!A:C,1,FALSE),"")</f>
        <v/>
      </c>
      <c r="C103" s="14" t="str">
        <f>IFERROR(VLOOKUP($C$4,学校番号!A:C,2,FALSE),"")</f>
        <v/>
      </c>
      <c r="D103" s="35"/>
      <c r="E103" s="35"/>
      <c r="F103" s="35"/>
      <c r="G103" s="54"/>
      <c r="H103" s="9" t="str">
        <f>IFERROR(VLOOKUP(G103,プルダウン表!B:C,2,FALSE),"")</f>
        <v/>
      </c>
      <c r="I103" s="35"/>
      <c r="J103" s="9" t="str">
        <f>IF(I103=0,"",VLOOKUP(I103,講座一覧表!B:G,3,FALSE))</f>
        <v/>
      </c>
      <c r="K103" s="9" t="str">
        <f>IFERROR(VLOOKUP(I103,講座一覧表!B:G,6,FALSE),"")</f>
        <v/>
      </c>
      <c r="L103" s="35"/>
    </row>
    <row r="104" spans="1:12">
      <c r="A104" s="14">
        <v>98</v>
      </c>
      <c r="B104" s="9" t="str">
        <f>IFERROR(VLOOKUP($C$4,学校番号!A:C,1,FALSE),"")</f>
        <v/>
      </c>
      <c r="C104" s="14" t="str">
        <f>IFERROR(VLOOKUP($C$4,学校番号!A:C,2,FALSE),"")</f>
        <v/>
      </c>
      <c r="D104" s="35"/>
      <c r="E104" s="35"/>
      <c r="F104" s="35"/>
      <c r="G104" s="54"/>
      <c r="H104" s="9" t="str">
        <f>IFERROR(VLOOKUP(G104,プルダウン表!B:C,2,FALSE),"")</f>
        <v/>
      </c>
      <c r="I104" s="35"/>
      <c r="J104" s="9" t="str">
        <f>IF(I104=0,"",VLOOKUP(I104,講座一覧表!B:G,3,FALSE))</f>
        <v/>
      </c>
      <c r="K104" s="9" t="str">
        <f>IFERROR(VLOOKUP(I104,講座一覧表!B:G,6,FALSE),"")</f>
        <v/>
      </c>
      <c r="L104" s="35"/>
    </row>
    <row r="105" spans="1:12">
      <c r="A105" s="9">
        <v>99</v>
      </c>
      <c r="B105" s="9" t="str">
        <f>IFERROR(VLOOKUP($C$4,学校番号!A:C,1,FALSE),"")</f>
        <v/>
      </c>
      <c r="C105" s="14" t="str">
        <f>IFERROR(VLOOKUP($C$4,学校番号!A:C,2,FALSE),"")</f>
        <v/>
      </c>
      <c r="D105" s="35"/>
      <c r="E105" s="35"/>
      <c r="F105" s="35"/>
      <c r="G105" s="54"/>
      <c r="H105" s="9" t="str">
        <f>IFERROR(VLOOKUP(G105,プルダウン表!B:C,2,FALSE),"")</f>
        <v/>
      </c>
      <c r="I105" s="35"/>
      <c r="J105" s="9" t="str">
        <f>IF(I105=0,"",VLOOKUP(I105,講座一覧表!B:G,3,FALSE))</f>
        <v/>
      </c>
      <c r="K105" s="9" t="str">
        <f>IFERROR(VLOOKUP(I105,講座一覧表!B:G,6,FALSE),"")</f>
        <v/>
      </c>
      <c r="L105" s="35"/>
    </row>
    <row r="106" spans="1:12">
      <c r="A106" s="9">
        <v>100</v>
      </c>
      <c r="B106" s="9" t="str">
        <f>IFERROR(VLOOKUP($C$4,学校番号!A:C,1,FALSE),"")</f>
        <v/>
      </c>
      <c r="C106" s="9" t="str">
        <f>IFERROR(VLOOKUP($C$4,学校番号!A:C,2,FALSE),"")</f>
        <v/>
      </c>
      <c r="D106" s="35"/>
      <c r="E106" s="35"/>
      <c r="F106" s="35"/>
      <c r="G106" s="54"/>
      <c r="H106" s="9"/>
      <c r="I106" s="35"/>
      <c r="J106" s="9" t="str">
        <f>IF(I106=0,"",VLOOKUP(I106,講座一覧表!B:G,3,FALSE))</f>
        <v/>
      </c>
      <c r="K106" s="9" t="str">
        <f>IFERROR(VLOOKUP(I106,講座一覧表!B:G,6,FALSE),"")</f>
        <v/>
      </c>
      <c r="L106" s="35"/>
    </row>
  </sheetData>
  <sheetProtection sheet="1" objects="1" scenarios="1"/>
  <protectedRanges>
    <protectedRange sqref="E4:I4" name="範囲4"/>
    <protectedRange sqref="C4" name="範囲3"/>
    <protectedRange sqref="L7:L106" name="範囲2"/>
    <protectedRange sqref="D7:I106" name="範囲1"/>
  </protectedRanges>
  <mergeCells count="2">
    <mergeCell ref="G3:I3"/>
    <mergeCell ref="G4:I4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プルダウン表!$B$2:$B$14</xm:f>
          </x14:formula1>
          <xm:sqref>G7:G107</xm:sqref>
        </x14:dataValidation>
        <x14:dataValidation type="list" allowBlank="1" showInputMessage="1" showErrorMessage="1">
          <x14:formula1>
            <xm:f>講座一覧表!$B$3:$B$53</xm:f>
          </x14:formula1>
          <xm:sqref>I7:I106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zoomScale="115" zoomScaleNormal="115" workbookViewId="0">
      <selection activeCell="F12" sqref="F12"/>
    </sheetView>
  </sheetViews>
  <sheetFormatPr defaultRowHeight="18"/>
  <cols>
    <col min="1" max="1" width="4.33203125" customWidth="1"/>
    <col min="2" max="2" width="4.33203125" hidden="1" customWidth="1"/>
    <col min="3" max="3" width="10.58203125" customWidth="1"/>
    <col min="4" max="4" width="14" customWidth="1"/>
    <col min="5" max="5" width="15.58203125" customWidth="1"/>
    <col min="6" max="6" width="12.58203125" customWidth="1"/>
    <col min="7" max="7" width="10" customWidth="1"/>
    <col min="8" max="8" width="4.5" hidden="1" customWidth="1"/>
    <col min="9" max="9" width="8.08203125" customWidth="1"/>
    <col min="10" max="10" width="39.83203125" customWidth="1"/>
    <col min="11" max="11" width="10.58203125" customWidth="1"/>
  </cols>
  <sheetData>
    <row r="1" spans="1:12" ht="24" customHeight="1">
      <c r="C1" t="s">
        <v>73</v>
      </c>
      <c r="D1" s="11" t="s">
        <v>72</v>
      </c>
      <c r="E1" s="12"/>
      <c r="F1" s="12"/>
    </row>
    <row r="3" spans="1:12" ht="18.5" thickBot="1">
      <c r="C3" s="34" t="s">
        <v>8</v>
      </c>
      <c r="D3" s="32" t="s">
        <v>7</v>
      </c>
      <c r="E3" s="32" t="s">
        <v>9</v>
      </c>
      <c r="F3" s="58" t="s">
        <v>10</v>
      </c>
      <c r="G3" s="146" t="s">
        <v>11</v>
      </c>
      <c r="H3" s="146"/>
      <c r="I3" s="146"/>
    </row>
    <row r="4" spans="1:12" ht="19" thickTop="1" thickBot="1">
      <c r="C4" s="38"/>
      <c r="D4" s="33" t="str">
        <f>IFERROR(VLOOKUP($C$4,学校番号!A:C,2,FALSE),"")</f>
        <v/>
      </c>
      <c r="E4" s="37"/>
      <c r="F4" s="59"/>
      <c r="G4" s="147" t="s">
        <v>70</v>
      </c>
      <c r="H4" s="147"/>
      <c r="I4" s="147"/>
    </row>
    <row r="5" spans="1:12" ht="18.5" thickTop="1"/>
    <row r="6" spans="1:12">
      <c r="A6" s="32" t="s">
        <v>0</v>
      </c>
      <c r="B6" s="32" t="s">
        <v>78</v>
      </c>
      <c r="C6" s="32" t="s">
        <v>7</v>
      </c>
      <c r="D6" s="32" t="s">
        <v>2</v>
      </c>
      <c r="E6" s="32" t="s">
        <v>3</v>
      </c>
      <c r="F6" s="32" t="s">
        <v>4</v>
      </c>
      <c r="G6" s="32" t="s">
        <v>5</v>
      </c>
      <c r="H6" s="32" t="s">
        <v>77</v>
      </c>
      <c r="I6" s="32" t="s">
        <v>1</v>
      </c>
      <c r="J6" s="32" t="s">
        <v>6</v>
      </c>
      <c r="K6" s="10" t="s">
        <v>71</v>
      </c>
      <c r="L6" s="10" t="s">
        <v>131</v>
      </c>
    </row>
    <row r="7" spans="1:12">
      <c r="A7" s="9">
        <v>1</v>
      </c>
      <c r="B7" s="9" t="str">
        <f>IFERROR(VLOOKUP($C$4,学校番号!A:C,1,FALSE),"")</f>
        <v/>
      </c>
      <c r="C7" s="9" t="str">
        <f>IFERROR(VLOOKUP($C$4,学校番号!A:C,2,FALSE),"")</f>
        <v/>
      </c>
      <c r="D7" s="35" t="s">
        <v>453</v>
      </c>
      <c r="E7" s="35" t="s">
        <v>454</v>
      </c>
      <c r="F7" s="35">
        <v>723243</v>
      </c>
      <c r="G7" s="54" t="s">
        <v>65</v>
      </c>
      <c r="H7" s="9">
        <f>IFERROR(VLOOKUP(G7,プルダウン表!B:C,2,FALSE),"")</f>
        <v>2</v>
      </c>
      <c r="I7" s="35" t="s">
        <v>160</v>
      </c>
      <c r="J7" s="9" t="str">
        <f>IFERROR(VLOOKUP(I7,講座一覧表!B:G,3,FALSE),"")</f>
        <v>★松本市新任転任教職員研修</v>
      </c>
      <c r="K7" s="9" t="str">
        <f>IFERROR(VLOOKUP(I7,講座一覧表!B:G,6,FALSE),"")</f>
        <v>4/9(木)</v>
      </c>
      <c r="L7" s="35"/>
    </row>
    <row r="8" spans="1:12">
      <c r="A8" s="9">
        <v>2</v>
      </c>
      <c r="B8" s="9" t="str">
        <f>IFERROR(VLOOKUP($C$4,学校番号!A:C,1,FALSE),"")</f>
        <v/>
      </c>
      <c r="C8" s="9" t="str">
        <f>IFERROR(VLOOKUP($C$4,学校番号!A:C,2,FALSE),"")</f>
        <v/>
      </c>
      <c r="D8" s="35"/>
      <c r="E8" s="35"/>
      <c r="F8" s="35"/>
      <c r="G8" s="54"/>
      <c r="H8" s="9" t="str">
        <f>IFERROR(VLOOKUP(G8,プルダウン表!B:C,2,FALSE),"")</f>
        <v/>
      </c>
      <c r="I8" s="35"/>
      <c r="J8" s="9" t="str">
        <f>IFERROR(VLOOKUP(I8,講座一覧表!B:G,3,FALSE),"")</f>
        <v/>
      </c>
      <c r="K8" s="9" t="str">
        <f>IFERROR(VLOOKUP(I8,講座一覧表!B:G,6,FALSE),"")</f>
        <v/>
      </c>
      <c r="L8" s="35"/>
    </row>
    <row r="9" spans="1:12">
      <c r="A9" s="9">
        <v>3</v>
      </c>
      <c r="B9" s="9" t="str">
        <f>IFERROR(VLOOKUP($C$4,学校番号!A:C,1,FALSE),"")</f>
        <v/>
      </c>
      <c r="C9" s="9" t="str">
        <f>IFERROR(VLOOKUP($C$4,学校番号!A:C,2,FALSE),"")</f>
        <v/>
      </c>
      <c r="D9" s="35"/>
      <c r="E9" s="35"/>
      <c r="F9" s="35"/>
      <c r="G9" s="54"/>
      <c r="H9" s="9" t="str">
        <f>IFERROR(VLOOKUP(G9,プルダウン表!B:C,2,FALSE),"")</f>
        <v/>
      </c>
      <c r="I9" s="35"/>
      <c r="J9" s="9" t="str">
        <f>IFERROR(VLOOKUP(I9,講座一覧表!B:G,3,FALSE),"")</f>
        <v/>
      </c>
      <c r="K9" s="9" t="str">
        <f>IFERROR(VLOOKUP(I9,講座一覧表!B:G,6,FALSE),"")</f>
        <v/>
      </c>
      <c r="L9" s="35"/>
    </row>
    <row r="10" spans="1:12">
      <c r="A10" s="9">
        <v>4</v>
      </c>
      <c r="B10" s="9" t="str">
        <f>IFERROR(VLOOKUP($C$4,学校番号!A:C,1,FALSE),"")</f>
        <v/>
      </c>
      <c r="C10" s="9" t="str">
        <f>IFERROR(VLOOKUP($C$4,学校番号!A:C,2,FALSE),"")</f>
        <v/>
      </c>
      <c r="D10" s="35"/>
      <c r="E10" s="35"/>
      <c r="F10" s="35"/>
      <c r="G10" s="54"/>
      <c r="H10" s="9" t="str">
        <f>IFERROR(VLOOKUP(G10,プルダウン表!B:C,2,FALSE),"")</f>
        <v/>
      </c>
      <c r="I10" s="35"/>
      <c r="J10" s="9" t="str">
        <f>IFERROR(VLOOKUP(I10,講座一覧表!B:G,3,FALSE),"")</f>
        <v/>
      </c>
      <c r="K10" s="9" t="str">
        <f>IFERROR(VLOOKUP(I10,講座一覧表!B:G,6,FALSE),"")</f>
        <v/>
      </c>
      <c r="L10" s="35"/>
    </row>
    <row r="11" spans="1:12">
      <c r="A11" s="9">
        <v>5</v>
      </c>
      <c r="B11" s="9" t="str">
        <f>IFERROR(VLOOKUP($C$4,学校番号!A:C,1,FALSE),"")</f>
        <v/>
      </c>
      <c r="C11" s="9" t="str">
        <f>IFERROR(VLOOKUP($C$4,学校番号!A:C,2,FALSE),"")</f>
        <v/>
      </c>
      <c r="D11" s="35"/>
      <c r="E11" s="35"/>
      <c r="F11" s="35"/>
      <c r="G11" s="54"/>
      <c r="H11" s="9" t="str">
        <f>IFERROR(VLOOKUP(G11,プルダウン表!B:C,2,FALSE),"")</f>
        <v/>
      </c>
      <c r="I11" s="35"/>
      <c r="J11" s="9" t="str">
        <f>IFERROR(VLOOKUP(I11,講座一覧表!B:G,3,FALSE),"")</f>
        <v/>
      </c>
      <c r="K11" s="9" t="str">
        <f>IFERROR(VLOOKUP(I11,講座一覧表!B:G,6,FALSE),"")</f>
        <v/>
      </c>
      <c r="L11" s="35"/>
    </row>
    <row r="12" spans="1:12">
      <c r="A12" s="9">
        <v>6</v>
      </c>
      <c r="B12" s="9" t="str">
        <f>IFERROR(VLOOKUP($C$4,学校番号!A:C,1,FALSE),"")</f>
        <v/>
      </c>
      <c r="C12" s="9" t="str">
        <f>IFERROR(VLOOKUP($C$4,学校番号!A:C,2,FALSE),"")</f>
        <v/>
      </c>
      <c r="D12" s="35"/>
      <c r="E12" s="35"/>
      <c r="F12" s="35"/>
      <c r="G12" s="54"/>
      <c r="H12" s="9" t="str">
        <f>IFERROR(VLOOKUP(G12,プルダウン表!B:C,2,FALSE),"")</f>
        <v/>
      </c>
      <c r="I12" s="35"/>
      <c r="J12" s="9" t="str">
        <f>IFERROR(VLOOKUP(I12,講座一覧表!B:G,3,FALSE),"")</f>
        <v/>
      </c>
      <c r="K12" s="9" t="str">
        <f>IFERROR(VLOOKUP(I12,講座一覧表!B:G,6,FALSE),"")</f>
        <v/>
      </c>
      <c r="L12" s="35"/>
    </row>
    <row r="13" spans="1:12">
      <c r="A13" s="9">
        <v>7</v>
      </c>
      <c r="B13" s="9" t="str">
        <f>IFERROR(VLOOKUP($C$4,学校番号!A:C,1,FALSE),"")</f>
        <v/>
      </c>
      <c r="C13" s="9" t="str">
        <f>IFERROR(VLOOKUP($C$4,学校番号!A:C,2,FALSE),"")</f>
        <v/>
      </c>
      <c r="D13" s="35"/>
      <c r="E13" s="35"/>
      <c r="F13" s="35"/>
      <c r="G13" s="54"/>
      <c r="H13" s="9" t="str">
        <f>IFERROR(VLOOKUP(G13,プルダウン表!B:C,2,FALSE),"")</f>
        <v/>
      </c>
      <c r="I13" s="35"/>
      <c r="J13" s="9" t="str">
        <f>IFERROR(VLOOKUP(I13,講座一覧表!B:G,3,FALSE),"")</f>
        <v/>
      </c>
      <c r="K13" s="9" t="str">
        <f>IFERROR(VLOOKUP(I13,講座一覧表!B:G,6,FALSE),"")</f>
        <v/>
      </c>
      <c r="L13" s="35"/>
    </row>
    <row r="14" spans="1:12">
      <c r="A14" s="9">
        <v>8</v>
      </c>
      <c r="B14" s="9" t="str">
        <f>IFERROR(VLOOKUP($C$4,学校番号!A:C,1,FALSE),"")</f>
        <v/>
      </c>
      <c r="C14" s="9" t="str">
        <f>IFERROR(VLOOKUP($C$4,学校番号!A:C,2,FALSE),"")</f>
        <v/>
      </c>
      <c r="D14" s="35"/>
      <c r="E14" s="35"/>
      <c r="F14" s="35"/>
      <c r="G14" s="54"/>
      <c r="H14" s="9" t="str">
        <f>IFERROR(VLOOKUP(G14,プルダウン表!B:C,2,FALSE),"")</f>
        <v/>
      </c>
      <c r="I14" s="35"/>
      <c r="J14" s="9" t="str">
        <f>IFERROR(VLOOKUP(I14,講座一覧表!B:G,3,FALSE),"")</f>
        <v/>
      </c>
      <c r="K14" s="9" t="str">
        <f>IFERROR(VLOOKUP(I14,講座一覧表!B:G,6,FALSE),"")</f>
        <v/>
      </c>
      <c r="L14" s="35"/>
    </row>
    <row r="15" spans="1:12">
      <c r="A15" s="9">
        <v>9</v>
      </c>
      <c r="B15" s="9" t="str">
        <f>IFERROR(VLOOKUP($C$4,学校番号!A:C,1,FALSE),"")</f>
        <v/>
      </c>
      <c r="C15" s="9" t="str">
        <f>IFERROR(VLOOKUP($C$4,学校番号!A:C,2,FALSE),"")</f>
        <v/>
      </c>
      <c r="D15" s="35"/>
      <c r="E15" s="35"/>
      <c r="F15" s="35"/>
      <c r="G15" s="54"/>
      <c r="H15" s="9" t="str">
        <f>IFERROR(VLOOKUP(G15,プルダウン表!B:C,2,FALSE),"")</f>
        <v/>
      </c>
      <c r="I15" s="35"/>
      <c r="J15" s="9" t="str">
        <f>IFERROR(VLOOKUP(I15,講座一覧表!B:G,3,FALSE),"")</f>
        <v/>
      </c>
      <c r="K15" s="9" t="str">
        <f>IFERROR(VLOOKUP(I15,講座一覧表!B:G,6,FALSE),"")</f>
        <v/>
      </c>
      <c r="L15" s="35"/>
    </row>
    <row r="16" spans="1:12">
      <c r="A16" s="9">
        <v>10</v>
      </c>
      <c r="B16" s="9" t="str">
        <f>IFERROR(VLOOKUP($C$4,学校番号!A:C,1,FALSE),"")</f>
        <v/>
      </c>
      <c r="C16" s="9" t="str">
        <f>IFERROR(VLOOKUP($C$4,学校番号!A:C,2,FALSE),"")</f>
        <v/>
      </c>
      <c r="D16" s="35"/>
      <c r="E16" s="35"/>
      <c r="F16" s="35"/>
      <c r="G16" s="54"/>
      <c r="H16" s="9" t="str">
        <f>IFERROR(VLOOKUP(G16,プルダウン表!B:C,2,FALSE),"")</f>
        <v/>
      </c>
      <c r="I16" s="35"/>
      <c r="J16" s="9" t="str">
        <f>IFERROR(VLOOKUP(I16,講座一覧表!B:G,3,FALSE),"")</f>
        <v/>
      </c>
      <c r="K16" s="9" t="str">
        <f>IFERROR(VLOOKUP(I16,講座一覧表!B:G,6,FALSE),"")</f>
        <v/>
      </c>
      <c r="L16" s="35"/>
    </row>
    <row r="17" spans="1:12">
      <c r="A17" s="9">
        <v>11</v>
      </c>
      <c r="B17" s="9" t="str">
        <f>IFERROR(VLOOKUP($C$4,学校番号!A:C,1,FALSE),"")</f>
        <v/>
      </c>
      <c r="C17" s="9" t="str">
        <f>IFERROR(VLOOKUP($C$4,学校番号!A:C,2,FALSE),"")</f>
        <v/>
      </c>
      <c r="D17" s="35"/>
      <c r="E17" s="35"/>
      <c r="F17" s="35"/>
      <c r="G17" s="54"/>
      <c r="H17" s="9" t="str">
        <f>IFERROR(VLOOKUP(G17,プルダウン表!B:C,2,FALSE),"")</f>
        <v/>
      </c>
      <c r="I17" s="35"/>
      <c r="J17" s="9" t="str">
        <f>IFERROR(VLOOKUP(I17,講座一覧表!B:G,3,FALSE),"")</f>
        <v/>
      </c>
      <c r="K17" s="9" t="str">
        <f>IFERROR(VLOOKUP(I17,講座一覧表!B:G,6,FALSE),"")</f>
        <v/>
      </c>
      <c r="L17" s="35"/>
    </row>
    <row r="18" spans="1:12">
      <c r="A18" s="9">
        <v>12</v>
      </c>
      <c r="B18" s="9" t="str">
        <f>IFERROR(VLOOKUP($C$4,学校番号!A:C,1,FALSE),"")</f>
        <v/>
      </c>
      <c r="C18" s="9" t="str">
        <f>IFERROR(VLOOKUP($C$4,学校番号!A:C,2,FALSE),"")</f>
        <v/>
      </c>
      <c r="D18" s="35"/>
      <c r="E18" s="35"/>
      <c r="F18" s="35"/>
      <c r="G18" s="54"/>
      <c r="H18" s="9" t="str">
        <f>IFERROR(VLOOKUP(G18,プルダウン表!B:C,2,FALSE),"")</f>
        <v/>
      </c>
      <c r="I18" s="35"/>
      <c r="J18" s="9" t="str">
        <f>IFERROR(VLOOKUP(I18,講座一覧表!B:G,3,FALSE),"")</f>
        <v/>
      </c>
      <c r="K18" s="9" t="str">
        <f>IFERROR(VLOOKUP(I18,講座一覧表!B:G,6,FALSE),"")</f>
        <v/>
      </c>
      <c r="L18" s="35"/>
    </row>
    <row r="19" spans="1:12">
      <c r="A19" s="9">
        <v>13</v>
      </c>
      <c r="B19" s="9" t="str">
        <f>IFERROR(VLOOKUP($C$4,学校番号!A:C,1,FALSE),"")</f>
        <v/>
      </c>
      <c r="C19" s="9" t="str">
        <f>IFERROR(VLOOKUP($C$4,学校番号!A:C,2,FALSE),"")</f>
        <v/>
      </c>
      <c r="D19" s="35"/>
      <c r="E19" s="35"/>
      <c r="F19" s="35"/>
      <c r="G19" s="54"/>
      <c r="H19" s="9" t="str">
        <f>IFERROR(VLOOKUP(G19,プルダウン表!B:C,2,FALSE),"")</f>
        <v/>
      </c>
      <c r="I19" s="35"/>
      <c r="J19" s="9" t="str">
        <f>IFERROR(VLOOKUP(I19,講座一覧表!B:G,3,FALSE),"")</f>
        <v/>
      </c>
      <c r="K19" s="9" t="str">
        <f>IFERROR(VLOOKUP(I19,講座一覧表!B:G,6,FALSE),"")</f>
        <v/>
      </c>
      <c r="L19" s="35"/>
    </row>
    <row r="20" spans="1:12">
      <c r="A20" s="9">
        <v>14</v>
      </c>
      <c r="B20" s="9" t="str">
        <f>IFERROR(VLOOKUP($C$4,学校番号!A:C,1,FALSE),"")</f>
        <v/>
      </c>
      <c r="C20" s="9" t="str">
        <f>IFERROR(VLOOKUP($C$4,学校番号!A:C,2,FALSE),"")</f>
        <v/>
      </c>
      <c r="D20" s="35"/>
      <c r="E20" s="35"/>
      <c r="F20" s="35"/>
      <c r="G20" s="54"/>
      <c r="H20" s="9" t="str">
        <f>IFERROR(VLOOKUP(G20,プルダウン表!B:C,2,FALSE),"")</f>
        <v/>
      </c>
      <c r="I20" s="35"/>
      <c r="J20" s="9" t="str">
        <f>IFERROR(VLOOKUP(I20,講座一覧表!B:G,3,FALSE),"")</f>
        <v/>
      </c>
      <c r="K20" s="9" t="str">
        <f>IFERROR(VLOOKUP(I20,講座一覧表!B:G,6,FALSE),"")</f>
        <v/>
      </c>
      <c r="L20" s="35"/>
    </row>
    <row r="21" spans="1:12">
      <c r="A21" s="9">
        <v>15</v>
      </c>
      <c r="B21" s="9" t="str">
        <f>IFERROR(VLOOKUP($C$4,学校番号!A:C,1,FALSE),"")</f>
        <v/>
      </c>
      <c r="C21" s="9" t="str">
        <f>IFERROR(VLOOKUP($C$4,学校番号!A:C,2,FALSE),"")</f>
        <v/>
      </c>
      <c r="D21" s="35"/>
      <c r="E21" s="35"/>
      <c r="F21" s="35"/>
      <c r="G21" s="54"/>
      <c r="H21" s="9" t="str">
        <f>IFERROR(VLOOKUP(G21,プルダウン表!B:C,2,FALSE),"")</f>
        <v/>
      </c>
      <c r="I21" s="35"/>
      <c r="J21" s="9" t="str">
        <f>IFERROR(VLOOKUP(I21,講座一覧表!B:G,3,FALSE),"")</f>
        <v/>
      </c>
      <c r="K21" s="9" t="str">
        <f>IFERROR(VLOOKUP(I21,講座一覧表!B:G,6,FALSE),"")</f>
        <v/>
      </c>
      <c r="L21" s="35"/>
    </row>
    <row r="22" spans="1:12">
      <c r="A22" s="9">
        <v>16</v>
      </c>
      <c r="B22" s="9" t="str">
        <f>IFERROR(VLOOKUP($C$4,学校番号!A:C,1,FALSE),"")</f>
        <v/>
      </c>
      <c r="C22" s="9" t="str">
        <f>IFERROR(VLOOKUP($C$4,学校番号!A:C,2,FALSE),"")</f>
        <v/>
      </c>
      <c r="D22" s="35"/>
      <c r="E22" s="35"/>
      <c r="F22" s="35"/>
      <c r="G22" s="54"/>
      <c r="H22" s="9" t="str">
        <f>IFERROR(VLOOKUP(G22,プルダウン表!B:C,2,FALSE),"")</f>
        <v/>
      </c>
      <c r="I22" s="35"/>
      <c r="J22" s="9" t="str">
        <f>IFERROR(VLOOKUP(I22,講座一覧表!B:G,3,FALSE),"")</f>
        <v/>
      </c>
      <c r="K22" s="9" t="str">
        <f>IFERROR(VLOOKUP(I22,講座一覧表!B:G,6,FALSE),"")</f>
        <v/>
      </c>
      <c r="L22" s="35"/>
    </row>
    <row r="23" spans="1:12">
      <c r="A23" s="9">
        <v>17</v>
      </c>
      <c r="B23" s="9" t="str">
        <f>IFERROR(VLOOKUP($C$4,学校番号!A:C,1,FALSE),"")</f>
        <v/>
      </c>
      <c r="C23" s="9" t="str">
        <f>IFERROR(VLOOKUP($C$4,学校番号!A:C,2,FALSE),"")</f>
        <v/>
      </c>
      <c r="D23" s="35"/>
      <c r="E23" s="35"/>
      <c r="F23" s="35"/>
      <c r="G23" s="54"/>
      <c r="H23" s="9" t="str">
        <f>IFERROR(VLOOKUP(G23,プルダウン表!B:C,2,FALSE),"")</f>
        <v/>
      </c>
      <c r="I23" s="35"/>
      <c r="J23" s="9" t="str">
        <f>IFERROR(VLOOKUP(I23,講座一覧表!B:G,3,FALSE),"")</f>
        <v/>
      </c>
      <c r="K23" s="9" t="str">
        <f>IFERROR(VLOOKUP(I23,講座一覧表!B:G,6,FALSE),"")</f>
        <v/>
      </c>
      <c r="L23" s="35"/>
    </row>
    <row r="24" spans="1:12">
      <c r="A24" s="9">
        <v>18</v>
      </c>
      <c r="B24" s="9" t="str">
        <f>IFERROR(VLOOKUP($C$4,学校番号!A:C,1,FALSE),"")</f>
        <v/>
      </c>
      <c r="C24" s="9" t="str">
        <f>IFERROR(VLOOKUP($C$4,学校番号!A:C,2,FALSE),"")</f>
        <v/>
      </c>
      <c r="D24" s="35"/>
      <c r="E24" s="35"/>
      <c r="F24" s="35"/>
      <c r="G24" s="54"/>
      <c r="H24" s="9" t="str">
        <f>IFERROR(VLOOKUP(G24,プルダウン表!B:C,2,FALSE),"")</f>
        <v/>
      </c>
      <c r="I24" s="35"/>
      <c r="J24" s="9" t="str">
        <f>IFERROR(VLOOKUP(I24,講座一覧表!B:G,3,FALSE),"")</f>
        <v/>
      </c>
      <c r="K24" s="9" t="str">
        <f>IFERROR(VLOOKUP(I24,講座一覧表!B:G,6,FALSE),"")</f>
        <v/>
      </c>
      <c r="L24" s="35"/>
    </row>
    <row r="25" spans="1:12">
      <c r="A25" s="9">
        <v>19</v>
      </c>
      <c r="B25" s="9" t="str">
        <f>IFERROR(VLOOKUP($C$4,学校番号!A:C,1,FALSE),"")</f>
        <v/>
      </c>
      <c r="C25" s="9" t="str">
        <f>IFERROR(VLOOKUP($C$4,学校番号!A:C,2,FALSE),"")</f>
        <v/>
      </c>
      <c r="D25" s="35"/>
      <c r="E25" s="35"/>
      <c r="F25" s="35"/>
      <c r="G25" s="54"/>
      <c r="H25" s="9" t="str">
        <f>IFERROR(VLOOKUP(G25,プルダウン表!B:C,2,FALSE),"")</f>
        <v/>
      </c>
      <c r="I25" s="35"/>
      <c r="J25" s="9" t="str">
        <f>IFERROR(VLOOKUP(I25,講座一覧表!B:G,3,FALSE),"")</f>
        <v/>
      </c>
      <c r="K25" s="9" t="str">
        <f>IFERROR(VLOOKUP(I25,講座一覧表!B:G,6,FALSE),"")</f>
        <v/>
      </c>
      <c r="L25" s="35"/>
    </row>
    <row r="26" spans="1:12">
      <c r="A26" s="14">
        <v>20</v>
      </c>
      <c r="B26" s="9" t="str">
        <f>IFERROR(VLOOKUP($C$4,学校番号!A:C,1,FALSE),"")</f>
        <v/>
      </c>
      <c r="C26" s="14" t="str">
        <f>IFERROR(VLOOKUP($C$4,学校番号!A:C,2,FALSE),"")</f>
        <v/>
      </c>
      <c r="D26" s="36"/>
      <c r="E26" s="36"/>
      <c r="F26" s="36"/>
      <c r="G26" s="55"/>
      <c r="H26" s="9" t="str">
        <f>IFERROR(VLOOKUP(G26,プルダウン表!B:C,2,FALSE),"")</f>
        <v/>
      </c>
      <c r="I26" s="35"/>
      <c r="J26" s="9" t="str">
        <f>IFERROR(VLOOKUP(I26,講座一覧表!B:G,3,FALSE),"")</f>
        <v/>
      </c>
      <c r="K26" s="9" t="str">
        <f>IFERROR(VLOOKUP(I26,講座一覧表!B:G,6,FALSE),"")</f>
        <v/>
      </c>
      <c r="L26" s="35"/>
    </row>
    <row r="27" spans="1:12">
      <c r="A27" s="9">
        <v>21</v>
      </c>
      <c r="B27" s="9" t="str">
        <f>IFERROR(VLOOKUP($C$4,学校番号!A:C,1,FALSE),"")</f>
        <v/>
      </c>
      <c r="C27" s="14" t="str">
        <f>IFERROR(VLOOKUP($C$4,学校番号!A:C,2,FALSE),"")</f>
        <v/>
      </c>
      <c r="D27" s="35"/>
      <c r="E27" s="35"/>
      <c r="F27" s="35"/>
      <c r="G27" s="54"/>
      <c r="H27" s="9" t="str">
        <f>IFERROR(VLOOKUP(G27,プルダウン表!B:C,2,FALSE),"")</f>
        <v/>
      </c>
      <c r="I27" s="35"/>
      <c r="J27" s="9" t="str">
        <f>IFERROR(VLOOKUP(I27,講座一覧表!B:G,3,FALSE),"")</f>
        <v/>
      </c>
      <c r="K27" s="9" t="str">
        <f>IFERROR(VLOOKUP(I27,講座一覧表!B:G,6,FALSE),"")</f>
        <v/>
      </c>
      <c r="L27" s="35"/>
    </row>
    <row r="28" spans="1:12">
      <c r="A28" s="14">
        <v>22</v>
      </c>
      <c r="B28" s="9" t="str">
        <f>IFERROR(VLOOKUP($C$4,学校番号!A:C,1,FALSE),"")</f>
        <v/>
      </c>
      <c r="C28" s="14" t="str">
        <f>IFERROR(VLOOKUP($C$4,学校番号!A:C,2,FALSE),"")</f>
        <v/>
      </c>
      <c r="D28" s="35"/>
      <c r="E28" s="35"/>
      <c r="F28" s="35"/>
      <c r="G28" s="54"/>
      <c r="H28" s="9" t="str">
        <f>IFERROR(VLOOKUP(G28,プルダウン表!B:C,2,FALSE),"")</f>
        <v/>
      </c>
      <c r="I28" s="35"/>
      <c r="J28" s="9" t="str">
        <f>IFERROR(VLOOKUP(I28,講座一覧表!B:G,3,FALSE),"")</f>
        <v/>
      </c>
      <c r="K28" s="9" t="str">
        <f>IFERROR(VLOOKUP(I28,講座一覧表!B:G,6,FALSE),"")</f>
        <v/>
      </c>
      <c r="L28" s="35"/>
    </row>
    <row r="29" spans="1:12">
      <c r="A29" s="9">
        <v>23</v>
      </c>
      <c r="B29" s="9" t="str">
        <f>IFERROR(VLOOKUP($C$4,学校番号!A:C,1,FALSE),"")</f>
        <v/>
      </c>
      <c r="C29" s="14" t="str">
        <f>IFERROR(VLOOKUP($C$4,学校番号!A:C,2,FALSE),"")</f>
        <v/>
      </c>
      <c r="D29" s="35"/>
      <c r="E29" s="35"/>
      <c r="F29" s="35"/>
      <c r="G29" s="54"/>
      <c r="H29" s="9" t="str">
        <f>IFERROR(VLOOKUP(G29,プルダウン表!B:C,2,FALSE),"")</f>
        <v/>
      </c>
      <c r="I29" s="35"/>
      <c r="J29" s="9" t="str">
        <f>IFERROR(VLOOKUP(I29,講座一覧表!B:G,3,FALSE),"")</f>
        <v/>
      </c>
      <c r="K29" s="9" t="str">
        <f>IFERROR(VLOOKUP(I29,講座一覧表!B:G,6,FALSE),"")</f>
        <v/>
      </c>
      <c r="L29" s="35"/>
    </row>
    <row r="30" spans="1:12">
      <c r="A30" s="14">
        <v>24</v>
      </c>
      <c r="B30" s="9" t="str">
        <f>IFERROR(VLOOKUP($C$4,学校番号!A:C,1,FALSE),"")</f>
        <v/>
      </c>
      <c r="C30" s="14" t="str">
        <f>IFERROR(VLOOKUP($C$4,学校番号!A:C,2,FALSE),"")</f>
        <v/>
      </c>
      <c r="D30" s="35"/>
      <c r="E30" s="35"/>
      <c r="F30" s="35"/>
      <c r="G30" s="54"/>
      <c r="H30" s="9" t="str">
        <f>IFERROR(VLOOKUP(G30,プルダウン表!B:C,2,FALSE),"")</f>
        <v/>
      </c>
      <c r="I30" s="35"/>
      <c r="J30" s="9" t="str">
        <f>IFERROR(VLOOKUP(I30,講座一覧表!B:G,3,FALSE),"")</f>
        <v/>
      </c>
      <c r="K30" s="9" t="str">
        <f>IFERROR(VLOOKUP(I30,講座一覧表!B:G,6,FALSE),"")</f>
        <v/>
      </c>
      <c r="L30" s="35"/>
    </row>
    <row r="31" spans="1:12">
      <c r="A31" s="9">
        <v>25</v>
      </c>
      <c r="B31" s="9" t="str">
        <f>IFERROR(VLOOKUP($C$4,学校番号!A:C,1,FALSE),"")</f>
        <v/>
      </c>
      <c r="C31" s="14" t="str">
        <f>IFERROR(VLOOKUP($C$4,学校番号!A:C,2,FALSE),"")</f>
        <v/>
      </c>
      <c r="D31" s="35"/>
      <c r="E31" s="35"/>
      <c r="F31" s="35"/>
      <c r="G31" s="54"/>
      <c r="H31" s="9" t="str">
        <f>IFERROR(VLOOKUP(G31,プルダウン表!B:C,2,FALSE),"")</f>
        <v/>
      </c>
      <c r="I31" s="35"/>
      <c r="J31" s="9" t="str">
        <f>IFERROR(VLOOKUP(I31,講座一覧表!B:G,3,FALSE),"")</f>
        <v/>
      </c>
      <c r="K31" s="9" t="str">
        <f>IFERROR(VLOOKUP(I31,講座一覧表!B:G,6,FALSE),"")</f>
        <v/>
      </c>
      <c r="L31" s="35"/>
    </row>
    <row r="32" spans="1:12">
      <c r="A32" s="14">
        <v>26</v>
      </c>
      <c r="B32" s="9" t="str">
        <f>IFERROR(VLOOKUP($C$4,学校番号!A:C,1,FALSE),"")</f>
        <v/>
      </c>
      <c r="C32" s="14" t="str">
        <f>IFERROR(VLOOKUP($C$4,学校番号!A:C,2,FALSE),"")</f>
        <v/>
      </c>
      <c r="D32" s="35"/>
      <c r="E32" s="35"/>
      <c r="F32" s="35"/>
      <c r="G32" s="54"/>
      <c r="H32" s="9" t="str">
        <f>IFERROR(VLOOKUP(G32,プルダウン表!B:C,2,FALSE),"")</f>
        <v/>
      </c>
      <c r="I32" s="35"/>
      <c r="J32" s="9" t="str">
        <f>IFERROR(VLOOKUP(I32,講座一覧表!B:G,3,FALSE),"")</f>
        <v/>
      </c>
      <c r="K32" s="9" t="str">
        <f>IFERROR(VLOOKUP(I32,講座一覧表!B:G,6,FALSE),"")</f>
        <v/>
      </c>
      <c r="L32" s="35"/>
    </row>
    <row r="33" spans="1:12">
      <c r="A33" s="9">
        <v>27</v>
      </c>
      <c r="B33" s="9" t="str">
        <f>IFERROR(VLOOKUP($C$4,学校番号!A:C,1,FALSE),"")</f>
        <v/>
      </c>
      <c r="C33" s="14" t="str">
        <f>IFERROR(VLOOKUP($C$4,学校番号!A:C,2,FALSE),"")</f>
        <v/>
      </c>
      <c r="D33" s="35"/>
      <c r="E33" s="35"/>
      <c r="F33" s="35"/>
      <c r="G33" s="54"/>
      <c r="H33" s="9" t="str">
        <f>IFERROR(VLOOKUP(G33,プルダウン表!B:C,2,FALSE),"")</f>
        <v/>
      </c>
      <c r="I33" s="35"/>
      <c r="J33" s="9" t="str">
        <f>IFERROR(VLOOKUP(I33,講座一覧表!B:G,3,FALSE),"")</f>
        <v/>
      </c>
      <c r="K33" s="9" t="str">
        <f>IFERROR(VLOOKUP(I33,講座一覧表!B:G,6,FALSE),"")</f>
        <v/>
      </c>
      <c r="L33" s="35"/>
    </row>
    <row r="34" spans="1:12">
      <c r="A34" s="14">
        <v>28</v>
      </c>
      <c r="B34" s="9" t="str">
        <f>IFERROR(VLOOKUP($C$4,学校番号!A:C,1,FALSE),"")</f>
        <v/>
      </c>
      <c r="C34" s="14" t="str">
        <f>IFERROR(VLOOKUP($C$4,学校番号!A:C,2,FALSE),"")</f>
        <v/>
      </c>
      <c r="D34" s="35"/>
      <c r="E34" s="35"/>
      <c r="F34" s="35"/>
      <c r="G34" s="54"/>
      <c r="H34" s="9" t="str">
        <f>IFERROR(VLOOKUP(G34,プルダウン表!B:C,2,FALSE),"")</f>
        <v/>
      </c>
      <c r="I34" s="35"/>
      <c r="J34" s="9" t="str">
        <f>IFERROR(VLOOKUP(I34,講座一覧表!B:G,3,FALSE),"")</f>
        <v/>
      </c>
      <c r="K34" s="9" t="str">
        <f>IFERROR(VLOOKUP(I34,講座一覧表!B:G,6,FALSE),"")</f>
        <v/>
      </c>
      <c r="L34" s="35"/>
    </row>
    <row r="35" spans="1:12">
      <c r="A35" s="9">
        <v>29</v>
      </c>
      <c r="B35" s="9" t="str">
        <f>IFERROR(VLOOKUP($C$4,学校番号!A:C,1,FALSE),"")</f>
        <v/>
      </c>
      <c r="C35" s="14" t="str">
        <f>IFERROR(VLOOKUP($C$4,学校番号!A:C,2,FALSE),"")</f>
        <v/>
      </c>
      <c r="D35" s="35"/>
      <c r="E35" s="35"/>
      <c r="F35" s="35"/>
      <c r="G35" s="54"/>
      <c r="H35" s="9" t="str">
        <f>IFERROR(VLOOKUP(G35,プルダウン表!B:C,2,FALSE),"")</f>
        <v/>
      </c>
      <c r="I35" s="35"/>
      <c r="J35" s="9" t="str">
        <f>IFERROR(VLOOKUP(I35,講座一覧表!B:G,3,FALSE),"")</f>
        <v/>
      </c>
      <c r="K35" s="9" t="str">
        <f>IFERROR(VLOOKUP(I35,講座一覧表!B:G,6,FALSE),"")</f>
        <v/>
      </c>
      <c r="L35" s="35"/>
    </row>
    <row r="36" spans="1:12">
      <c r="A36" s="14">
        <v>30</v>
      </c>
      <c r="B36" s="9" t="str">
        <f>IFERROR(VLOOKUP($C$4,学校番号!A:C,1,FALSE),"")</f>
        <v/>
      </c>
      <c r="C36" s="14" t="str">
        <f>IFERROR(VLOOKUP($C$4,学校番号!A:C,2,FALSE),"")</f>
        <v/>
      </c>
      <c r="D36" s="35"/>
      <c r="E36" s="35"/>
      <c r="F36" s="35"/>
      <c r="G36" s="54"/>
      <c r="H36" s="9" t="str">
        <f>IFERROR(VLOOKUP(G36,プルダウン表!B:C,2,FALSE),"")</f>
        <v/>
      </c>
      <c r="I36" s="35"/>
      <c r="J36" s="9" t="str">
        <f>IFERROR(VLOOKUP(I36,講座一覧表!B:G,3,FALSE),"")</f>
        <v/>
      </c>
      <c r="K36" s="9" t="str">
        <f>IFERROR(VLOOKUP(I36,講座一覧表!B:G,6,FALSE),"")</f>
        <v/>
      </c>
      <c r="L36" s="35"/>
    </row>
    <row r="37" spans="1:12">
      <c r="A37" s="9">
        <v>31</v>
      </c>
      <c r="B37" s="9" t="str">
        <f>IFERROR(VLOOKUP($C$4,学校番号!A:C,1,FALSE),"")</f>
        <v/>
      </c>
      <c r="C37" s="14" t="str">
        <f>IFERROR(VLOOKUP($C$4,学校番号!A:C,2,FALSE),"")</f>
        <v/>
      </c>
      <c r="D37" s="35"/>
      <c r="E37" s="35"/>
      <c r="F37" s="35"/>
      <c r="G37" s="54"/>
      <c r="H37" s="9" t="str">
        <f>IFERROR(VLOOKUP(G37,プルダウン表!B:C,2,FALSE),"")</f>
        <v/>
      </c>
      <c r="I37" s="35"/>
      <c r="J37" s="9" t="str">
        <f>IFERROR(VLOOKUP(I37,講座一覧表!B:G,3,FALSE),"")</f>
        <v/>
      </c>
      <c r="K37" s="9" t="str">
        <f>IFERROR(VLOOKUP(I37,講座一覧表!B:G,6,FALSE),"")</f>
        <v/>
      </c>
      <c r="L37" s="35"/>
    </row>
    <row r="38" spans="1:12">
      <c r="A38" s="14">
        <v>32</v>
      </c>
      <c r="B38" s="9" t="str">
        <f>IFERROR(VLOOKUP($C$4,学校番号!A:C,1,FALSE),"")</f>
        <v/>
      </c>
      <c r="C38" s="14" t="str">
        <f>IFERROR(VLOOKUP($C$4,学校番号!A:C,2,FALSE),"")</f>
        <v/>
      </c>
      <c r="D38" s="35"/>
      <c r="E38" s="35"/>
      <c r="F38" s="35"/>
      <c r="G38" s="54"/>
      <c r="H38" s="9" t="str">
        <f>IFERROR(VLOOKUP(G38,プルダウン表!B:C,2,FALSE),"")</f>
        <v/>
      </c>
      <c r="I38" s="35"/>
      <c r="J38" s="9" t="str">
        <f>IFERROR(VLOOKUP(I38,講座一覧表!B:G,3,FALSE),"")</f>
        <v/>
      </c>
      <c r="K38" s="9" t="str">
        <f>IFERROR(VLOOKUP(I38,講座一覧表!B:G,6,FALSE),"")</f>
        <v/>
      </c>
      <c r="L38" s="35"/>
    </row>
    <row r="39" spans="1:12">
      <c r="A39" s="9">
        <v>33</v>
      </c>
      <c r="B39" s="9" t="str">
        <f>IFERROR(VLOOKUP($C$4,学校番号!A:C,1,FALSE),"")</f>
        <v/>
      </c>
      <c r="C39" s="14" t="str">
        <f>IFERROR(VLOOKUP($C$4,学校番号!A:C,2,FALSE),"")</f>
        <v/>
      </c>
      <c r="D39" s="35"/>
      <c r="E39" s="35"/>
      <c r="F39" s="35"/>
      <c r="G39" s="54"/>
      <c r="H39" s="9" t="str">
        <f>IFERROR(VLOOKUP(G39,プルダウン表!B:C,2,FALSE),"")</f>
        <v/>
      </c>
      <c r="I39" s="35"/>
      <c r="J39" s="9" t="str">
        <f>IFERROR(VLOOKUP(I39,講座一覧表!B:G,3,FALSE),"")</f>
        <v/>
      </c>
      <c r="K39" s="9" t="str">
        <f>IFERROR(VLOOKUP(I39,講座一覧表!B:G,6,FALSE),"")</f>
        <v/>
      </c>
      <c r="L39" s="35"/>
    </row>
    <row r="40" spans="1:12">
      <c r="A40" s="14">
        <v>34</v>
      </c>
      <c r="B40" s="9" t="str">
        <f>IFERROR(VLOOKUP($C$4,学校番号!A:C,1,FALSE),"")</f>
        <v/>
      </c>
      <c r="C40" s="14" t="str">
        <f>IFERROR(VLOOKUP($C$4,学校番号!A:C,2,FALSE),"")</f>
        <v/>
      </c>
      <c r="D40" s="35"/>
      <c r="E40" s="35"/>
      <c r="F40" s="35"/>
      <c r="G40" s="54"/>
      <c r="H40" s="9" t="str">
        <f>IFERROR(VLOOKUP(G40,プルダウン表!B:C,2,FALSE),"")</f>
        <v/>
      </c>
      <c r="I40" s="35"/>
      <c r="J40" s="9" t="str">
        <f>IFERROR(VLOOKUP(I40,講座一覧表!B:G,3,FALSE),"")</f>
        <v/>
      </c>
      <c r="K40" s="9" t="str">
        <f>IFERROR(VLOOKUP(I40,講座一覧表!B:G,6,FALSE),"")</f>
        <v/>
      </c>
      <c r="L40" s="35"/>
    </row>
    <row r="41" spans="1:12">
      <c r="A41" s="9">
        <v>35</v>
      </c>
      <c r="B41" s="9" t="str">
        <f>IFERROR(VLOOKUP($C$4,学校番号!A:C,1,FALSE),"")</f>
        <v/>
      </c>
      <c r="C41" s="14" t="str">
        <f>IFERROR(VLOOKUP($C$4,学校番号!A:C,2,FALSE),"")</f>
        <v/>
      </c>
      <c r="D41" s="35"/>
      <c r="E41" s="35"/>
      <c r="F41" s="35"/>
      <c r="G41" s="54"/>
      <c r="H41" s="9" t="str">
        <f>IFERROR(VLOOKUP(G41,プルダウン表!B:C,2,FALSE),"")</f>
        <v/>
      </c>
      <c r="I41" s="35"/>
      <c r="J41" s="9" t="str">
        <f>IFERROR(VLOOKUP(I41,講座一覧表!B:G,3,FALSE),"")</f>
        <v/>
      </c>
      <c r="K41" s="9" t="str">
        <f>IFERROR(VLOOKUP(I41,講座一覧表!B:G,6,FALSE),"")</f>
        <v/>
      </c>
      <c r="L41" s="35"/>
    </row>
    <row r="42" spans="1:12">
      <c r="A42" s="14">
        <v>36</v>
      </c>
      <c r="B42" s="9" t="str">
        <f>IFERROR(VLOOKUP($C$4,学校番号!A:C,1,FALSE),"")</f>
        <v/>
      </c>
      <c r="C42" s="14" t="str">
        <f>IFERROR(VLOOKUP($C$4,学校番号!A:C,2,FALSE),"")</f>
        <v/>
      </c>
      <c r="D42" s="35"/>
      <c r="E42" s="35"/>
      <c r="F42" s="35"/>
      <c r="G42" s="54"/>
      <c r="H42" s="9" t="str">
        <f>IFERROR(VLOOKUP(G42,プルダウン表!B:C,2,FALSE),"")</f>
        <v/>
      </c>
      <c r="I42" s="35"/>
      <c r="J42" s="9" t="str">
        <f>IFERROR(VLOOKUP(I42,講座一覧表!B:G,3,FALSE),"")</f>
        <v/>
      </c>
      <c r="K42" s="9" t="str">
        <f>IFERROR(VLOOKUP(I42,講座一覧表!B:G,6,FALSE),"")</f>
        <v/>
      </c>
      <c r="L42" s="35"/>
    </row>
    <row r="43" spans="1:12">
      <c r="A43" s="9">
        <v>37</v>
      </c>
      <c r="B43" s="9" t="str">
        <f>IFERROR(VLOOKUP($C$4,学校番号!A:C,1,FALSE),"")</f>
        <v/>
      </c>
      <c r="C43" s="14" t="str">
        <f>IFERROR(VLOOKUP($C$4,学校番号!A:C,2,FALSE),"")</f>
        <v/>
      </c>
      <c r="D43" s="35"/>
      <c r="E43" s="35"/>
      <c r="F43" s="35"/>
      <c r="G43" s="54"/>
      <c r="H43" s="9" t="str">
        <f>IFERROR(VLOOKUP(G43,プルダウン表!B:C,2,FALSE),"")</f>
        <v/>
      </c>
      <c r="I43" s="35"/>
      <c r="J43" s="9" t="str">
        <f>IFERROR(VLOOKUP(I43,講座一覧表!B:G,3,FALSE),"")</f>
        <v/>
      </c>
      <c r="K43" s="9" t="str">
        <f>IFERROR(VLOOKUP(I43,講座一覧表!B:G,6,FALSE),"")</f>
        <v/>
      </c>
      <c r="L43" s="35"/>
    </row>
    <row r="44" spans="1:12">
      <c r="A44" s="14">
        <v>38</v>
      </c>
      <c r="B44" s="9" t="str">
        <f>IFERROR(VLOOKUP($C$4,学校番号!A:C,1,FALSE),"")</f>
        <v/>
      </c>
      <c r="C44" s="14" t="str">
        <f>IFERROR(VLOOKUP($C$4,学校番号!A:C,2,FALSE),"")</f>
        <v/>
      </c>
      <c r="D44" s="35"/>
      <c r="E44" s="35"/>
      <c r="F44" s="35"/>
      <c r="G44" s="54"/>
      <c r="H44" s="9" t="str">
        <f>IFERROR(VLOOKUP(G44,プルダウン表!B:C,2,FALSE),"")</f>
        <v/>
      </c>
      <c r="I44" s="35"/>
      <c r="J44" s="9" t="str">
        <f>IFERROR(VLOOKUP(I44,講座一覧表!B:G,3,FALSE),"")</f>
        <v/>
      </c>
      <c r="K44" s="9" t="str">
        <f>IFERROR(VLOOKUP(I44,講座一覧表!B:G,6,FALSE),"")</f>
        <v/>
      </c>
      <c r="L44" s="35"/>
    </row>
    <row r="45" spans="1:12">
      <c r="A45" s="9">
        <v>39</v>
      </c>
      <c r="B45" s="9" t="str">
        <f>IFERROR(VLOOKUP($C$4,学校番号!A:C,1,FALSE),"")</f>
        <v/>
      </c>
      <c r="C45" s="14" t="str">
        <f>IFERROR(VLOOKUP($C$4,学校番号!A:C,2,FALSE),"")</f>
        <v/>
      </c>
      <c r="D45" s="35"/>
      <c r="E45" s="35"/>
      <c r="F45" s="35"/>
      <c r="G45" s="54"/>
      <c r="H45" s="9" t="str">
        <f>IFERROR(VLOOKUP(G45,プルダウン表!B:C,2,FALSE),"")</f>
        <v/>
      </c>
      <c r="I45" s="35"/>
      <c r="J45" s="9" t="str">
        <f>IFERROR(VLOOKUP(I45,講座一覧表!B:G,3,FALSE),"")</f>
        <v/>
      </c>
      <c r="K45" s="9" t="str">
        <f>IFERROR(VLOOKUP(I45,講座一覧表!B:G,6,FALSE),"")</f>
        <v/>
      </c>
      <c r="L45" s="35"/>
    </row>
    <row r="46" spans="1:12">
      <c r="A46" s="14">
        <v>40</v>
      </c>
      <c r="B46" s="9" t="str">
        <f>IFERROR(VLOOKUP($C$4,学校番号!A:C,1,FALSE),"")</f>
        <v/>
      </c>
      <c r="C46" s="14" t="str">
        <f>IFERROR(VLOOKUP($C$4,学校番号!A:C,2,FALSE),"")</f>
        <v/>
      </c>
      <c r="D46" s="35"/>
      <c r="E46" s="35"/>
      <c r="F46" s="35"/>
      <c r="G46" s="54"/>
      <c r="H46" s="9" t="str">
        <f>IFERROR(VLOOKUP(G46,プルダウン表!B:C,2,FALSE),"")</f>
        <v/>
      </c>
      <c r="I46" s="35"/>
      <c r="J46" s="9" t="str">
        <f>IFERROR(VLOOKUP(I46,講座一覧表!B:G,3,FALSE),"")</f>
        <v/>
      </c>
      <c r="K46" s="9" t="str">
        <f>IFERROR(VLOOKUP(I46,講座一覧表!B:G,6,FALSE),"")</f>
        <v/>
      </c>
      <c r="L46" s="35"/>
    </row>
    <row r="47" spans="1:12">
      <c r="A47" s="9">
        <v>41</v>
      </c>
      <c r="B47" s="9" t="str">
        <f>IFERROR(VLOOKUP($C$4,学校番号!A:C,1,FALSE),"")</f>
        <v/>
      </c>
      <c r="C47" s="14" t="str">
        <f>IFERROR(VLOOKUP($C$4,学校番号!A:C,2,FALSE),"")</f>
        <v/>
      </c>
      <c r="D47" s="35"/>
      <c r="E47" s="35"/>
      <c r="F47" s="35"/>
      <c r="G47" s="54"/>
      <c r="H47" s="9" t="str">
        <f>IFERROR(VLOOKUP(G47,プルダウン表!B:C,2,FALSE),"")</f>
        <v/>
      </c>
      <c r="I47" s="35"/>
      <c r="J47" s="9" t="str">
        <f>IFERROR(VLOOKUP(I47,講座一覧表!B:G,3,FALSE),"")</f>
        <v/>
      </c>
      <c r="K47" s="9" t="str">
        <f>IFERROR(VLOOKUP(I47,講座一覧表!B:G,6,FALSE),"")</f>
        <v/>
      </c>
      <c r="L47" s="35"/>
    </row>
    <row r="48" spans="1:12">
      <c r="A48" s="14">
        <v>42</v>
      </c>
      <c r="B48" s="9" t="str">
        <f>IFERROR(VLOOKUP($C$4,学校番号!A:C,1,FALSE),"")</f>
        <v/>
      </c>
      <c r="C48" s="14" t="str">
        <f>IFERROR(VLOOKUP($C$4,学校番号!A:C,2,FALSE),"")</f>
        <v/>
      </c>
      <c r="D48" s="35"/>
      <c r="E48" s="35"/>
      <c r="F48" s="35"/>
      <c r="G48" s="54"/>
      <c r="H48" s="9" t="str">
        <f>IFERROR(VLOOKUP(G48,プルダウン表!B:C,2,FALSE),"")</f>
        <v/>
      </c>
      <c r="I48" s="35"/>
      <c r="J48" s="9" t="str">
        <f>IFERROR(VLOOKUP(I48,講座一覧表!B:G,3,FALSE),"")</f>
        <v/>
      </c>
      <c r="K48" s="9" t="str">
        <f>IFERROR(VLOOKUP(I48,講座一覧表!B:G,6,FALSE),"")</f>
        <v/>
      </c>
      <c r="L48" s="35"/>
    </row>
    <row r="49" spans="1:12">
      <c r="A49" s="9">
        <v>43</v>
      </c>
      <c r="B49" s="9" t="str">
        <f>IFERROR(VLOOKUP($C$4,学校番号!A:C,1,FALSE),"")</f>
        <v/>
      </c>
      <c r="C49" s="14" t="str">
        <f>IFERROR(VLOOKUP($C$4,学校番号!A:C,2,FALSE),"")</f>
        <v/>
      </c>
      <c r="D49" s="35"/>
      <c r="E49" s="35"/>
      <c r="F49" s="35"/>
      <c r="G49" s="54"/>
      <c r="H49" s="9" t="str">
        <f>IFERROR(VLOOKUP(G49,プルダウン表!B:C,2,FALSE),"")</f>
        <v/>
      </c>
      <c r="I49" s="35"/>
      <c r="J49" s="9" t="str">
        <f>IFERROR(VLOOKUP(I49,講座一覧表!B:G,3,FALSE),"")</f>
        <v/>
      </c>
      <c r="K49" s="9" t="str">
        <f>IFERROR(VLOOKUP(I49,講座一覧表!B:G,6,FALSE),"")</f>
        <v/>
      </c>
      <c r="L49" s="35"/>
    </row>
    <row r="50" spans="1:12">
      <c r="A50" s="14">
        <v>44</v>
      </c>
      <c r="B50" s="9" t="str">
        <f>IFERROR(VLOOKUP($C$4,学校番号!A:C,1,FALSE),"")</f>
        <v/>
      </c>
      <c r="C50" s="14" t="str">
        <f>IFERROR(VLOOKUP($C$4,学校番号!A:C,2,FALSE),"")</f>
        <v/>
      </c>
      <c r="D50" s="35"/>
      <c r="E50" s="35"/>
      <c r="F50" s="35"/>
      <c r="G50" s="54"/>
      <c r="H50" s="9" t="str">
        <f>IFERROR(VLOOKUP(G50,プルダウン表!B:C,2,FALSE),"")</f>
        <v/>
      </c>
      <c r="I50" s="35"/>
      <c r="J50" s="9" t="str">
        <f>IFERROR(VLOOKUP(I50,講座一覧表!B:G,3,FALSE),"")</f>
        <v/>
      </c>
      <c r="K50" s="9" t="str">
        <f>IFERROR(VLOOKUP(I50,講座一覧表!B:G,6,FALSE),"")</f>
        <v/>
      </c>
      <c r="L50" s="35"/>
    </row>
    <row r="51" spans="1:12">
      <c r="A51" s="9">
        <v>45</v>
      </c>
      <c r="B51" s="9" t="str">
        <f>IFERROR(VLOOKUP($C$4,学校番号!A:C,1,FALSE),"")</f>
        <v/>
      </c>
      <c r="C51" s="14" t="str">
        <f>IFERROR(VLOOKUP($C$4,学校番号!A:C,2,FALSE),"")</f>
        <v/>
      </c>
      <c r="D51" s="35"/>
      <c r="E51" s="35"/>
      <c r="F51" s="35"/>
      <c r="G51" s="54"/>
      <c r="H51" s="9" t="str">
        <f>IFERROR(VLOOKUP(G51,プルダウン表!B:C,2,FALSE),"")</f>
        <v/>
      </c>
      <c r="I51" s="35"/>
      <c r="J51" s="9" t="str">
        <f>IFERROR(VLOOKUP(I51,講座一覧表!B:G,3,FALSE),"")</f>
        <v/>
      </c>
      <c r="K51" s="9" t="str">
        <f>IFERROR(VLOOKUP(I51,講座一覧表!B:G,6,FALSE),"")</f>
        <v/>
      </c>
      <c r="L51" s="35"/>
    </row>
    <row r="52" spans="1:12">
      <c r="A52" s="14">
        <v>46</v>
      </c>
      <c r="B52" s="9" t="str">
        <f>IFERROR(VLOOKUP($C$4,学校番号!A:C,1,FALSE),"")</f>
        <v/>
      </c>
      <c r="C52" s="14" t="str">
        <f>IFERROR(VLOOKUP($C$4,学校番号!A:C,2,FALSE),"")</f>
        <v/>
      </c>
      <c r="D52" s="35"/>
      <c r="E52" s="35"/>
      <c r="F52" s="35"/>
      <c r="G52" s="54"/>
      <c r="H52" s="9" t="str">
        <f>IFERROR(VLOOKUP(G52,プルダウン表!B:C,2,FALSE),"")</f>
        <v/>
      </c>
      <c r="I52" s="35"/>
      <c r="J52" s="9" t="str">
        <f>IFERROR(VLOOKUP(I52,講座一覧表!B:G,3,FALSE),"")</f>
        <v/>
      </c>
      <c r="K52" s="9" t="str">
        <f>IFERROR(VLOOKUP(I52,講座一覧表!B:G,6,FALSE),"")</f>
        <v/>
      </c>
      <c r="L52" s="35"/>
    </row>
    <row r="53" spans="1:12">
      <c r="A53" s="9">
        <v>47</v>
      </c>
      <c r="B53" s="9" t="str">
        <f>IFERROR(VLOOKUP($C$4,学校番号!A:C,1,FALSE),"")</f>
        <v/>
      </c>
      <c r="C53" s="14" t="str">
        <f>IFERROR(VLOOKUP($C$4,学校番号!A:C,2,FALSE),"")</f>
        <v/>
      </c>
      <c r="D53" s="35"/>
      <c r="E53" s="35"/>
      <c r="F53" s="35"/>
      <c r="G53" s="54"/>
      <c r="H53" s="9" t="str">
        <f>IFERROR(VLOOKUP(G53,プルダウン表!B:C,2,FALSE),"")</f>
        <v/>
      </c>
      <c r="I53" s="35"/>
      <c r="J53" s="9" t="str">
        <f>IFERROR(VLOOKUP(I53,講座一覧表!B:G,3,FALSE),"")</f>
        <v/>
      </c>
      <c r="K53" s="9" t="str">
        <f>IFERROR(VLOOKUP(I53,講座一覧表!B:G,6,FALSE),"")</f>
        <v/>
      </c>
      <c r="L53" s="35"/>
    </row>
    <row r="54" spans="1:12">
      <c r="A54" s="14">
        <v>48</v>
      </c>
      <c r="B54" s="9" t="str">
        <f>IFERROR(VLOOKUP($C$4,学校番号!A:C,1,FALSE),"")</f>
        <v/>
      </c>
      <c r="C54" s="14" t="str">
        <f>IFERROR(VLOOKUP($C$4,学校番号!A:C,2,FALSE),"")</f>
        <v/>
      </c>
      <c r="D54" s="35"/>
      <c r="E54" s="35"/>
      <c r="F54" s="35"/>
      <c r="G54" s="54"/>
      <c r="H54" s="9" t="str">
        <f>IFERROR(VLOOKUP(G54,プルダウン表!B:C,2,FALSE),"")</f>
        <v/>
      </c>
      <c r="I54" s="35"/>
      <c r="J54" s="9" t="str">
        <f>IFERROR(VLOOKUP(I54,講座一覧表!B:G,3,FALSE),"")</f>
        <v/>
      </c>
      <c r="K54" s="9" t="str">
        <f>IFERROR(VLOOKUP(I54,講座一覧表!B:G,6,FALSE),"")</f>
        <v/>
      </c>
      <c r="L54" s="35"/>
    </row>
    <row r="55" spans="1:12">
      <c r="A55" s="9">
        <v>49</v>
      </c>
      <c r="B55" s="9" t="str">
        <f>IFERROR(VLOOKUP($C$4,学校番号!A:C,1,FALSE),"")</f>
        <v/>
      </c>
      <c r="C55" s="14" t="str">
        <f>IFERROR(VLOOKUP($C$4,学校番号!A:C,2,FALSE),"")</f>
        <v/>
      </c>
      <c r="D55" s="35"/>
      <c r="E55" s="35"/>
      <c r="F55" s="35"/>
      <c r="G55" s="54"/>
      <c r="H55" s="9" t="str">
        <f>IFERROR(VLOOKUP(G55,プルダウン表!B:C,2,FALSE),"")</f>
        <v/>
      </c>
      <c r="I55" s="35"/>
      <c r="J55" s="9" t="str">
        <f>IFERROR(VLOOKUP(I55,講座一覧表!B:G,3,FALSE),"")</f>
        <v/>
      </c>
      <c r="K55" s="9" t="str">
        <f>IFERROR(VLOOKUP(I55,講座一覧表!B:G,6,FALSE),"")</f>
        <v/>
      </c>
      <c r="L55" s="35"/>
    </row>
    <row r="56" spans="1:12">
      <c r="A56" s="14">
        <v>50</v>
      </c>
      <c r="B56" s="9" t="str">
        <f>IFERROR(VLOOKUP($C$4,学校番号!A:C,1,FALSE),"")</f>
        <v/>
      </c>
      <c r="C56" s="14" t="str">
        <f>IFERROR(VLOOKUP($C$4,学校番号!A:C,2,FALSE),"")</f>
        <v/>
      </c>
      <c r="D56" s="35"/>
      <c r="E56" s="35"/>
      <c r="F56" s="35"/>
      <c r="G56" s="54"/>
      <c r="H56" s="9" t="str">
        <f>IFERROR(VLOOKUP(G56,プルダウン表!B:C,2,FALSE),"")</f>
        <v/>
      </c>
      <c r="I56" s="35"/>
      <c r="J56" s="9" t="str">
        <f>IFERROR(VLOOKUP(I56,講座一覧表!B:G,3,FALSE),"")</f>
        <v/>
      </c>
      <c r="K56" s="9" t="str">
        <f>IFERROR(VLOOKUP(I56,講座一覧表!B:G,6,FALSE),"")</f>
        <v/>
      </c>
      <c r="L56" s="35"/>
    </row>
    <row r="57" spans="1:12">
      <c r="A57" s="9">
        <v>51</v>
      </c>
      <c r="B57" s="9" t="str">
        <f>IFERROR(VLOOKUP($C$4,学校番号!A:C,1,FALSE),"")</f>
        <v/>
      </c>
      <c r="C57" s="14" t="str">
        <f>IFERROR(VLOOKUP($C$4,学校番号!A:C,2,FALSE),"")</f>
        <v/>
      </c>
      <c r="D57" s="35"/>
      <c r="E57" s="35"/>
      <c r="F57" s="35"/>
      <c r="G57" s="54"/>
      <c r="H57" s="9" t="str">
        <f>IFERROR(VLOOKUP(G57,プルダウン表!B:C,2,FALSE),"")</f>
        <v/>
      </c>
      <c r="I57" s="35"/>
      <c r="J57" s="9" t="str">
        <f>IFERROR(VLOOKUP(I57,講座一覧表!B:G,3,FALSE),"")</f>
        <v/>
      </c>
      <c r="K57" s="9" t="str">
        <f>IFERROR(VLOOKUP(I57,講座一覧表!B:G,6,FALSE),"")</f>
        <v/>
      </c>
      <c r="L57" s="35"/>
    </row>
    <row r="58" spans="1:12">
      <c r="A58" s="14">
        <v>52</v>
      </c>
      <c r="B58" s="9" t="str">
        <f>IFERROR(VLOOKUP($C$4,学校番号!A:C,1,FALSE),"")</f>
        <v/>
      </c>
      <c r="C58" s="14" t="str">
        <f>IFERROR(VLOOKUP($C$4,学校番号!A:C,2,FALSE),"")</f>
        <v/>
      </c>
      <c r="D58" s="35"/>
      <c r="E58" s="35"/>
      <c r="F58" s="35"/>
      <c r="G58" s="54"/>
      <c r="H58" s="9" t="str">
        <f>IFERROR(VLOOKUP(G58,プルダウン表!B:C,2,FALSE),"")</f>
        <v/>
      </c>
      <c r="I58" s="35"/>
      <c r="J58" s="9" t="str">
        <f>IFERROR(VLOOKUP(I58,講座一覧表!B:G,3,FALSE),"")</f>
        <v/>
      </c>
      <c r="K58" s="9" t="str">
        <f>IFERROR(VLOOKUP(I58,講座一覧表!B:G,6,FALSE),"")</f>
        <v/>
      </c>
      <c r="L58" s="35"/>
    </row>
    <row r="59" spans="1:12">
      <c r="A59" s="9">
        <v>53</v>
      </c>
      <c r="B59" s="9" t="str">
        <f>IFERROR(VLOOKUP($C$4,学校番号!A:C,1,FALSE),"")</f>
        <v/>
      </c>
      <c r="C59" s="14" t="str">
        <f>IFERROR(VLOOKUP($C$4,学校番号!A:C,2,FALSE),"")</f>
        <v/>
      </c>
      <c r="D59" s="35"/>
      <c r="E59" s="35"/>
      <c r="F59" s="35"/>
      <c r="G59" s="54"/>
      <c r="H59" s="9" t="str">
        <f>IFERROR(VLOOKUP(G59,プルダウン表!B:C,2,FALSE),"")</f>
        <v/>
      </c>
      <c r="I59" s="35"/>
      <c r="J59" s="9" t="str">
        <f>IFERROR(VLOOKUP(I59,講座一覧表!B:G,3,FALSE),"")</f>
        <v/>
      </c>
      <c r="K59" s="9" t="str">
        <f>IFERROR(VLOOKUP(I59,講座一覧表!B:G,6,FALSE),"")</f>
        <v/>
      </c>
      <c r="L59" s="35"/>
    </row>
    <row r="60" spans="1:12">
      <c r="A60" s="14">
        <v>54</v>
      </c>
      <c r="B60" s="9" t="str">
        <f>IFERROR(VLOOKUP($C$4,学校番号!A:C,1,FALSE),"")</f>
        <v/>
      </c>
      <c r="C60" s="14" t="str">
        <f>IFERROR(VLOOKUP($C$4,学校番号!A:C,2,FALSE),"")</f>
        <v/>
      </c>
      <c r="D60" s="35"/>
      <c r="E60" s="35"/>
      <c r="F60" s="35"/>
      <c r="G60" s="54"/>
      <c r="H60" s="9" t="str">
        <f>IFERROR(VLOOKUP(G60,プルダウン表!B:C,2,FALSE),"")</f>
        <v/>
      </c>
      <c r="I60" s="35"/>
      <c r="J60" s="9" t="str">
        <f>IFERROR(VLOOKUP(I60,講座一覧表!B:G,3,FALSE),"")</f>
        <v/>
      </c>
      <c r="K60" s="9" t="str">
        <f>IFERROR(VLOOKUP(I60,講座一覧表!B:G,6,FALSE),"")</f>
        <v/>
      </c>
      <c r="L60" s="35"/>
    </row>
    <row r="61" spans="1:12">
      <c r="A61" s="9">
        <v>55</v>
      </c>
      <c r="B61" s="9" t="str">
        <f>IFERROR(VLOOKUP($C$4,学校番号!A:C,1,FALSE),"")</f>
        <v/>
      </c>
      <c r="C61" s="14" t="str">
        <f>IFERROR(VLOOKUP($C$4,学校番号!A:C,2,FALSE),"")</f>
        <v/>
      </c>
      <c r="D61" s="35"/>
      <c r="E61" s="35"/>
      <c r="F61" s="35"/>
      <c r="G61" s="54"/>
      <c r="H61" s="9" t="str">
        <f>IFERROR(VLOOKUP(G61,プルダウン表!B:C,2,FALSE),"")</f>
        <v/>
      </c>
      <c r="I61" s="35"/>
      <c r="J61" s="9" t="str">
        <f>IFERROR(VLOOKUP(I61,講座一覧表!B:G,3,FALSE),"")</f>
        <v/>
      </c>
      <c r="K61" s="9" t="str">
        <f>IFERROR(VLOOKUP(I61,講座一覧表!B:G,6,FALSE),"")</f>
        <v/>
      </c>
      <c r="L61" s="35"/>
    </row>
    <row r="62" spans="1:12">
      <c r="A62" s="14">
        <v>56</v>
      </c>
      <c r="B62" s="9" t="str">
        <f>IFERROR(VLOOKUP($C$4,学校番号!A:C,1,FALSE),"")</f>
        <v/>
      </c>
      <c r="C62" s="14" t="str">
        <f>IFERROR(VLOOKUP($C$4,学校番号!A:C,2,FALSE),"")</f>
        <v/>
      </c>
      <c r="D62" s="35"/>
      <c r="E62" s="35"/>
      <c r="F62" s="35"/>
      <c r="G62" s="54"/>
      <c r="H62" s="9" t="str">
        <f>IFERROR(VLOOKUP(G62,プルダウン表!B:C,2,FALSE),"")</f>
        <v/>
      </c>
      <c r="I62" s="35"/>
      <c r="J62" s="9" t="str">
        <f>IFERROR(VLOOKUP(I62,講座一覧表!B:G,3,FALSE),"")</f>
        <v/>
      </c>
      <c r="K62" s="9" t="str">
        <f>IFERROR(VLOOKUP(I62,講座一覧表!B:G,6,FALSE),"")</f>
        <v/>
      </c>
      <c r="L62" s="35"/>
    </row>
    <row r="63" spans="1:12">
      <c r="A63" s="9">
        <v>57</v>
      </c>
      <c r="B63" s="9" t="str">
        <f>IFERROR(VLOOKUP($C$4,学校番号!A:C,1,FALSE),"")</f>
        <v/>
      </c>
      <c r="C63" s="14" t="str">
        <f>IFERROR(VLOOKUP($C$4,学校番号!A:C,2,FALSE),"")</f>
        <v/>
      </c>
      <c r="D63" s="35"/>
      <c r="E63" s="35"/>
      <c r="F63" s="35"/>
      <c r="G63" s="54"/>
      <c r="H63" s="9" t="str">
        <f>IFERROR(VLOOKUP(G63,プルダウン表!B:C,2,FALSE),"")</f>
        <v/>
      </c>
      <c r="I63" s="35"/>
      <c r="J63" s="9" t="str">
        <f>IFERROR(VLOOKUP(I63,講座一覧表!B:G,3,FALSE),"")</f>
        <v/>
      </c>
      <c r="K63" s="9" t="str">
        <f>IFERROR(VLOOKUP(I63,講座一覧表!B:G,6,FALSE),"")</f>
        <v/>
      </c>
      <c r="L63" s="35"/>
    </row>
    <row r="64" spans="1:12">
      <c r="A64" s="14">
        <v>58</v>
      </c>
      <c r="B64" s="9" t="str">
        <f>IFERROR(VLOOKUP($C$4,学校番号!A:C,1,FALSE),"")</f>
        <v/>
      </c>
      <c r="C64" s="14" t="str">
        <f>IFERROR(VLOOKUP($C$4,学校番号!A:C,2,FALSE),"")</f>
        <v/>
      </c>
      <c r="D64" s="35"/>
      <c r="E64" s="35"/>
      <c r="F64" s="35"/>
      <c r="G64" s="54"/>
      <c r="H64" s="9" t="str">
        <f>IFERROR(VLOOKUP(G64,プルダウン表!B:C,2,FALSE),"")</f>
        <v/>
      </c>
      <c r="I64" s="35"/>
      <c r="J64" s="9" t="str">
        <f>IFERROR(VLOOKUP(I64,講座一覧表!B:G,3,FALSE),"")</f>
        <v/>
      </c>
      <c r="K64" s="9" t="str">
        <f>IFERROR(VLOOKUP(I64,講座一覧表!B:G,6,FALSE),"")</f>
        <v/>
      </c>
      <c r="L64" s="35"/>
    </row>
    <row r="65" spans="1:12">
      <c r="A65" s="9">
        <v>59</v>
      </c>
      <c r="B65" s="9" t="str">
        <f>IFERROR(VLOOKUP($C$4,学校番号!A:C,1,FALSE),"")</f>
        <v/>
      </c>
      <c r="C65" s="14" t="str">
        <f>IFERROR(VLOOKUP($C$4,学校番号!A:C,2,FALSE),"")</f>
        <v/>
      </c>
      <c r="D65" s="35"/>
      <c r="E65" s="35"/>
      <c r="F65" s="35"/>
      <c r="G65" s="54"/>
      <c r="H65" s="9" t="str">
        <f>IFERROR(VLOOKUP(G65,プルダウン表!B:C,2,FALSE),"")</f>
        <v/>
      </c>
      <c r="I65" s="35"/>
      <c r="J65" s="9" t="str">
        <f>IFERROR(VLOOKUP(I65,講座一覧表!B:G,3,FALSE),"")</f>
        <v/>
      </c>
      <c r="K65" s="9" t="str">
        <f>IFERROR(VLOOKUP(I65,講座一覧表!B:G,6,FALSE),"")</f>
        <v/>
      </c>
      <c r="L65" s="35"/>
    </row>
    <row r="66" spans="1:12">
      <c r="A66" s="14">
        <v>60</v>
      </c>
      <c r="B66" s="9" t="str">
        <f>IFERROR(VLOOKUP($C$4,学校番号!A:C,1,FALSE),"")</f>
        <v/>
      </c>
      <c r="C66" s="14" t="str">
        <f>IFERROR(VLOOKUP($C$4,学校番号!A:C,2,FALSE),"")</f>
        <v/>
      </c>
      <c r="D66" s="35"/>
      <c r="E66" s="35"/>
      <c r="F66" s="35"/>
      <c r="G66" s="54"/>
      <c r="H66" s="9" t="str">
        <f>IFERROR(VLOOKUP(G66,プルダウン表!B:C,2,FALSE),"")</f>
        <v/>
      </c>
      <c r="I66" s="35"/>
      <c r="J66" s="9" t="str">
        <f>IFERROR(VLOOKUP(I66,講座一覧表!B:G,3,FALSE),"")</f>
        <v/>
      </c>
      <c r="K66" s="9" t="str">
        <f>IFERROR(VLOOKUP(I66,講座一覧表!B:G,6,FALSE),"")</f>
        <v/>
      </c>
      <c r="L66" s="35"/>
    </row>
    <row r="67" spans="1:12">
      <c r="A67" s="9">
        <v>61</v>
      </c>
      <c r="B67" s="9" t="str">
        <f>IFERROR(VLOOKUP($C$4,学校番号!A:C,1,FALSE),"")</f>
        <v/>
      </c>
      <c r="C67" s="14" t="str">
        <f>IFERROR(VLOOKUP($C$4,学校番号!A:C,2,FALSE),"")</f>
        <v/>
      </c>
      <c r="D67" s="35"/>
      <c r="E67" s="35"/>
      <c r="F67" s="35"/>
      <c r="G67" s="54"/>
      <c r="H67" s="9" t="str">
        <f>IFERROR(VLOOKUP(G67,プルダウン表!B:C,2,FALSE),"")</f>
        <v/>
      </c>
      <c r="I67" s="35"/>
      <c r="J67" s="9" t="str">
        <f>IFERROR(VLOOKUP(I67,講座一覧表!B:G,3,FALSE),"")</f>
        <v/>
      </c>
      <c r="K67" s="9" t="str">
        <f>IFERROR(VLOOKUP(I67,講座一覧表!B:G,6,FALSE),"")</f>
        <v/>
      </c>
      <c r="L67" s="35"/>
    </row>
    <row r="68" spans="1:12">
      <c r="A68" s="14">
        <v>62</v>
      </c>
      <c r="B68" s="9" t="str">
        <f>IFERROR(VLOOKUP($C$4,学校番号!A:C,1,FALSE),"")</f>
        <v/>
      </c>
      <c r="C68" s="14" t="str">
        <f>IFERROR(VLOOKUP($C$4,学校番号!A:C,2,FALSE),"")</f>
        <v/>
      </c>
      <c r="D68" s="35"/>
      <c r="E68" s="35"/>
      <c r="F68" s="35"/>
      <c r="G68" s="54"/>
      <c r="H68" s="9" t="str">
        <f>IFERROR(VLOOKUP(G68,プルダウン表!B:C,2,FALSE),"")</f>
        <v/>
      </c>
      <c r="I68" s="35"/>
      <c r="J68" s="9" t="str">
        <f>IFERROR(VLOOKUP(I68,講座一覧表!B:G,3,FALSE),"")</f>
        <v/>
      </c>
      <c r="K68" s="9" t="str">
        <f>IFERROR(VLOOKUP(I68,講座一覧表!B:G,6,FALSE),"")</f>
        <v/>
      </c>
      <c r="L68" s="35"/>
    </row>
    <row r="69" spans="1:12">
      <c r="A69" s="9">
        <v>63</v>
      </c>
      <c r="B69" s="9" t="str">
        <f>IFERROR(VLOOKUP($C$4,学校番号!A:C,1,FALSE),"")</f>
        <v/>
      </c>
      <c r="C69" s="14" t="str">
        <f>IFERROR(VLOOKUP($C$4,学校番号!A:C,2,FALSE),"")</f>
        <v/>
      </c>
      <c r="D69" s="35"/>
      <c r="E69" s="35"/>
      <c r="F69" s="35"/>
      <c r="G69" s="54"/>
      <c r="H69" s="9" t="str">
        <f>IFERROR(VLOOKUP(G69,プルダウン表!B:C,2,FALSE),"")</f>
        <v/>
      </c>
      <c r="I69" s="35"/>
      <c r="J69" s="9" t="str">
        <f>IFERROR(VLOOKUP(I69,講座一覧表!B:G,3,FALSE),"")</f>
        <v/>
      </c>
      <c r="K69" s="9" t="str">
        <f>IFERROR(VLOOKUP(I69,講座一覧表!B:G,6,FALSE),"")</f>
        <v/>
      </c>
      <c r="L69" s="35"/>
    </row>
    <row r="70" spans="1:12">
      <c r="A70" s="14">
        <v>64</v>
      </c>
      <c r="B70" s="9" t="str">
        <f>IFERROR(VLOOKUP($C$4,学校番号!A:C,1,FALSE),"")</f>
        <v/>
      </c>
      <c r="C70" s="14" t="str">
        <f>IFERROR(VLOOKUP($C$4,学校番号!A:C,2,FALSE),"")</f>
        <v/>
      </c>
      <c r="D70" s="35"/>
      <c r="E70" s="35"/>
      <c r="F70" s="35"/>
      <c r="G70" s="54"/>
      <c r="H70" s="9" t="str">
        <f>IFERROR(VLOOKUP(G70,プルダウン表!B:C,2,FALSE),"")</f>
        <v/>
      </c>
      <c r="I70" s="35"/>
      <c r="J70" s="9" t="str">
        <f>IFERROR(VLOOKUP(I70,講座一覧表!B:G,3,FALSE),"")</f>
        <v/>
      </c>
      <c r="K70" s="9" t="str">
        <f>IFERROR(VLOOKUP(I70,講座一覧表!B:G,6,FALSE),"")</f>
        <v/>
      </c>
      <c r="L70" s="35"/>
    </row>
    <row r="71" spans="1:12">
      <c r="A71" s="9">
        <v>65</v>
      </c>
      <c r="B71" s="9" t="str">
        <f>IFERROR(VLOOKUP($C$4,学校番号!A:C,1,FALSE),"")</f>
        <v/>
      </c>
      <c r="C71" s="14" t="str">
        <f>IFERROR(VLOOKUP($C$4,学校番号!A:C,2,FALSE),"")</f>
        <v/>
      </c>
      <c r="D71" s="35"/>
      <c r="E71" s="35"/>
      <c r="F71" s="35"/>
      <c r="G71" s="54"/>
      <c r="H71" s="9" t="str">
        <f>IFERROR(VLOOKUP(G71,プルダウン表!B:C,2,FALSE),"")</f>
        <v/>
      </c>
      <c r="I71" s="35"/>
      <c r="J71" s="9" t="str">
        <f>IFERROR(VLOOKUP(I71,講座一覧表!B:G,3,FALSE),"")</f>
        <v/>
      </c>
      <c r="K71" s="9" t="str">
        <f>IFERROR(VLOOKUP(I71,講座一覧表!B:G,6,FALSE),"")</f>
        <v/>
      </c>
      <c r="L71" s="35"/>
    </row>
    <row r="72" spans="1:12">
      <c r="A72" s="14">
        <v>66</v>
      </c>
      <c r="B72" s="9" t="str">
        <f>IFERROR(VLOOKUP($C$4,学校番号!A:C,1,FALSE),"")</f>
        <v/>
      </c>
      <c r="C72" s="14" t="str">
        <f>IFERROR(VLOOKUP($C$4,学校番号!A:C,2,FALSE),"")</f>
        <v/>
      </c>
      <c r="D72" s="35"/>
      <c r="E72" s="35"/>
      <c r="F72" s="35"/>
      <c r="G72" s="54"/>
      <c r="H72" s="9" t="str">
        <f>IFERROR(VLOOKUP(G72,プルダウン表!B:C,2,FALSE),"")</f>
        <v/>
      </c>
      <c r="I72" s="35"/>
      <c r="J72" s="9" t="str">
        <f>IFERROR(VLOOKUP(I72,講座一覧表!B:G,3,FALSE),"")</f>
        <v/>
      </c>
      <c r="K72" s="9" t="str">
        <f>IFERROR(VLOOKUP(I72,講座一覧表!B:G,6,FALSE),"")</f>
        <v/>
      </c>
      <c r="L72" s="35"/>
    </row>
    <row r="73" spans="1:12">
      <c r="A73" s="9">
        <v>67</v>
      </c>
      <c r="B73" s="9" t="str">
        <f>IFERROR(VLOOKUP($C$4,学校番号!A:C,1,FALSE),"")</f>
        <v/>
      </c>
      <c r="C73" s="14" t="str">
        <f>IFERROR(VLOOKUP($C$4,学校番号!A:C,2,FALSE),"")</f>
        <v/>
      </c>
      <c r="D73" s="35"/>
      <c r="E73" s="35"/>
      <c r="F73" s="35"/>
      <c r="G73" s="54"/>
      <c r="H73" s="9" t="str">
        <f>IFERROR(VLOOKUP(G73,プルダウン表!B:C,2,FALSE),"")</f>
        <v/>
      </c>
      <c r="I73" s="35"/>
      <c r="J73" s="9" t="str">
        <f>IFERROR(VLOOKUP(I73,講座一覧表!B:G,3,FALSE),"")</f>
        <v/>
      </c>
      <c r="K73" s="9" t="str">
        <f>IFERROR(VLOOKUP(I73,講座一覧表!B:G,6,FALSE),"")</f>
        <v/>
      </c>
      <c r="L73" s="35"/>
    </row>
    <row r="74" spans="1:12">
      <c r="A74" s="14">
        <v>68</v>
      </c>
      <c r="B74" s="9" t="str">
        <f>IFERROR(VLOOKUP($C$4,学校番号!A:C,1,FALSE),"")</f>
        <v/>
      </c>
      <c r="C74" s="14" t="str">
        <f>IFERROR(VLOOKUP($C$4,学校番号!A:C,2,FALSE),"")</f>
        <v/>
      </c>
      <c r="D74" s="35"/>
      <c r="E74" s="35"/>
      <c r="F74" s="35"/>
      <c r="G74" s="54"/>
      <c r="H74" s="9" t="str">
        <f>IFERROR(VLOOKUP(G74,プルダウン表!B:C,2,FALSE),"")</f>
        <v/>
      </c>
      <c r="I74" s="35"/>
      <c r="J74" s="9" t="str">
        <f>IFERROR(VLOOKUP(I74,講座一覧表!B:G,3,FALSE),"")</f>
        <v/>
      </c>
      <c r="K74" s="9" t="str">
        <f>IFERROR(VLOOKUP(I74,講座一覧表!B:G,6,FALSE),"")</f>
        <v/>
      </c>
      <c r="L74" s="35"/>
    </row>
    <row r="75" spans="1:12">
      <c r="A75" s="9">
        <v>69</v>
      </c>
      <c r="B75" s="9" t="str">
        <f>IFERROR(VLOOKUP($C$4,学校番号!A:C,1,FALSE),"")</f>
        <v/>
      </c>
      <c r="C75" s="14" t="str">
        <f>IFERROR(VLOOKUP($C$4,学校番号!A:C,2,FALSE),"")</f>
        <v/>
      </c>
      <c r="D75" s="35"/>
      <c r="E75" s="35"/>
      <c r="F75" s="35"/>
      <c r="G75" s="54"/>
      <c r="H75" s="9" t="str">
        <f>IFERROR(VLOOKUP(G75,プルダウン表!B:C,2,FALSE),"")</f>
        <v/>
      </c>
      <c r="I75" s="35"/>
      <c r="J75" s="9" t="str">
        <f>IFERROR(VLOOKUP(I75,講座一覧表!B:G,3,FALSE),"")</f>
        <v/>
      </c>
      <c r="K75" s="9" t="str">
        <f>IFERROR(VLOOKUP(I75,講座一覧表!B:G,6,FALSE),"")</f>
        <v/>
      </c>
      <c r="L75" s="35"/>
    </row>
    <row r="76" spans="1:12">
      <c r="A76" s="14">
        <v>70</v>
      </c>
      <c r="B76" s="9" t="str">
        <f>IFERROR(VLOOKUP($C$4,学校番号!A:C,1,FALSE),"")</f>
        <v/>
      </c>
      <c r="C76" s="14" t="str">
        <f>IFERROR(VLOOKUP($C$4,学校番号!A:C,2,FALSE),"")</f>
        <v/>
      </c>
      <c r="D76" s="35"/>
      <c r="E76" s="35"/>
      <c r="F76" s="35"/>
      <c r="G76" s="54"/>
      <c r="H76" s="9" t="str">
        <f>IFERROR(VLOOKUP(G76,プルダウン表!B:C,2,FALSE),"")</f>
        <v/>
      </c>
      <c r="I76" s="35"/>
      <c r="J76" s="9" t="str">
        <f>IFERROR(VLOOKUP(I76,講座一覧表!B:G,3,FALSE),"")</f>
        <v/>
      </c>
      <c r="K76" s="9" t="str">
        <f>IFERROR(VLOOKUP(I76,講座一覧表!B:G,6,FALSE),"")</f>
        <v/>
      </c>
      <c r="L76" s="35"/>
    </row>
    <row r="77" spans="1:12">
      <c r="A77" s="9">
        <v>71</v>
      </c>
      <c r="B77" s="9" t="str">
        <f>IFERROR(VLOOKUP($C$4,学校番号!A:C,1,FALSE),"")</f>
        <v/>
      </c>
      <c r="C77" s="14" t="str">
        <f>IFERROR(VLOOKUP($C$4,学校番号!A:C,2,FALSE),"")</f>
        <v/>
      </c>
      <c r="D77" s="35"/>
      <c r="E77" s="35"/>
      <c r="F77" s="35"/>
      <c r="G77" s="54"/>
      <c r="H77" s="9" t="str">
        <f>IFERROR(VLOOKUP(G77,プルダウン表!B:C,2,FALSE),"")</f>
        <v/>
      </c>
      <c r="I77" s="35"/>
      <c r="J77" s="9" t="str">
        <f>IFERROR(VLOOKUP(I77,講座一覧表!B:G,3,FALSE),"")</f>
        <v/>
      </c>
      <c r="K77" s="9" t="str">
        <f>IFERROR(VLOOKUP(I77,講座一覧表!B:G,6,FALSE),"")</f>
        <v/>
      </c>
      <c r="L77" s="35"/>
    </row>
    <row r="78" spans="1:12">
      <c r="A78" s="14">
        <v>72</v>
      </c>
      <c r="B78" s="9" t="str">
        <f>IFERROR(VLOOKUP($C$4,学校番号!A:C,1,FALSE),"")</f>
        <v/>
      </c>
      <c r="C78" s="14" t="str">
        <f>IFERROR(VLOOKUP($C$4,学校番号!A:C,2,FALSE),"")</f>
        <v/>
      </c>
      <c r="D78" s="35"/>
      <c r="E78" s="35"/>
      <c r="F78" s="35"/>
      <c r="G78" s="54"/>
      <c r="H78" s="9" t="str">
        <f>IFERROR(VLOOKUP(G78,プルダウン表!B:C,2,FALSE),"")</f>
        <v/>
      </c>
      <c r="I78" s="35"/>
      <c r="J78" s="9" t="str">
        <f>IFERROR(VLOOKUP(I78,講座一覧表!B:G,3,FALSE),"")</f>
        <v/>
      </c>
      <c r="K78" s="9" t="str">
        <f>IFERROR(VLOOKUP(I78,講座一覧表!B:G,6,FALSE),"")</f>
        <v/>
      </c>
      <c r="L78" s="35"/>
    </row>
    <row r="79" spans="1:12">
      <c r="A79" s="9">
        <v>73</v>
      </c>
      <c r="B79" s="9" t="str">
        <f>IFERROR(VLOOKUP($C$4,学校番号!A:C,1,FALSE),"")</f>
        <v/>
      </c>
      <c r="C79" s="14" t="str">
        <f>IFERROR(VLOOKUP($C$4,学校番号!A:C,2,FALSE),"")</f>
        <v/>
      </c>
      <c r="D79" s="35"/>
      <c r="E79" s="35"/>
      <c r="F79" s="35"/>
      <c r="G79" s="54"/>
      <c r="H79" s="9" t="str">
        <f>IFERROR(VLOOKUP(G79,プルダウン表!B:C,2,FALSE),"")</f>
        <v/>
      </c>
      <c r="I79" s="35"/>
      <c r="J79" s="9" t="str">
        <f>IFERROR(VLOOKUP(I79,講座一覧表!B:G,3,FALSE),"")</f>
        <v/>
      </c>
      <c r="K79" s="9" t="str">
        <f>IFERROR(VLOOKUP(I79,講座一覧表!B:G,6,FALSE),"")</f>
        <v/>
      </c>
      <c r="L79" s="35"/>
    </row>
    <row r="80" spans="1:12">
      <c r="A80" s="14">
        <v>74</v>
      </c>
      <c r="B80" s="9" t="str">
        <f>IFERROR(VLOOKUP($C$4,学校番号!A:C,1,FALSE),"")</f>
        <v/>
      </c>
      <c r="C80" s="14" t="str">
        <f>IFERROR(VLOOKUP($C$4,学校番号!A:C,2,FALSE),"")</f>
        <v/>
      </c>
      <c r="D80" s="35"/>
      <c r="E80" s="35"/>
      <c r="F80" s="35"/>
      <c r="G80" s="54"/>
      <c r="H80" s="9" t="str">
        <f>IFERROR(VLOOKUP(G80,プルダウン表!B:C,2,FALSE),"")</f>
        <v/>
      </c>
      <c r="I80" s="35"/>
      <c r="J80" s="9" t="str">
        <f>IFERROR(VLOOKUP(I80,講座一覧表!B:G,3,FALSE),"")</f>
        <v/>
      </c>
      <c r="K80" s="9" t="str">
        <f>IFERROR(VLOOKUP(I80,講座一覧表!B:G,6,FALSE),"")</f>
        <v/>
      </c>
      <c r="L80" s="35"/>
    </row>
    <row r="81" spans="1:12">
      <c r="A81" s="9">
        <v>75</v>
      </c>
      <c r="B81" s="9" t="str">
        <f>IFERROR(VLOOKUP($C$4,学校番号!A:C,1,FALSE),"")</f>
        <v/>
      </c>
      <c r="C81" s="14" t="str">
        <f>IFERROR(VLOOKUP($C$4,学校番号!A:C,2,FALSE),"")</f>
        <v/>
      </c>
      <c r="D81" s="35"/>
      <c r="E81" s="35"/>
      <c r="F81" s="35"/>
      <c r="G81" s="54"/>
      <c r="H81" s="9" t="str">
        <f>IFERROR(VLOOKUP(G81,プルダウン表!B:C,2,FALSE),"")</f>
        <v/>
      </c>
      <c r="I81" s="35"/>
      <c r="J81" s="9" t="str">
        <f>IFERROR(VLOOKUP(I81,講座一覧表!B:G,3,FALSE),"")</f>
        <v/>
      </c>
      <c r="K81" s="9" t="str">
        <f>IFERROR(VLOOKUP(I81,講座一覧表!B:G,6,FALSE),"")</f>
        <v/>
      </c>
      <c r="L81" s="35"/>
    </row>
    <row r="82" spans="1:12">
      <c r="A82" s="14">
        <v>76</v>
      </c>
      <c r="B82" s="9" t="str">
        <f>IFERROR(VLOOKUP($C$4,学校番号!A:C,1,FALSE),"")</f>
        <v/>
      </c>
      <c r="C82" s="14" t="str">
        <f>IFERROR(VLOOKUP($C$4,学校番号!A:C,2,FALSE),"")</f>
        <v/>
      </c>
      <c r="D82" s="35"/>
      <c r="E82" s="35"/>
      <c r="F82" s="35"/>
      <c r="G82" s="54"/>
      <c r="H82" s="9" t="str">
        <f>IFERROR(VLOOKUP(G82,プルダウン表!B:C,2,FALSE),"")</f>
        <v/>
      </c>
      <c r="I82" s="35"/>
      <c r="J82" s="9" t="str">
        <f>IFERROR(VLOOKUP(I82,講座一覧表!B:G,3,FALSE),"")</f>
        <v/>
      </c>
      <c r="K82" s="9" t="str">
        <f>IFERROR(VLOOKUP(I82,講座一覧表!B:G,6,FALSE),"")</f>
        <v/>
      </c>
      <c r="L82" s="35"/>
    </row>
    <row r="83" spans="1:12">
      <c r="A83" s="9">
        <v>77</v>
      </c>
      <c r="B83" s="9" t="str">
        <f>IFERROR(VLOOKUP($C$4,学校番号!A:C,1,FALSE),"")</f>
        <v/>
      </c>
      <c r="C83" s="14" t="str">
        <f>IFERROR(VLOOKUP($C$4,学校番号!A:C,2,FALSE),"")</f>
        <v/>
      </c>
      <c r="D83" s="35"/>
      <c r="E83" s="35"/>
      <c r="F83" s="35"/>
      <c r="G83" s="54"/>
      <c r="H83" s="9" t="str">
        <f>IFERROR(VLOOKUP(G83,プルダウン表!B:C,2,FALSE),"")</f>
        <v/>
      </c>
      <c r="I83" s="35"/>
      <c r="J83" s="9" t="str">
        <f>IFERROR(VLOOKUP(I83,講座一覧表!B:G,3,FALSE),"")</f>
        <v/>
      </c>
      <c r="K83" s="9" t="str">
        <f>IFERROR(VLOOKUP(I83,講座一覧表!B:G,6,FALSE),"")</f>
        <v/>
      </c>
      <c r="L83" s="35"/>
    </row>
    <row r="84" spans="1:12">
      <c r="A84" s="14">
        <v>78</v>
      </c>
      <c r="B84" s="9" t="str">
        <f>IFERROR(VLOOKUP($C$4,学校番号!A:C,1,FALSE),"")</f>
        <v/>
      </c>
      <c r="C84" s="14" t="str">
        <f>IFERROR(VLOOKUP($C$4,学校番号!A:C,2,FALSE),"")</f>
        <v/>
      </c>
      <c r="D84" s="35"/>
      <c r="E84" s="35"/>
      <c r="F84" s="35"/>
      <c r="G84" s="54"/>
      <c r="H84" s="9" t="str">
        <f>IFERROR(VLOOKUP(G84,プルダウン表!B:C,2,FALSE),"")</f>
        <v/>
      </c>
      <c r="I84" s="35"/>
      <c r="J84" s="9" t="str">
        <f>IFERROR(VLOOKUP(I84,講座一覧表!B:G,3,FALSE),"")</f>
        <v/>
      </c>
      <c r="K84" s="9" t="str">
        <f>IFERROR(VLOOKUP(I84,講座一覧表!B:G,6,FALSE),"")</f>
        <v/>
      </c>
      <c r="L84" s="35"/>
    </row>
    <row r="85" spans="1:12">
      <c r="A85" s="9">
        <v>79</v>
      </c>
      <c r="B85" s="9" t="str">
        <f>IFERROR(VLOOKUP($C$4,学校番号!A:C,1,FALSE),"")</f>
        <v/>
      </c>
      <c r="C85" s="14" t="str">
        <f>IFERROR(VLOOKUP($C$4,学校番号!A:C,2,FALSE),"")</f>
        <v/>
      </c>
      <c r="D85" s="35"/>
      <c r="E85" s="35"/>
      <c r="F85" s="35"/>
      <c r="G85" s="54"/>
      <c r="H85" s="9" t="str">
        <f>IFERROR(VLOOKUP(G85,プルダウン表!B:C,2,FALSE),"")</f>
        <v/>
      </c>
      <c r="I85" s="35"/>
      <c r="J85" s="9" t="str">
        <f>IFERROR(VLOOKUP(I85,講座一覧表!B:G,3,FALSE),"")</f>
        <v/>
      </c>
      <c r="K85" s="9" t="str">
        <f>IFERROR(VLOOKUP(I85,講座一覧表!B:G,6,FALSE),"")</f>
        <v/>
      </c>
      <c r="L85" s="35"/>
    </row>
    <row r="86" spans="1:12">
      <c r="A86" s="14">
        <v>80</v>
      </c>
      <c r="B86" s="9" t="str">
        <f>IFERROR(VLOOKUP($C$4,学校番号!A:C,1,FALSE),"")</f>
        <v/>
      </c>
      <c r="C86" s="14" t="str">
        <f>IFERROR(VLOOKUP($C$4,学校番号!A:C,2,FALSE),"")</f>
        <v/>
      </c>
      <c r="D86" s="35"/>
      <c r="E86" s="35"/>
      <c r="F86" s="35"/>
      <c r="G86" s="54"/>
      <c r="H86" s="9" t="str">
        <f>IFERROR(VLOOKUP(G86,プルダウン表!B:C,2,FALSE),"")</f>
        <v/>
      </c>
      <c r="I86" s="35"/>
      <c r="J86" s="9" t="str">
        <f>IFERROR(VLOOKUP(I86,講座一覧表!B:G,3,FALSE),"")</f>
        <v/>
      </c>
      <c r="K86" s="9" t="str">
        <f>IFERROR(VLOOKUP(I86,講座一覧表!B:G,6,FALSE),"")</f>
        <v/>
      </c>
      <c r="L86" s="35"/>
    </row>
    <row r="87" spans="1:12">
      <c r="A87" s="9">
        <v>81</v>
      </c>
      <c r="B87" s="9" t="str">
        <f>IFERROR(VLOOKUP($C$4,学校番号!A:C,1,FALSE),"")</f>
        <v/>
      </c>
      <c r="C87" s="14" t="str">
        <f>IFERROR(VLOOKUP($C$4,学校番号!A:C,2,FALSE),"")</f>
        <v/>
      </c>
      <c r="D87" s="35"/>
      <c r="E87" s="35"/>
      <c r="F87" s="35"/>
      <c r="G87" s="54"/>
      <c r="H87" s="9" t="str">
        <f>IFERROR(VLOOKUP(G87,プルダウン表!B:C,2,FALSE),"")</f>
        <v/>
      </c>
      <c r="I87" s="35"/>
      <c r="J87" s="9" t="str">
        <f>IFERROR(VLOOKUP(I87,講座一覧表!B:G,3,FALSE),"")</f>
        <v/>
      </c>
      <c r="K87" s="9" t="str">
        <f>IFERROR(VLOOKUP(I87,講座一覧表!B:G,6,FALSE),"")</f>
        <v/>
      </c>
      <c r="L87" s="35"/>
    </row>
    <row r="88" spans="1:12">
      <c r="A88" s="14">
        <v>82</v>
      </c>
      <c r="B88" s="9" t="str">
        <f>IFERROR(VLOOKUP($C$4,学校番号!A:C,1,FALSE),"")</f>
        <v/>
      </c>
      <c r="C88" s="14" t="str">
        <f>IFERROR(VLOOKUP($C$4,学校番号!A:C,2,FALSE),"")</f>
        <v/>
      </c>
      <c r="D88" s="35"/>
      <c r="E88" s="35"/>
      <c r="F88" s="35"/>
      <c r="G88" s="54"/>
      <c r="H88" s="9" t="str">
        <f>IFERROR(VLOOKUP(G88,プルダウン表!B:C,2,FALSE),"")</f>
        <v/>
      </c>
      <c r="I88" s="35"/>
      <c r="J88" s="9" t="str">
        <f>IFERROR(VLOOKUP(I88,講座一覧表!B:G,3,FALSE),"")</f>
        <v/>
      </c>
      <c r="K88" s="9" t="str">
        <f>IFERROR(VLOOKUP(I88,講座一覧表!B:G,6,FALSE),"")</f>
        <v/>
      </c>
      <c r="L88" s="35"/>
    </row>
    <row r="89" spans="1:12">
      <c r="A89" s="9">
        <v>83</v>
      </c>
      <c r="B89" s="9" t="str">
        <f>IFERROR(VLOOKUP($C$4,学校番号!A:C,1,FALSE),"")</f>
        <v/>
      </c>
      <c r="C89" s="14" t="str">
        <f>IFERROR(VLOOKUP($C$4,学校番号!A:C,2,FALSE),"")</f>
        <v/>
      </c>
      <c r="D89" s="35"/>
      <c r="E89" s="35"/>
      <c r="F89" s="35"/>
      <c r="G89" s="54"/>
      <c r="H89" s="9" t="str">
        <f>IFERROR(VLOOKUP(G89,プルダウン表!B:C,2,FALSE),"")</f>
        <v/>
      </c>
      <c r="I89" s="35"/>
      <c r="J89" s="9" t="str">
        <f>IFERROR(VLOOKUP(I89,講座一覧表!B:G,3,FALSE),"")</f>
        <v/>
      </c>
      <c r="K89" s="9" t="str">
        <f>IFERROR(VLOOKUP(I89,講座一覧表!B:G,6,FALSE),"")</f>
        <v/>
      </c>
      <c r="L89" s="35"/>
    </row>
    <row r="90" spans="1:12">
      <c r="A90" s="14">
        <v>84</v>
      </c>
      <c r="B90" s="9" t="str">
        <f>IFERROR(VLOOKUP($C$4,学校番号!A:C,1,FALSE),"")</f>
        <v/>
      </c>
      <c r="C90" s="14" t="str">
        <f>IFERROR(VLOOKUP($C$4,学校番号!A:C,2,FALSE),"")</f>
        <v/>
      </c>
      <c r="D90" s="35"/>
      <c r="E90" s="35"/>
      <c r="F90" s="35"/>
      <c r="G90" s="54"/>
      <c r="H90" s="9" t="str">
        <f>IFERROR(VLOOKUP(G90,プルダウン表!B:C,2,FALSE),"")</f>
        <v/>
      </c>
      <c r="I90" s="35"/>
      <c r="J90" s="9" t="str">
        <f>IFERROR(VLOOKUP(I90,講座一覧表!B:G,3,FALSE),"")</f>
        <v/>
      </c>
      <c r="K90" s="9" t="str">
        <f>IFERROR(VLOOKUP(I90,講座一覧表!B:G,6,FALSE),"")</f>
        <v/>
      </c>
      <c r="L90" s="35"/>
    </row>
    <row r="91" spans="1:12">
      <c r="A91" s="9">
        <v>85</v>
      </c>
      <c r="B91" s="9" t="str">
        <f>IFERROR(VLOOKUP($C$4,学校番号!A:C,1,FALSE),"")</f>
        <v/>
      </c>
      <c r="C91" s="14" t="str">
        <f>IFERROR(VLOOKUP($C$4,学校番号!A:C,2,FALSE),"")</f>
        <v/>
      </c>
      <c r="D91" s="35"/>
      <c r="E91" s="35"/>
      <c r="F91" s="35"/>
      <c r="G91" s="54"/>
      <c r="H91" s="9" t="str">
        <f>IFERROR(VLOOKUP(G91,プルダウン表!B:C,2,FALSE),"")</f>
        <v/>
      </c>
      <c r="I91" s="35"/>
      <c r="J91" s="9" t="str">
        <f>IFERROR(VLOOKUP(I91,講座一覧表!B:G,3,FALSE),"")</f>
        <v/>
      </c>
      <c r="K91" s="9" t="str">
        <f>IFERROR(VLOOKUP(I91,講座一覧表!B:G,6,FALSE),"")</f>
        <v/>
      </c>
      <c r="L91" s="35"/>
    </row>
    <row r="92" spans="1:12">
      <c r="A92" s="14">
        <v>86</v>
      </c>
      <c r="B92" s="9" t="str">
        <f>IFERROR(VLOOKUP($C$4,学校番号!A:C,1,FALSE),"")</f>
        <v/>
      </c>
      <c r="C92" s="14" t="str">
        <f>IFERROR(VLOOKUP($C$4,学校番号!A:C,2,FALSE),"")</f>
        <v/>
      </c>
      <c r="D92" s="35"/>
      <c r="E92" s="35"/>
      <c r="F92" s="35"/>
      <c r="G92" s="54"/>
      <c r="H92" s="9" t="str">
        <f>IFERROR(VLOOKUP(G92,プルダウン表!B:C,2,FALSE),"")</f>
        <v/>
      </c>
      <c r="I92" s="35"/>
      <c r="J92" s="9" t="str">
        <f>IFERROR(VLOOKUP(I92,講座一覧表!B:G,3,FALSE),"")</f>
        <v/>
      </c>
      <c r="K92" s="9" t="str">
        <f>IFERROR(VLOOKUP(I92,講座一覧表!B:G,6,FALSE),"")</f>
        <v/>
      </c>
      <c r="L92" s="35"/>
    </row>
    <row r="93" spans="1:12">
      <c r="A93" s="9">
        <v>87</v>
      </c>
      <c r="B93" s="9" t="str">
        <f>IFERROR(VLOOKUP($C$4,学校番号!A:C,1,FALSE),"")</f>
        <v/>
      </c>
      <c r="C93" s="14" t="str">
        <f>IFERROR(VLOOKUP($C$4,学校番号!A:C,2,FALSE),"")</f>
        <v/>
      </c>
      <c r="D93" s="35"/>
      <c r="E93" s="35"/>
      <c r="F93" s="35"/>
      <c r="G93" s="54"/>
      <c r="H93" s="9" t="str">
        <f>IFERROR(VLOOKUP(G93,プルダウン表!B:C,2,FALSE),"")</f>
        <v/>
      </c>
      <c r="I93" s="35"/>
      <c r="J93" s="9" t="str">
        <f>IFERROR(VLOOKUP(I93,講座一覧表!B:G,3,FALSE),"")</f>
        <v/>
      </c>
      <c r="K93" s="9" t="str">
        <f>IFERROR(VLOOKUP(I93,講座一覧表!B:G,6,FALSE),"")</f>
        <v/>
      </c>
      <c r="L93" s="35"/>
    </row>
    <row r="94" spans="1:12">
      <c r="A94" s="14">
        <v>88</v>
      </c>
      <c r="B94" s="9" t="str">
        <f>IFERROR(VLOOKUP($C$4,学校番号!A:C,1,FALSE),"")</f>
        <v/>
      </c>
      <c r="C94" s="14" t="str">
        <f>IFERROR(VLOOKUP($C$4,学校番号!A:C,2,FALSE),"")</f>
        <v/>
      </c>
      <c r="D94" s="35"/>
      <c r="E94" s="35"/>
      <c r="F94" s="35"/>
      <c r="G94" s="54"/>
      <c r="H94" s="9" t="str">
        <f>IFERROR(VLOOKUP(G94,プルダウン表!B:C,2,FALSE),"")</f>
        <v/>
      </c>
      <c r="I94" s="35"/>
      <c r="J94" s="9" t="str">
        <f>IFERROR(VLOOKUP(I94,講座一覧表!B:G,3,FALSE),"")</f>
        <v/>
      </c>
      <c r="K94" s="9" t="str">
        <f>IFERROR(VLOOKUP(I94,講座一覧表!B:G,6,FALSE),"")</f>
        <v/>
      </c>
      <c r="L94" s="35"/>
    </row>
    <row r="95" spans="1:12">
      <c r="A95" s="9">
        <v>89</v>
      </c>
      <c r="B95" s="9" t="str">
        <f>IFERROR(VLOOKUP($C$4,学校番号!A:C,1,FALSE),"")</f>
        <v/>
      </c>
      <c r="C95" s="14" t="str">
        <f>IFERROR(VLOOKUP($C$4,学校番号!A:C,2,FALSE),"")</f>
        <v/>
      </c>
      <c r="D95" s="35"/>
      <c r="E95" s="35"/>
      <c r="F95" s="35"/>
      <c r="G95" s="54"/>
      <c r="H95" s="9" t="str">
        <f>IFERROR(VLOOKUP(G95,プルダウン表!B:C,2,FALSE),"")</f>
        <v/>
      </c>
      <c r="I95" s="35"/>
      <c r="J95" s="9" t="str">
        <f>IFERROR(VLOOKUP(I95,講座一覧表!B:G,3,FALSE),"")</f>
        <v/>
      </c>
      <c r="K95" s="9" t="str">
        <f>IFERROR(VLOOKUP(I95,講座一覧表!B:G,6,FALSE),"")</f>
        <v/>
      </c>
      <c r="L95" s="35"/>
    </row>
    <row r="96" spans="1:12">
      <c r="A96" s="14">
        <v>90</v>
      </c>
      <c r="B96" s="9" t="str">
        <f>IFERROR(VLOOKUP($C$4,学校番号!A:C,1,FALSE),"")</f>
        <v/>
      </c>
      <c r="C96" s="14" t="str">
        <f>IFERROR(VLOOKUP($C$4,学校番号!A:C,2,FALSE),"")</f>
        <v/>
      </c>
      <c r="D96" s="35"/>
      <c r="E96" s="35"/>
      <c r="F96" s="35"/>
      <c r="G96" s="54"/>
      <c r="H96" s="9" t="str">
        <f>IFERROR(VLOOKUP(G96,プルダウン表!B:C,2,FALSE),"")</f>
        <v/>
      </c>
      <c r="I96" s="35"/>
      <c r="J96" s="9" t="str">
        <f>IFERROR(VLOOKUP(I96,講座一覧表!B:G,3,FALSE),"")</f>
        <v/>
      </c>
      <c r="K96" s="9" t="str">
        <f>IFERROR(VLOOKUP(I96,講座一覧表!B:G,6,FALSE),"")</f>
        <v/>
      </c>
      <c r="L96" s="35"/>
    </row>
    <row r="97" spans="1:12">
      <c r="A97" s="9">
        <v>91</v>
      </c>
      <c r="B97" s="9" t="str">
        <f>IFERROR(VLOOKUP($C$4,学校番号!A:C,1,FALSE),"")</f>
        <v/>
      </c>
      <c r="C97" s="14" t="str">
        <f>IFERROR(VLOOKUP($C$4,学校番号!A:C,2,FALSE),"")</f>
        <v/>
      </c>
      <c r="D97" s="35"/>
      <c r="E97" s="35"/>
      <c r="F97" s="35"/>
      <c r="G97" s="54"/>
      <c r="H97" s="9" t="str">
        <f>IFERROR(VLOOKUP(G97,プルダウン表!B:C,2,FALSE),"")</f>
        <v/>
      </c>
      <c r="I97" s="35"/>
      <c r="J97" s="9" t="str">
        <f>IFERROR(VLOOKUP(I97,講座一覧表!B:G,3,FALSE),"")</f>
        <v/>
      </c>
      <c r="K97" s="9" t="str">
        <f>IFERROR(VLOOKUP(I97,講座一覧表!B:G,6,FALSE),"")</f>
        <v/>
      </c>
      <c r="L97" s="35"/>
    </row>
    <row r="98" spans="1:12">
      <c r="A98" s="14">
        <v>92</v>
      </c>
      <c r="B98" s="9" t="str">
        <f>IFERROR(VLOOKUP($C$4,学校番号!A:C,1,FALSE),"")</f>
        <v/>
      </c>
      <c r="C98" s="14" t="str">
        <f>IFERROR(VLOOKUP($C$4,学校番号!A:C,2,FALSE),"")</f>
        <v/>
      </c>
      <c r="D98" s="35"/>
      <c r="E98" s="35"/>
      <c r="F98" s="35"/>
      <c r="G98" s="54"/>
      <c r="H98" s="9" t="str">
        <f>IFERROR(VLOOKUP(G98,プルダウン表!B:C,2,FALSE),"")</f>
        <v/>
      </c>
      <c r="I98" s="35"/>
      <c r="J98" s="9" t="str">
        <f>IFERROR(VLOOKUP(I98,講座一覧表!B:G,3,FALSE),"")</f>
        <v/>
      </c>
      <c r="K98" s="9" t="str">
        <f>IFERROR(VLOOKUP(I98,講座一覧表!B:G,6,FALSE),"")</f>
        <v/>
      </c>
      <c r="L98" s="35"/>
    </row>
    <row r="99" spans="1:12">
      <c r="A99" s="9">
        <v>93</v>
      </c>
      <c r="B99" s="9" t="str">
        <f>IFERROR(VLOOKUP($C$4,学校番号!A:C,1,FALSE),"")</f>
        <v/>
      </c>
      <c r="C99" s="14" t="str">
        <f>IFERROR(VLOOKUP($C$4,学校番号!A:C,2,FALSE),"")</f>
        <v/>
      </c>
      <c r="D99" s="35"/>
      <c r="E99" s="35"/>
      <c r="F99" s="35"/>
      <c r="G99" s="54"/>
      <c r="H99" s="9" t="str">
        <f>IFERROR(VLOOKUP(G99,プルダウン表!B:C,2,FALSE),"")</f>
        <v/>
      </c>
      <c r="I99" s="35"/>
      <c r="J99" s="9" t="str">
        <f>IFERROR(VLOOKUP(I99,講座一覧表!B:G,3,FALSE),"")</f>
        <v/>
      </c>
      <c r="K99" s="9" t="str">
        <f>IFERROR(VLOOKUP(I99,講座一覧表!B:G,6,FALSE),"")</f>
        <v/>
      </c>
      <c r="L99" s="35"/>
    </row>
    <row r="100" spans="1:12">
      <c r="A100" s="14">
        <v>94</v>
      </c>
      <c r="B100" s="9" t="str">
        <f>IFERROR(VLOOKUP($C$4,学校番号!A:C,1,FALSE),"")</f>
        <v/>
      </c>
      <c r="C100" s="14" t="str">
        <f>IFERROR(VLOOKUP($C$4,学校番号!A:C,2,FALSE),"")</f>
        <v/>
      </c>
      <c r="D100" s="35"/>
      <c r="E100" s="35"/>
      <c r="F100" s="35"/>
      <c r="G100" s="54"/>
      <c r="H100" s="9" t="str">
        <f>IFERROR(VLOOKUP(G100,プルダウン表!B:C,2,FALSE),"")</f>
        <v/>
      </c>
      <c r="I100" s="35"/>
      <c r="J100" s="9" t="str">
        <f>IFERROR(VLOOKUP(I100,講座一覧表!B:G,3,FALSE),"")</f>
        <v/>
      </c>
      <c r="K100" s="9" t="str">
        <f>IFERROR(VLOOKUP(I100,講座一覧表!B:G,6,FALSE),"")</f>
        <v/>
      </c>
      <c r="L100" s="35"/>
    </row>
    <row r="101" spans="1:12">
      <c r="A101" s="9">
        <v>95</v>
      </c>
      <c r="B101" s="9" t="str">
        <f>IFERROR(VLOOKUP($C$4,学校番号!A:C,1,FALSE),"")</f>
        <v/>
      </c>
      <c r="C101" s="14" t="str">
        <f>IFERROR(VLOOKUP($C$4,学校番号!A:C,2,FALSE),"")</f>
        <v/>
      </c>
      <c r="D101" s="35"/>
      <c r="E101" s="35"/>
      <c r="F101" s="35"/>
      <c r="G101" s="54"/>
      <c r="H101" s="9" t="str">
        <f>IFERROR(VLOOKUP(G101,プルダウン表!B:C,2,FALSE),"")</f>
        <v/>
      </c>
      <c r="I101" s="35"/>
      <c r="J101" s="9" t="str">
        <f>IFERROR(VLOOKUP(I101,講座一覧表!B:G,3,FALSE),"")</f>
        <v/>
      </c>
      <c r="K101" s="9" t="str">
        <f>IFERROR(VLOOKUP(I101,講座一覧表!B:G,6,FALSE),"")</f>
        <v/>
      </c>
      <c r="L101" s="35"/>
    </row>
    <row r="102" spans="1:12">
      <c r="A102" s="14">
        <v>96</v>
      </c>
      <c r="B102" s="9" t="str">
        <f>IFERROR(VLOOKUP($C$4,学校番号!A:C,1,FALSE),"")</f>
        <v/>
      </c>
      <c r="C102" s="14" t="str">
        <f>IFERROR(VLOOKUP($C$4,学校番号!A:C,2,FALSE),"")</f>
        <v/>
      </c>
      <c r="D102" s="35"/>
      <c r="E102" s="35"/>
      <c r="F102" s="35"/>
      <c r="G102" s="54"/>
      <c r="H102" s="9" t="str">
        <f>IFERROR(VLOOKUP(G102,プルダウン表!B:C,2,FALSE),"")</f>
        <v/>
      </c>
      <c r="I102" s="35"/>
      <c r="J102" s="9" t="str">
        <f>IFERROR(VLOOKUP(I102,講座一覧表!B:G,3,FALSE),"")</f>
        <v/>
      </c>
      <c r="K102" s="9" t="str">
        <f>IFERROR(VLOOKUP(I102,講座一覧表!B:G,6,FALSE),"")</f>
        <v/>
      </c>
      <c r="L102" s="35"/>
    </row>
    <row r="103" spans="1:12">
      <c r="A103" s="9">
        <v>97</v>
      </c>
      <c r="B103" s="9" t="str">
        <f>IFERROR(VLOOKUP($C$4,学校番号!A:C,1,FALSE),"")</f>
        <v/>
      </c>
      <c r="C103" s="14" t="str">
        <f>IFERROR(VLOOKUP($C$4,学校番号!A:C,2,FALSE),"")</f>
        <v/>
      </c>
      <c r="D103" s="35"/>
      <c r="E103" s="35"/>
      <c r="F103" s="35"/>
      <c r="G103" s="54"/>
      <c r="H103" s="9" t="str">
        <f>IFERROR(VLOOKUP(G103,プルダウン表!B:C,2,FALSE),"")</f>
        <v/>
      </c>
      <c r="I103" s="35"/>
      <c r="J103" s="9" t="str">
        <f>IFERROR(VLOOKUP(I103,講座一覧表!B:G,3,FALSE),"")</f>
        <v/>
      </c>
      <c r="K103" s="9" t="str">
        <f>IFERROR(VLOOKUP(I103,講座一覧表!B:G,6,FALSE),"")</f>
        <v/>
      </c>
      <c r="L103" s="35"/>
    </row>
    <row r="104" spans="1:12">
      <c r="A104" s="14">
        <v>98</v>
      </c>
      <c r="B104" s="9" t="str">
        <f>IFERROR(VLOOKUP($C$4,学校番号!A:C,1,FALSE),"")</f>
        <v/>
      </c>
      <c r="C104" s="14" t="str">
        <f>IFERROR(VLOOKUP($C$4,学校番号!A:C,2,FALSE),"")</f>
        <v/>
      </c>
      <c r="D104" s="35"/>
      <c r="E104" s="35"/>
      <c r="F104" s="35"/>
      <c r="G104" s="54"/>
      <c r="H104" s="9" t="str">
        <f>IFERROR(VLOOKUP(G104,プルダウン表!B:C,2,FALSE),"")</f>
        <v/>
      </c>
      <c r="I104" s="35"/>
      <c r="J104" s="9" t="str">
        <f>IFERROR(VLOOKUP(I104,講座一覧表!B:G,3,FALSE),"")</f>
        <v/>
      </c>
      <c r="K104" s="9" t="str">
        <f>IFERROR(VLOOKUP(I104,講座一覧表!B:G,6,FALSE),"")</f>
        <v/>
      </c>
      <c r="L104" s="35"/>
    </row>
    <row r="105" spans="1:12">
      <c r="A105" s="9">
        <v>99</v>
      </c>
      <c r="B105" s="9" t="str">
        <f>IFERROR(VLOOKUP($C$4,学校番号!A:C,1,FALSE),"")</f>
        <v/>
      </c>
      <c r="C105" s="14" t="str">
        <f>IFERROR(VLOOKUP($C$4,学校番号!A:C,2,FALSE),"")</f>
        <v/>
      </c>
      <c r="D105" s="35"/>
      <c r="E105" s="35"/>
      <c r="F105" s="35"/>
      <c r="G105" s="54"/>
      <c r="H105" s="9" t="str">
        <f>IFERROR(VLOOKUP(G105,プルダウン表!B:C,2,FALSE),"")</f>
        <v/>
      </c>
      <c r="I105" s="35"/>
      <c r="J105" s="9" t="str">
        <f>IFERROR(VLOOKUP(I105,講座一覧表!B:G,3,FALSE),"")</f>
        <v/>
      </c>
      <c r="K105" s="9" t="str">
        <f>IFERROR(VLOOKUP(I105,講座一覧表!B:G,6,FALSE),"")</f>
        <v/>
      </c>
      <c r="L105" s="35"/>
    </row>
    <row r="106" spans="1:12">
      <c r="A106" s="9">
        <v>100</v>
      </c>
      <c r="B106" s="9" t="str">
        <f>IFERROR(VLOOKUP($C$4,学校番号!A:C,1,FALSE),"")</f>
        <v/>
      </c>
      <c r="C106" s="9" t="str">
        <f>IFERROR(VLOOKUP($C$4,学校番号!A:C,2,FALSE),"")</f>
        <v/>
      </c>
      <c r="D106" s="35"/>
      <c r="E106" s="35"/>
      <c r="F106" s="35"/>
      <c r="G106" s="54"/>
      <c r="H106" s="9" t="str">
        <f>IFERROR(VLOOKUP(G106,プルダウン表!B:C,2,FALSE),"")</f>
        <v/>
      </c>
      <c r="I106" s="35"/>
      <c r="J106" s="9" t="str">
        <f>IFERROR(VLOOKUP(I106,講座一覧表!B:G,3,FALSE),"")</f>
        <v/>
      </c>
      <c r="K106" s="9" t="str">
        <f>IFERROR(VLOOKUP(I106,講座一覧表!B:G,6,FALSE),"")</f>
        <v/>
      </c>
      <c r="L106" s="35"/>
    </row>
  </sheetData>
  <mergeCells count="2">
    <mergeCell ref="G3:I3"/>
    <mergeCell ref="G4:I4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プルダウン表!$B$2:$B$14</xm:f>
          </x14:formula1>
          <xm:sqref>G7:G106</xm:sqref>
        </x14:dataValidation>
        <x14:dataValidation type="list" allowBlank="1" showInputMessage="1" showErrorMessage="1">
          <x14:formula1>
            <xm:f>講座一覧表!$B$3:$B$30</xm:f>
          </x14:formula1>
          <xm:sqref>I7:I106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5"/>
  <sheetViews>
    <sheetView topLeftCell="A7" workbookViewId="0">
      <selection activeCell="I16" sqref="I16"/>
    </sheetView>
  </sheetViews>
  <sheetFormatPr defaultRowHeight="18"/>
  <cols>
    <col min="1" max="1" width="6.33203125" style="53" customWidth="1"/>
    <col min="2" max="2" width="11.58203125" customWidth="1"/>
  </cols>
  <sheetData>
    <row r="2" spans="1:3">
      <c r="A2" s="52" t="s">
        <v>12</v>
      </c>
      <c r="B2" s="45" t="s">
        <v>13</v>
      </c>
      <c r="C2" s="1"/>
    </row>
    <row r="3" spans="1:3">
      <c r="A3" s="46">
        <v>1</v>
      </c>
      <c r="B3" s="39" t="s">
        <v>14</v>
      </c>
      <c r="C3" s="2"/>
    </row>
    <row r="4" spans="1:3">
      <c r="A4" s="46">
        <v>2</v>
      </c>
      <c r="B4" s="39" t="s">
        <v>15</v>
      </c>
      <c r="C4" s="2"/>
    </row>
    <row r="5" spans="1:3">
      <c r="A5" s="46">
        <v>3</v>
      </c>
      <c r="B5" s="39" t="s">
        <v>16</v>
      </c>
      <c r="C5" s="2"/>
    </row>
    <row r="6" spans="1:3">
      <c r="A6" s="46">
        <v>4</v>
      </c>
      <c r="B6" s="39" t="s">
        <v>17</v>
      </c>
      <c r="C6" s="2"/>
    </row>
    <row r="7" spans="1:3">
      <c r="A7" s="46">
        <v>5</v>
      </c>
      <c r="B7" s="39" t="s">
        <v>18</v>
      </c>
      <c r="C7" s="2"/>
    </row>
    <row r="8" spans="1:3">
      <c r="A8" s="46">
        <v>6</v>
      </c>
      <c r="B8" s="39" t="s">
        <v>19</v>
      </c>
      <c r="C8" s="2"/>
    </row>
    <row r="9" spans="1:3">
      <c r="A9" s="46">
        <v>7</v>
      </c>
      <c r="B9" s="39" t="s">
        <v>20</v>
      </c>
      <c r="C9" s="2"/>
    </row>
    <row r="10" spans="1:3">
      <c r="A10" s="46">
        <v>8</v>
      </c>
      <c r="B10" s="39" t="s">
        <v>21</v>
      </c>
      <c r="C10" s="2"/>
    </row>
    <row r="11" spans="1:3">
      <c r="A11" s="46">
        <v>9</v>
      </c>
      <c r="B11" s="39" t="s">
        <v>22</v>
      </c>
      <c r="C11" s="2"/>
    </row>
    <row r="12" spans="1:3">
      <c r="A12" s="46">
        <v>10</v>
      </c>
      <c r="B12" s="39" t="s">
        <v>23</v>
      </c>
      <c r="C12" s="2"/>
    </row>
    <row r="13" spans="1:3">
      <c r="A13" s="46">
        <v>11</v>
      </c>
      <c r="B13" s="39" t="s">
        <v>24</v>
      </c>
      <c r="C13" s="2"/>
    </row>
    <row r="14" spans="1:3">
      <c r="A14" s="46">
        <v>12</v>
      </c>
      <c r="B14" s="39" t="s">
        <v>25</v>
      </c>
      <c r="C14" s="2"/>
    </row>
    <row r="15" spans="1:3">
      <c r="A15" s="46">
        <v>13</v>
      </c>
      <c r="B15" s="39" t="s">
        <v>26</v>
      </c>
      <c r="C15" s="2"/>
    </row>
    <row r="16" spans="1:3">
      <c r="A16" s="46">
        <v>14</v>
      </c>
      <c r="B16" s="39" t="s">
        <v>27</v>
      </c>
      <c r="C16" s="2"/>
    </row>
    <row r="17" spans="1:3">
      <c r="A17" s="47">
        <v>14.1</v>
      </c>
      <c r="B17" s="39" t="s">
        <v>28</v>
      </c>
      <c r="C17" s="2"/>
    </row>
    <row r="18" spans="1:3">
      <c r="A18" s="46">
        <v>15</v>
      </c>
      <c r="B18" s="39" t="s">
        <v>29</v>
      </c>
      <c r="C18" s="2"/>
    </row>
    <row r="19" spans="1:3">
      <c r="A19" s="46">
        <v>16</v>
      </c>
      <c r="B19" s="39" t="s">
        <v>30</v>
      </c>
      <c r="C19" s="2"/>
    </row>
    <row r="20" spans="1:3">
      <c r="A20" s="46">
        <v>17</v>
      </c>
      <c r="B20" s="39" t="s">
        <v>31</v>
      </c>
      <c r="C20" s="2"/>
    </row>
    <row r="21" spans="1:3">
      <c r="A21" s="46">
        <v>18</v>
      </c>
      <c r="B21" s="39" t="s">
        <v>32</v>
      </c>
      <c r="C21" s="2"/>
    </row>
    <row r="22" spans="1:3">
      <c r="A22" s="46">
        <v>19</v>
      </c>
      <c r="B22" s="39" t="s">
        <v>33</v>
      </c>
      <c r="C22" s="2"/>
    </row>
    <row r="23" spans="1:3">
      <c r="A23" s="46">
        <v>20</v>
      </c>
      <c r="B23" s="39" t="s">
        <v>34</v>
      </c>
      <c r="C23" s="2"/>
    </row>
    <row r="24" spans="1:3">
      <c r="A24" s="46">
        <v>21</v>
      </c>
      <c r="B24" s="39" t="s">
        <v>35</v>
      </c>
      <c r="C24" s="2"/>
    </row>
    <row r="25" spans="1:3">
      <c r="A25" s="46">
        <v>22</v>
      </c>
      <c r="B25" s="39" t="s">
        <v>36</v>
      </c>
      <c r="C25" s="2"/>
    </row>
    <row r="26" spans="1:3">
      <c r="A26" s="46">
        <v>23</v>
      </c>
      <c r="B26" s="39" t="s">
        <v>37</v>
      </c>
      <c r="C26" s="2"/>
    </row>
    <row r="27" spans="1:3">
      <c r="A27" s="46">
        <v>24</v>
      </c>
      <c r="B27" s="39" t="s">
        <v>38</v>
      </c>
      <c r="C27" s="2"/>
    </row>
    <row r="28" spans="1:3">
      <c r="A28" s="46">
        <v>25</v>
      </c>
      <c r="B28" s="39" t="s">
        <v>39</v>
      </c>
      <c r="C28" s="2"/>
    </row>
    <row r="29" spans="1:3">
      <c r="A29" s="46">
        <v>26</v>
      </c>
      <c r="B29" s="39" t="s">
        <v>40</v>
      </c>
      <c r="C29" s="2"/>
    </row>
    <row r="30" spans="1:3">
      <c r="A30" s="46">
        <v>27</v>
      </c>
      <c r="B30" s="39" t="s">
        <v>41</v>
      </c>
      <c r="C30" s="2"/>
    </row>
    <row r="31" spans="1:3">
      <c r="A31" s="48">
        <v>28</v>
      </c>
      <c r="B31" s="40" t="s">
        <v>42</v>
      </c>
      <c r="C31" s="3"/>
    </row>
    <row r="32" spans="1:3">
      <c r="A32" s="49"/>
      <c r="B32" s="41"/>
      <c r="C32" s="8"/>
    </row>
    <row r="33" spans="1:3">
      <c r="A33" s="49"/>
      <c r="B33" s="41"/>
      <c r="C33" s="8"/>
    </row>
    <row r="34" spans="1:3">
      <c r="A34" s="50">
        <v>31</v>
      </c>
      <c r="B34" s="42" t="s">
        <v>43</v>
      </c>
      <c r="C34" s="4"/>
    </row>
    <row r="35" spans="1:3">
      <c r="A35" s="46">
        <v>32</v>
      </c>
      <c r="B35" s="39" t="s">
        <v>44</v>
      </c>
      <c r="C35" s="2"/>
    </row>
    <row r="36" spans="1:3">
      <c r="A36" s="46">
        <v>33</v>
      </c>
      <c r="B36" s="39" t="s">
        <v>45</v>
      </c>
      <c r="C36" s="2"/>
    </row>
    <row r="37" spans="1:3">
      <c r="A37" s="46">
        <v>34</v>
      </c>
      <c r="B37" s="39" t="s">
        <v>46</v>
      </c>
      <c r="C37" s="2"/>
    </row>
    <row r="38" spans="1:3">
      <c r="A38" s="46">
        <v>35</v>
      </c>
      <c r="B38" s="39" t="s">
        <v>47</v>
      </c>
      <c r="C38" s="2"/>
    </row>
    <row r="39" spans="1:3">
      <c r="A39" s="46">
        <v>36</v>
      </c>
      <c r="B39" s="39" t="s">
        <v>48</v>
      </c>
      <c r="C39" s="2"/>
    </row>
    <row r="40" spans="1:3">
      <c r="A40" s="46">
        <v>37</v>
      </c>
      <c r="B40" s="39" t="s">
        <v>49</v>
      </c>
      <c r="C40" s="2"/>
    </row>
    <row r="41" spans="1:3">
      <c r="A41" s="46">
        <v>38</v>
      </c>
      <c r="B41" s="39" t="s">
        <v>50</v>
      </c>
      <c r="C41" s="2"/>
    </row>
    <row r="42" spans="1:3">
      <c r="A42" s="46">
        <v>39</v>
      </c>
      <c r="B42" s="39" t="s">
        <v>51</v>
      </c>
      <c r="C42" s="2"/>
    </row>
    <row r="43" spans="1:3">
      <c r="A43" s="46">
        <v>40</v>
      </c>
      <c r="B43" s="39" t="s">
        <v>52</v>
      </c>
      <c r="C43" s="2"/>
    </row>
    <row r="44" spans="1:3">
      <c r="A44" s="46">
        <v>41</v>
      </c>
      <c r="B44" s="39" t="s">
        <v>53</v>
      </c>
      <c r="C44" s="2"/>
    </row>
    <row r="45" spans="1:3">
      <c r="A45" s="46">
        <v>42</v>
      </c>
      <c r="B45" s="39" t="s">
        <v>54</v>
      </c>
      <c r="C45" s="2"/>
    </row>
    <row r="46" spans="1:3">
      <c r="A46" s="46">
        <v>43</v>
      </c>
      <c r="B46" s="39" t="s">
        <v>55</v>
      </c>
      <c r="C46" s="2"/>
    </row>
    <row r="47" spans="1:3">
      <c r="A47" s="46">
        <v>43.1</v>
      </c>
      <c r="B47" s="39" t="s">
        <v>28</v>
      </c>
      <c r="C47" s="2"/>
    </row>
    <row r="48" spans="1:3">
      <c r="A48" s="46">
        <v>44</v>
      </c>
      <c r="B48" s="39" t="s">
        <v>56</v>
      </c>
      <c r="C48" s="2"/>
    </row>
    <row r="49" spans="1:3">
      <c r="A49" s="46">
        <v>45</v>
      </c>
      <c r="B49" s="39" t="s">
        <v>57</v>
      </c>
      <c r="C49" s="2"/>
    </row>
    <row r="50" spans="1:3">
      <c r="A50" s="46">
        <v>46</v>
      </c>
      <c r="B50" s="39" t="s">
        <v>58</v>
      </c>
      <c r="C50" s="2"/>
    </row>
    <row r="51" spans="1:3">
      <c r="A51" s="46">
        <v>47</v>
      </c>
      <c r="B51" s="39" t="s">
        <v>59</v>
      </c>
      <c r="C51" s="2"/>
    </row>
    <row r="52" spans="1:3">
      <c r="A52" s="46">
        <v>47.1</v>
      </c>
      <c r="B52" s="39" t="s">
        <v>60</v>
      </c>
      <c r="C52" s="2"/>
    </row>
    <row r="53" spans="1:3">
      <c r="A53" s="46">
        <v>48</v>
      </c>
      <c r="B53" s="39" t="s">
        <v>61</v>
      </c>
      <c r="C53" s="2"/>
    </row>
    <row r="54" spans="1:3">
      <c r="A54" s="48">
        <v>49</v>
      </c>
      <c r="B54" s="43" t="s">
        <v>62</v>
      </c>
      <c r="C54" s="3"/>
    </row>
    <row r="55" spans="1:3">
      <c r="A55" s="51">
        <v>50</v>
      </c>
      <c r="B55" s="44" t="s">
        <v>63</v>
      </c>
      <c r="C55" s="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2" zoomScale="115" zoomScaleNormal="115" workbookViewId="0">
      <selection activeCell="C9" sqref="C9"/>
    </sheetView>
  </sheetViews>
  <sheetFormatPr defaultRowHeight="18"/>
  <cols>
    <col min="1" max="1" width="6.08203125" customWidth="1"/>
    <col min="4" max="4" width="54.58203125" customWidth="1"/>
    <col min="5" max="5" width="28.08203125" customWidth="1"/>
    <col min="6" max="6" width="9" customWidth="1"/>
    <col min="7" max="7" width="8.83203125" customWidth="1"/>
  </cols>
  <sheetData>
    <row r="1" spans="1:7" ht="18.5" thickBot="1">
      <c r="B1" s="148"/>
      <c r="C1" s="148"/>
      <c r="D1" s="148"/>
      <c r="E1" s="148"/>
      <c r="F1" s="28"/>
      <c r="G1" s="61"/>
    </row>
    <row r="2" spans="1:7">
      <c r="A2" s="60"/>
      <c r="B2" s="60" t="s">
        <v>1</v>
      </c>
      <c r="C2" s="15" t="s">
        <v>79</v>
      </c>
      <c r="D2" s="16" t="s">
        <v>80</v>
      </c>
      <c r="E2" s="15" t="s">
        <v>81</v>
      </c>
      <c r="F2" s="87" t="s">
        <v>162</v>
      </c>
      <c r="G2" s="62" t="s">
        <v>71</v>
      </c>
    </row>
    <row r="3" spans="1:7">
      <c r="A3" s="139"/>
      <c r="B3" s="64" t="s">
        <v>185</v>
      </c>
      <c r="C3" s="64" t="s">
        <v>174</v>
      </c>
      <c r="D3" s="21" t="s">
        <v>98</v>
      </c>
      <c r="E3" s="22" t="s">
        <v>462</v>
      </c>
      <c r="F3" s="65" t="s">
        <v>95</v>
      </c>
      <c r="G3" s="30" t="s">
        <v>463</v>
      </c>
    </row>
    <row r="4" spans="1:7">
      <c r="A4" s="139"/>
      <c r="B4" s="64" t="s">
        <v>391</v>
      </c>
      <c r="C4" s="64" t="s">
        <v>113</v>
      </c>
      <c r="D4" s="21" t="s">
        <v>99</v>
      </c>
      <c r="E4" s="22" t="s">
        <v>94</v>
      </c>
      <c r="F4" s="65" t="s">
        <v>86</v>
      </c>
      <c r="G4" s="30" t="s">
        <v>464</v>
      </c>
    </row>
    <row r="5" spans="1:7">
      <c r="A5" s="124"/>
      <c r="B5" s="73" t="s">
        <v>567</v>
      </c>
      <c r="C5" s="64" t="s">
        <v>312</v>
      </c>
      <c r="D5" s="21" t="s">
        <v>535</v>
      </c>
      <c r="E5" s="22" t="s">
        <v>114</v>
      </c>
      <c r="F5" s="65" t="s">
        <v>163</v>
      </c>
      <c r="G5" s="30" t="s">
        <v>574</v>
      </c>
    </row>
    <row r="6" spans="1:7">
      <c r="A6" s="124"/>
      <c r="B6" s="89" t="s">
        <v>570</v>
      </c>
      <c r="C6" s="89" t="s">
        <v>312</v>
      </c>
      <c r="D6" s="93" t="s">
        <v>540</v>
      </c>
      <c r="E6" s="94" t="s">
        <v>114</v>
      </c>
      <c r="F6" s="95" t="s">
        <v>163</v>
      </c>
      <c r="G6" s="30" t="s">
        <v>541</v>
      </c>
    </row>
  </sheetData>
  <mergeCells count="1">
    <mergeCell ref="B1:E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3" zoomScale="115" zoomScaleNormal="115" workbookViewId="0">
      <selection activeCell="G54" sqref="G54"/>
    </sheetView>
  </sheetViews>
  <sheetFormatPr defaultRowHeight="18"/>
  <cols>
    <col min="1" max="1" width="6.08203125" customWidth="1"/>
    <col min="4" max="4" width="54.58203125" customWidth="1"/>
    <col min="5" max="5" width="28.08203125" customWidth="1"/>
    <col min="6" max="6" width="9" customWidth="1"/>
    <col min="7" max="7" width="8.83203125" customWidth="1"/>
  </cols>
  <sheetData>
    <row r="1" spans="1:7" ht="18.5" thickBot="1">
      <c r="B1" s="148"/>
      <c r="C1" s="148"/>
      <c r="D1" s="148"/>
      <c r="E1" s="148"/>
      <c r="F1" s="28"/>
      <c r="G1" s="61"/>
    </row>
    <row r="2" spans="1:7">
      <c r="A2" s="60"/>
      <c r="B2" s="60" t="s">
        <v>1</v>
      </c>
      <c r="C2" s="15" t="s">
        <v>79</v>
      </c>
      <c r="D2" s="16" t="s">
        <v>80</v>
      </c>
      <c r="E2" s="15" t="s">
        <v>81</v>
      </c>
      <c r="F2" s="87" t="s">
        <v>162</v>
      </c>
      <c r="G2" s="62" t="s">
        <v>71</v>
      </c>
    </row>
    <row r="3" spans="1:7">
      <c r="A3" s="140"/>
      <c r="B3" s="64" t="s">
        <v>430</v>
      </c>
      <c r="C3" s="64" t="s">
        <v>178</v>
      </c>
      <c r="D3" s="21" t="s">
        <v>136</v>
      </c>
      <c r="E3" s="22" t="s">
        <v>459</v>
      </c>
      <c r="F3" s="65" t="s">
        <v>460</v>
      </c>
      <c r="G3" s="30" t="s">
        <v>461</v>
      </c>
    </row>
    <row r="4" spans="1:7">
      <c r="A4" s="139"/>
      <c r="B4" s="64" t="s">
        <v>185</v>
      </c>
      <c r="C4" s="64" t="s">
        <v>174</v>
      </c>
      <c r="D4" s="21" t="s">
        <v>98</v>
      </c>
      <c r="E4" s="22" t="s">
        <v>462</v>
      </c>
      <c r="F4" s="65" t="s">
        <v>95</v>
      </c>
      <c r="G4" s="30" t="s">
        <v>463</v>
      </c>
    </row>
    <row r="5" spans="1:7">
      <c r="A5" s="139"/>
      <c r="B5" s="64" t="s">
        <v>391</v>
      </c>
      <c r="C5" s="64" t="s">
        <v>113</v>
      </c>
      <c r="D5" s="21" t="s">
        <v>99</v>
      </c>
      <c r="E5" s="22" t="s">
        <v>94</v>
      </c>
      <c r="F5" s="65" t="s">
        <v>86</v>
      </c>
      <c r="G5" s="30" t="s">
        <v>464</v>
      </c>
    </row>
    <row r="6" spans="1:7">
      <c r="A6" s="139"/>
      <c r="B6" s="88" t="s">
        <v>455</v>
      </c>
      <c r="C6" s="64" t="s">
        <v>465</v>
      </c>
      <c r="D6" s="90" t="s">
        <v>466</v>
      </c>
      <c r="E6" s="91" t="s">
        <v>467</v>
      </c>
      <c r="F6" s="92" t="s">
        <v>95</v>
      </c>
      <c r="G6" s="30" t="s">
        <v>468</v>
      </c>
    </row>
    <row r="7" spans="1:7" ht="26">
      <c r="A7" s="141"/>
      <c r="B7" s="88" t="s">
        <v>469</v>
      </c>
      <c r="C7" s="89" t="s">
        <v>113</v>
      </c>
      <c r="D7" s="90" t="s">
        <v>470</v>
      </c>
      <c r="E7" s="91"/>
      <c r="F7" s="92" t="s">
        <v>138</v>
      </c>
      <c r="G7" s="142" t="s">
        <v>471</v>
      </c>
    </row>
    <row r="8" spans="1:7" ht="18.75" customHeight="1">
      <c r="A8" s="125" t="s">
        <v>472</v>
      </c>
      <c r="B8" s="88" t="s">
        <v>433</v>
      </c>
      <c r="C8" s="88" t="s">
        <v>201</v>
      </c>
      <c r="D8" s="90" t="s">
        <v>434</v>
      </c>
      <c r="E8" s="91" t="s">
        <v>202</v>
      </c>
      <c r="F8" s="92" t="s">
        <v>95</v>
      </c>
      <c r="G8" s="75" t="s">
        <v>473</v>
      </c>
    </row>
    <row r="9" spans="1:7">
      <c r="A9" s="126"/>
      <c r="B9" s="89" t="s">
        <v>397</v>
      </c>
      <c r="C9" s="89" t="s">
        <v>201</v>
      </c>
      <c r="D9" s="93" t="s">
        <v>435</v>
      </c>
      <c r="E9" s="94" t="s">
        <v>204</v>
      </c>
      <c r="F9" s="95" t="s">
        <v>95</v>
      </c>
      <c r="G9" s="30" t="s">
        <v>474</v>
      </c>
    </row>
    <row r="10" spans="1:7">
      <c r="A10" s="126"/>
      <c r="B10" s="77" t="s">
        <v>206</v>
      </c>
      <c r="C10" s="77" t="s">
        <v>201</v>
      </c>
      <c r="D10" s="82" t="s">
        <v>436</v>
      </c>
      <c r="E10" s="97" t="s">
        <v>204</v>
      </c>
      <c r="F10" s="98" t="s">
        <v>95</v>
      </c>
      <c r="G10" s="30" t="s">
        <v>475</v>
      </c>
    </row>
    <row r="11" spans="1:7">
      <c r="A11" s="126"/>
      <c r="B11" s="89" t="s">
        <v>208</v>
      </c>
      <c r="C11" s="89" t="s">
        <v>201</v>
      </c>
      <c r="D11" s="93" t="s">
        <v>476</v>
      </c>
      <c r="E11" s="94" t="s">
        <v>209</v>
      </c>
      <c r="F11" s="95" t="s">
        <v>163</v>
      </c>
      <c r="G11" s="75" t="s">
        <v>477</v>
      </c>
    </row>
    <row r="12" spans="1:7" ht="18" customHeight="1">
      <c r="A12" s="126"/>
      <c r="B12" s="89" t="s">
        <v>211</v>
      </c>
      <c r="C12" s="89" t="s">
        <v>201</v>
      </c>
      <c r="D12" s="93" t="s">
        <v>478</v>
      </c>
      <c r="E12" s="94" t="s">
        <v>212</v>
      </c>
      <c r="F12" s="95" t="s">
        <v>163</v>
      </c>
      <c r="G12" s="75" t="s">
        <v>479</v>
      </c>
    </row>
    <row r="13" spans="1:7">
      <c r="A13" s="126"/>
      <c r="B13" s="89" t="s">
        <v>214</v>
      </c>
      <c r="C13" s="89" t="s">
        <v>201</v>
      </c>
      <c r="D13" s="93" t="s">
        <v>480</v>
      </c>
      <c r="E13" s="94" t="s">
        <v>212</v>
      </c>
      <c r="F13" s="95" t="s">
        <v>163</v>
      </c>
      <c r="G13" s="75" t="s">
        <v>481</v>
      </c>
    </row>
    <row r="14" spans="1:7">
      <c r="A14" s="126"/>
      <c r="B14" s="88" t="s">
        <v>217</v>
      </c>
      <c r="C14" s="88" t="s">
        <v>113</v>
      </c>
      <c r="D14" s="90" t="s">
        <v>103</v>
      </c>
      <c r="E14" s="91" t="s">
        <v>218</v>
      </c>
      <c r="F14" s="92" t="s">
        <v>86</v>
      </c>
      <c r="G14" s="75" t="s">
        <v>482</v>
      </c>
    </row>
    <row r="15" spans="1:7">
      <c r="A15" s="126"/>
      <c r="B15" s="89" t="s">
        <v>219</v>
      </c>
      <c r="C15" s="89" t="s">
        <v>113</v>
      </c>
      <c r="D15" s="93" t="s">
        <v>104</v>
      </c>
      <c r="E15" s="97" t="s">
        <v>483</v>
      </c>
      <c r="F15" s="95" t="s">
        <v>86</v>
      </c>
      <c r="G15" s="75" t="s">
        <v>484</v>
      </c>
    </row>
    <row r="16" spans="1:7">
      <c r="A16" s="126"/>
      <c r="B16" s="77" t="s">
        <v>222</v>
      </c>
      <c r="C16" s="77" t="s">
        <v>113</v>
      </c>
      <c r="D16" s="82" t="s">
        <v>105</v>
      </c>
      <c r="E16" s="97" t="s">
        <v>218</v>
      </c>
      <c r="F16" s="98" t="s">
        <v>86</v>
      </c>
      <c r="G16" s="75" t="s">
        <v>485</v>
      </c>
    </row>
    <row r="17" spans="1:7">
      <c r="A17" s="126"/>
      <c r="B17" s="88" t="s">
        <v>398</v>
      </c>
      <c r="C17" s="88" t="s">
        <v>113</v>
      </c>
      <c r="D17" s="90" t="s">
        <v>106</v>
      </c>
      <c r="E17" s="91" t="s">
        <v>143</v>
      </c>
      <c r="F17" s="92" t="s">
        <v>144</v>
      </c>
      <c r="G17" s="30" t="s">
        <v>486</v>
      </c>
    </row>
    <row r="18" spans="1:7">
      <c r="A18" s="126"/>
      <c r="B18" s="77" t="s">
        <v>225</v>
      </c>
      <c r="C18" s="77" t="s">
        <v>113</v>
      </c>
      <c r="D18" s="82" t="s">
        <v>107</v>
      </c>
      <c r="E18" s="97" t="s">
        <v>196</v>
      </c>
      <c r="F18" s="98" t="s">
        <v>144</v>
      </c>
      <c r="G18" s="30" t="s">
        <v>487</v>
      </c>
    </row>
    <row r="19" spans="1:7">
      <c r="A19" s="126"/>
      <c r="B19" s="64" t="s">
        <v>399</v>
      </c>
      <c r="C19" s="64" t="s">
        <v>113</v>
      </c>
      <c r="D19" s="21" t="s">
        <v>488</v>
      </c>
      <c r="E19" s="22" t="s">
        <v>228</v>
      </c>
      <c r="F19" s="98" t="s">
        <v>489</v>
      </c>
      <c r="G19" s="30" t="s">
        <v>490</v>
      </c>
    </row>
    <row r="20" spans="1:7" ht="18.75" customHeight="1">
      <c r="A20" s="126"/>
      <c r="B20" s="77" t="s">
        <v>437</v>
      </c>
      <c r="C20" s="77" t="s">
        <v>113</v>
      </c>
      <c r="D20" s="21" t="s">
        <v>145</v>
      </c>
      <c r="E20" s="22" t="s">
        <v>230</v>
      </c>
      <c r="F20" s="65" t="s">
        <v>86</v>
      </c>
      <c r="G20" s="78" t="s">
        <v>491</v>
      </c>
    </row>
    <row r="21" spans="1:7">
      <c r="A21" s="126"/>
      <c r="B21" s="104" t="s">
        <v>232</v>
      </c>
      <c r="C21" s="105" t="s">
        <v>400</v>
      </c>
      <c r="D21" s="106" t="s">
        <v>233</v>
      </c>
      <c r="E21" s="107" t="s">
        <v>234</v>
      </c>
      <c r="F21" s="108" t="s">
        <v>95</v>
      </c>
      <c r="G21" s="30" t="s">
        <v>492</v>
      </c>
    </row>
    <row r="22" spans="1:7">
      <c r="A22" s="126"/>
      <c r="B22" s="104" t="s">
        <v>236</v>
      </c>
      <c r="C22" s="105" t="s">
        <v>201</v>
      </c>
      <c r="D22" s="106" t="s">
        <v>493</v>
      </c>
      <c r="E22" s="107"/>
      <c r="F22" s="108" t="s">
        <v>163</v>
      </c>
      <c r="G22" s="30" t="s">
        <v>494</v>
      </c>
    </row>
    <row r="23" spans="1:7">
      <c r="A23" s="126"/>
      <c r="B23" s="104" t="s">
        <v>401</v>
      </c>
      <c r="C23" s="105" t="s">
        <v>113</v>
      </c>
      <c r="D23" s="106" t="s">
        <v>495</v>
      </c>
      <c r="E23" s="107" t="s">
        <v>496</v>
      </c>
      <c r="F23" s="108" t="s">
        <v>86</v>
      </c>
      <c r="G23" s="30" t="s">
        <v>497</v>
      </c>
    </row>
    <row r="24" spans="1:7">
      <c r="A24" s="126"/>
      <c r="B24" s="23" t="s">
        <v>498</v>
      </c>
      <c r="C24" s="23" t="s">
        <v>113</v>
      </c>
      <c r="D24" s="25" t="s">
        <v>499</v>
      </c>
      <c r="E24" s="26" t="s">
        <v>500</v>
      </c>
      <c r="F24" s="67" t="s">
        <v>163</v>
      </c>
      <c r="G24" s="30" t="s">
        <v>501</v>
      </c>
    </row>
    <row r="25" spans="1:7">
      <c r="A25" s="126"/>
      <c r="B25" s="23" t="s">
        <v>502</v>
      </c>
      <c r="C25" s="23" t="s">
        <v>113</v>
      </c>
      <c r="D25" s="25" t="s">
        <v>503</v>
      </c>
      <c r="E25" s="26" t="s">
        <v>504</v>
      </c>
      <c r="F25" s="67" t="s">
        <v>95</v>
      </c>
      <c r="G25" s="31" t="s">
        <v>505</v>
      </c>
    </row>
    <row r="26" spans="1:7">
      <c r="A26" s="126"/>
      <c r="B26" s="23" t="s">
        <v>269</v>
      </c>
      <c r="C26" s="23" t="s">
        <v>155</v>
      </c>
      <c r="D26" s="25" t="s">
        <v>506</v>
      </c>
      <c r="E26" s="26" t="s">
        <v>109</v>
      </c>
      <c r="F26" s="67" t="s">
        <v>144</v>
      </c>
      <c r="G26" s="31" t="s">
        <v>507</v>
      </c>
    </row>
    <row r="27" spans="1:7">
      <c r="A27" s="126"/>
      <c r="B27" s="27" t="s">
        <v>404</v>
      </c>
      <c r="C27" s="23" t="s">
        <v>155</v>
      </c>
      <c r="D27" s="25" t="s">
        <v>508</v>
      </c>
      <c r="E27" s="26" t="s">
        <v>109</v>
      </c>
      <c r="F27" s="127" t="s">
        <v>144</v>
      </c>
      <c r="G27" s="31" t="s">
        <v>509</v>
      </c>
    </row>
    <row r="28" spans="1:7">
      <c r="A28" s="126"/>
      <c r="B28" s="88" t="s">
        <v>275</v>
      </c>
      <c r="C28" s="64" t="s">
        <v>201</v>
      </c>
      <c r="D28" s="22" t="s">
        <v>510</v>
      </c>
      <c r="E28" s="22" t="s">
        <v>511</v>
      </c>
      <c r="F28" s="92" t="s">
        <v>163</v>
      </c>
      <c r="G28" s="30" t="s">
        <v>512</v>
      </c>
    </row>
    <row r="29" spans="1:7">
      <c r="A29" s="126"/>
      <c r="B29" s="64" t="s">
        <v>513</v>
      </c>
      <c r="C29" s="64" t="s">
        <v>113</v>
      </c>
      <c r="D29" s="21" t="s">
        <v>288</v>
      </c>
      <c r="E29" s="22" t="s">
        <v>196</v>
      </c>
      <c r="F29" s="22" t="s">
        <v>141</v>
      </c>
      <c r="G29" s="75" t="s">
        <v>474</v>
      </c>
    </row>
    <row r="30" spans="1:7">
      <c r="A30" s="128"/>
      <c r="B30" s="64" t="s">
        <v>514</v>
      </c>
      <c r="C30" s="64" t="s">
        <v>113</v>
      </c>
      <c r="D30" s="21" t="s">
        <v>290</v>
      </c>
      <c r="E30" s="22" t="s">
        <v>196</v>
      </c>
      <c r="F30" s="22" t="s">
        <v>141</v>
      </c>
      <c r="G30" s="75" t="s">
        <v>515</v>
      </c>
    </row>
    <row r="31" spans="1:7" ht="17.5" customHeight="1">
      <c r="A31" s="122" t="s">
        <v>516</v>
      </c>
      <c r="B31" s="77" t="s">
        <v>553</v>
      </c>
      <c r="C31" s="77" t="s">
        <v>554</v>
      </c>
      <c r="D31" s="82" t="s">
        <v>111</v>
      </c>
      <c r="E31" s="97" t="s">
        <v>255</v>
      </c>
      <c r="F31" s="98" t="s">
        <v>489</v>
      </c>
      <c r="G31" s="30" t="s">
        <v>517</v>
      </c>
    </row>
    <row r="32" spans="1:7">
      <c r="A32" s="123"/>
      <c r="B32" s="64" t="s">
        <v>555</v>
      </c>
      <c r="C32" s="64" t="s">
        <v>554</v>
      </c>
      <c r="D32" s="21" t="s">
        <v>518</v>
      </c>
      <c r="E32" s="22" t="s">
        <v>306</v>
      </c>
      <c r="F32" s="65" t="s">
        <v>460</v>
      </c>
      <c r="G32" s="30" t="s">
        <v>519</v>
      </c>
    </row>
    <row r="33" spans="1:7">
      <c r="A33" s="123"/>
      <c r="B33" s="64" t="s">
        <v>556</v>
      </c>
      <c r="C33" s="64" t="s">
        <v>554</v>
      </c>
      <c r="D33" s="21" t="s">
        <v>520</v>
      </c>
      <c r="E33" s="22" t="s">
        <v>521</v>
      </c>
      <c r="F33" s="65" t="s">
        <v>460</v>
      </c>
      <c r="G33" s="30" t="s">
        <v>522</v>
      </c>
    </row>
    <row r="34" spans="1:7">
      <c r="A34" s="123"/>
      <c r="B34" s="64" t="s">
        <v>557</v>
      </c>
      <c r="C34" s="64" t="s">
        <v>139</v>
      </c>
      <c r="D34" s="21" t="s">
        <v>558</v>
      </c>
      <c r="E34" s="22" t="s">
        <v>559</v>
      </c>
      <c r="F34" s="65" t="s">
        <v>101</v>
      </c>
      <c r="G34" s="30" t="s">
        <v>523</v>
      </c>
    </row>
    <row r="35" spans="1:7">
      <c r="A35" s="123"/>
      <c r="B35" s="64" t="s">
        <v>560</v>
      </c>
      <c r="C35" s="64" t="s">
        <v>139</v>
      </c>
      <c r="D35" s="21" t="s">
        <v>524</v>
      </c>
      <c r="E35" s="22" t="s">
        <v>301</v>
      </c>
      <c r="F35" s="65" t="s">
        <v>101</v>
      </c>
      <c r="G35" s="30" t="s">
        <v>525</v>
      </c>
    </row>
    <row r="36" spans="1:7">
      <c r="A36" s="123"/>
      <c r="B36" s="64" t="s">
        <v>561</v>
      </c>
      <c r="C36" s="64" t="s">
        <v>562</v>
      </c>
      <c r="D36" s="21" t="s">
        <v>526</v>
      </c>
      <c r="E36" s="22" t="s">
        <v>154</v>
      </c>
      <c r="F36" s="65" t="s">
        <v>95</v>
      </c>
      <c r="G36" s="30" t="s">
        <v>527</v>
      </c>
    </row>
    <row r="37" spans="1:7">
      <c r="A37" s="123"/>
      <c r="B37" s="64" t="s">
        <v>563</v>
      </c>
      <c r="C37" s="64" t="s">
        <v>564</v>
      </c>
      <c r="D37" s="21" t="s">
        <v>528</v>
      </c>
      <c r="E37" s="22" t="s">
        <v>529</v>
      </c>
      <c r="F37" s="65" t="s">
        <v>163</v>
      </c>
      <c r="G37" s="30" t="s">
        <v>530</v>
      </c>
    </row>
    <row r="38" spans="1:7">
      <c r="A38" s="123"/>
      <c r="B38" s="64" t="s">
        <v>565</v>
      </c>
      <c r="C38" s="64" t="s">
        <v>139</v>
      </c>
      <c r="D38" s="21" t="s">
        <v>115</v>
      </c>
      <c r="E38" s="22" t="s">
        <v>116</v>
      </c>
      <c r="F38" s="65" t="s">
        <v>95</v>
      </c>
      <c r="G38" s="30" t="s">
        <v>531</v>
      </c>
    </row>
    <row r="39" spans="1:7">
      <c r="A39" s="123"/>
      <c r="B39" s="23" t="s">
        <v>566</v>
      </c>
      <c r="C39" s="23" t="s">
        <v>312</v>
      </c>
      <c r="D39" s="25" t="s">
        <v>532</v>
      </c>
      <c r="E39" s="26" t="s">
        <v>533</v>
      </c>
      <c r="F39" s="67" t="s">
        <v>86</v>
      </c>
      <c r="G39" s="143" t="s">
        <v>534</v>
      </c>
    </row>
    <row r="40" spans="1:7">
      <c r="A40" s="124"/>
      <c r="B40" s="73" t="s">
        <v>567</v>
      </c>
      <c r="C40" s="64" t="s">
        <v>312</v>
      </c>
      <c r="D40" s="21" t="s">
        <v>535</v>
      </c>
      <c r="E40" s="22" t="s">
        <v>114</v>
      </c>
      <c r="F40" s="65" t="s">
        <v>163</v>
      </c>
      <c r="G40" s="30" t="s">
        <v>574</v>
      </c>
    </row>
    <row r="41" spans="1:7">
      <c r="A41" s="124"/>
      <c r="B41" s="73" t="s">
        <v>568</v>
      </c>
      <c r="C41" s="64" t="s">
        <v>312</v>
      </c>
      <c r="D41" s="22" t="s">
        <v>536</v>
      </c>
      <c r="E41" s="22" t="s">
        <v>114</v>
      </c>
      <c r="F41" s="65" t="s">
        <v>163</v>
      </c>
      <c r="G41" s="30" t="s">
        <v>537</v>
      </c>
    </row>
    <row r="42" spans="1:7">
      <c r="A42" s="124"/>
      <c r="B42" s="88" t="s">
        <v>569</v>
      </c>
      <c r="C42" s="88" t="s">
        <v>312</v>
      </c>
      <c r="D42" s="90" t="s">
        <v>538</v>
      </c>
      <c r="E42" s="91" t="s">
        <v>114</v>
      </c>
      <c r="F42" s="92" t="s">
        <v>163</v>
      </c>
      <c r="G42" s="30" t="s">
        <v>539</v>
      </c>
    </row>
    <row r="43" spans="1:7">
      <c r="A43" s="124"/>
      <c r="B43" s="89" t="s">
        <v>570</v>
      </c>
      <c r="C43" s="89" t="s">
        <v>312</v>
      </c>
      <c r="D43" s="93" t="s">
        <v>540</v>
      </c>
      <c r="E43" s="94" t="s">
        <v>114</v>
      </c>
      <c r="F43" s="95" t="s">
        <v>163</v>
      </c>
      <c r="G43" s="30" t="s">
        <v>541</v>
      </c>
    </row>
    <row r="44" spans="1:7">
      <c r="A44" s="139"/>
      <c r="B44" s="73" t="s">
        <v>336</v>
      </c>
      <c r="C44" s="64" t="s">
        <v>292</v>
      </c>
      <c r="D44" s="21" t="s">
        <v>337</v>
      </c>
      <c r="E44" s="22" t="s">
        <v>542</v>
      </c>
      <c r="F44" s="65" t="s">
        <v>86</v>
      </c>
      <c r="G44" s="30" t="s">
        <v>543</v>
      </c>
    </row>
    <row r="45" spans="1:7">
      <c r="A45" s="139"/>
      <c r="B45" s="73" t="s">
        <v>340</v>
      </c>
      <c r="C45" s="64" t="s">
        <v>155</v>
      </c>
      <c r="D45" s="22" t="s">
        <v>342</v>
      </c>
      <c r="E45" s="22" t="s">
        <v>343</v>
      </c>
      <c r="F45" s="65" t="s">
        <v>95</v>
      </c>
      <c r="G45" s="30" t="s">
        <v>544</v>
      </c>
    </row>
    <row r="46" spans="1:7">
      <c r="A46" s="139"/>
      <c r="B46" s="27" t="s">
        <v>446</v>
      </c>
      <c r="C46" s="27" t="s">
        <v>174</v>
      </c>
      <c r="D46" s="129" t="s">
        <v>121</v>
      </c>
      <c r="E46" s="130" t="s">
        <v>156</v>
      </c>
      <c r="F46" s="127" t="s">
        <v>95</v>
      </c>
      <c r="G46" s="143" t="s">
        <v>545</v>
      </c>
    </row>
    <row r="47" spans="1:7">
      <c r="A47" s="139"/>
      <c r="B47" s="131" t="s">
        <v>421</v>
      </c>
      <c r="C47" s="131" t="s">
        <v>174</v>
      </c>
      <c r="D47" s="132" t="s">
        <v>122</v>
      </c>
      <c r="E47" s="133" t="s">
        <v>546</v>
      </c>
      <c r="F47" s="134" t="s">
        <v>95</v>
      </c>
      <c r="G47" s="31" t="s">
        <v>547</v>
      </c>
    </row>
    <row r="48" spans="1:7">
      <c r="A48" s="139"/>
      <c r="B48" s="135" t="s">
        <v>422</v>
      </c>
      <c r="C48" s="135" t="s">
        <v>174</v>
      </c>
      <c r="D48" s="136" t="s">
        <v>123</v>
      </c>
      <c r="E48" s="137" t="s">
        <v>363</v>
      </c>
      <c r="F48" s="138" t="s">
        <v>95</v>
      </c>
      <c r="G48" s="31" t="s">
        <v>548</v>
      </c>
    </row>
    <row r="49" spans="1:7">
      <c r="A49" s="139"/>
      <c r="B49" s="64" t="s">
        <v>423</v>
      </c>
      <c r="C49" s="64" t="s">
        <v>155</v>
      </c>
      <c r="D49" s="21" t="s">
        <v>125</v>
      </c>
      <c r="E49" s="22" t="s">
        <v>126</v>
      </c>
      <c r="F49" s="65" t="s">
        <v>95</v>
      </c>
      <c r="G49" s="30" t="s">
        <v>549</v>
      </c>
    </row>
    <row r="50" spans="1:7">
      <c r="A50" s="139"/>
      <c r="B50" s="27" t="s">
        <v>448</v>
      </c>
      <c r="C50" s="27" t="s">
        <v>292</v>
      </c>
      <c r="D50" s="129" t="s">
        <v>365</v>
      </c>
      <c r="E50" s="130" t="s">
        <v>366</v>
      </c>
      <c r="F50" s="127" t="s">
        <v>489</v>
      </c>
      <c r="G50" s="31" t="s">
        <v>522</v>
      </c>
    </row>
    <row r="51" spans="1:7">
      <c r="A51" s="139"/>
      <c r="B51" s="27" t="s">
        <v>368</v>
      </c>
      <c r="C51" s="27" t="s">
        <v>113</v>
      </c>
      <c r="D51" s="129" t="s">
        <v>157</v>
      </c>
      <c r="E51" s="130" t="s">
        <v>369</v>
      </c>
      <c r="F51" s="127" t="s">
        <v>95</v>
      </c>
      <c r="G51" s="31" t="s">
        <v>550</v>
      </c>
    </row>
    <row r="52" spans="1:7">
      <c r="A52" s="139"/>
      <c r="B52" s="131" t="s">
        <v>450</v>
      </c>
      <c r="C52" s="131" t="s">
        <v>113</v>
      </c>
      <c r="D52" s="132" t="s">
        <v>158</v>
      </c>
      <c r="E52" s="133" t="s">
        <v>424</v>
      </c>
      <c r="F52" s="134" t="s">
        <v>95</v>
      </c>
      <c r="G52" s="31" t="s">
        <v>551</v>
      </c>
    </row>
    <row r="53" spans="1:7">
      <c r="A53" s="139"/>
      <c r="B53" s="135" t="s">
        <v>372</v>
      </c>
      <c r="C53" s="135" t="s">
        <v>113</v>
      </c>
      <c r="D53" s="136" t="s">
        <v>159</v>
      </c>
      <c r="E53" s="137" t="s">
        <v>369</v>
      </c>
      <c r="F53" s="134" t="s">
        <v>95</v>
      </c>
      <c r="G53" s="144" t="s">
        <v>552</v>
      </c>
    </row>
  </sheetData>
  <mergeCells count="1">
    <mergeCell ref="B1:E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Normal="100" workbookViewId="0">
      <selection activeCell="E9" sqref="E9"/>
    </sheetView>
  </sheetViews>
  <sheetFormatPr defaultRowHeight="18"/>
  <cols>
    <col min="1" max="1" width="3" customWidth="1"/>
    <col min="4" max="4" width="54.58203125" customWidth="1"/>
    <col min="5" max="5" width="28.08203125" customWidth="1"/>
    <col min="6" max="6" width="9" customWidth="1"/>
  </cols>
  <sheetData>
    <row r="1" spans="1:7" ht="18.5" thickBot="1">
      <c r="A1" s="148" t="s">
        <v>161</v>
      </c>
      <c r="B1" s="148"/>
      <c r="C1" s="148"/>
      <c r="D1" s="148"/>
      <c r="E1" s="148"/>
      <c r="F1" s="86"/>
    </row>
    <row r="2" spans="1:7">
      <c r="A2" s="60"/>
      <c r="B2" s="60" t="s">
        <v>1</v>
      </c>
      <c r="C2" s="15" t="s">
        <v>79</v>
      </c>
      <c r="D2" s="16" t="s">
        <v>80</v>
      </c>
      <c r="E2" s="15" t="s">
        <v>81</v>
      </c>
      <c r="F2" s="87" t="s">
        <v>162</v>
      </c>
      <c r="G2" s="62" t="s">
        <v>71</v>
      </c>
    </row>
    <row r="3" spans="1:7" ht="18.75" customHeight="1">
      <c r="A3" s="151"/>
      <c r="B3" s="17"/>
      <c r="C3" s="18"/>
      <c r="D3" s="19" t="s">
        <v>82</v>
      </c>
      <c r="E3" s="20"/>
      <c r="F3" s="63"/>
      <c r="G3" s="29" t="s">
        <v>83</v>
      </c>
    </row>
    <row r="4" spans="1:7">
      <c r="A4" s="151"/>
      <c r="B4" s="23" t="s">
        <v>84</v>
      </c>
      <c r="C4" s="27" t="s">
        <v>426</v>
      </c>
      <c r="D4" s="21" t="s">
        <v>85</v>
      </c>
      <c r="E4" s="22" t="s">
        <v>94</v>
      </c>
      <c r="F4" s="65" t="s">
        <v>163</v>
      </c>
      <c r="G4" s="30" t="s">
        <v>164</v>
      </c>
    </row>
    <row r="5" spans="1:7" ht="18.75" customHeight="1">
      <c r="A5" s="151"/>
      <c r="B5" s="23" t="s">
        <v>132</v>
      </c>
      <c r="C5" s="27" t="s">
        <v>427</v>
      </c>
      <c r="D5" s="21" t="s">
        <v>87</v>
      </c>
      <c r="E5" s="22" t="s">
        <v>88</v>
      </c>
      <c r="F5" s="65" t="s">
        <v>163</v>
      </c>
      <c r="G5" s="30" t="s">
        <v>165</v>
      </c>
    </row>
    <row r="6" spans="1:7">
      <c r="A6" s="151"/>
      <c r="B6" s="17"/>
      <c r="C6" s="17"/>
      <c r="D6" s="19" t="s">
        <v>133</v>
      </c>
      <c r="E6" s="20"/>
      <c r="F6" s="63"/>
      <c r="G6" s="29"/>
    </row>
    <row r="7" spans="1:7">
      <c r="A7" s="151"/>
      <c r="B7" s="68" t="s">
        <v>428</v>
      </c>
      <c r="C7" s="68" t="s">
        <v>429</v>
      </c>
      <c r="D7" s="69" t="s">
        <v>166</v>
      </c>
      <c r="E7" s="70" t="s">
        <v>167</v>
      </c>
      <c r="F7" s="71" t="s">
        <v>86</v>
      </c>
      <c r="G7" s="81" t="s">
        <v>168</v>
      </c>
    </row>
    <row r="8" spans="1:7">
      <c r="A8" s="151"/>
      <c r="B8" s="68" t="s">
        <v>169</v>
      </c>
      <c r="C8" s="68" t="s">
        <v>170</v>
      </c>
      <c r="D8" s="69" t="s">
        <v>171</v>
      </c>
      <c r="E8" s="70" t="s">
        <v>172</v>
      </c>
      <c r="F8" s="71" t="s">
        <v>86</v>
      </c>
      <c r="G8" s="81" t="s">
        <v>173</v>
      </c>
    </row>
    <row r="9" spans="1:7">
      <c r="A9" s="151"/>
      <c r="B9" s="17"/>
      <c r="C9" s="17"/>
      <c r="D9" s="19" t="s">
        <v>134</v>
      </c>
      <c r="E9" s="20"/>
      <c r="F9" s="63"/>
      <c r="G9" s="29"/>
    </row>
    <row r="10" spans="1:7">
      <c r="A10" s="151"/>
      <c r="B10" s="17"/>
      <c r="C10" s="17"/>
      <c r="D10" s="19" t="s">
        <v>135</v>
      </c>
      <c r="E10" s="20"/>
      <c r="F10" s="63"/>
      <c r="G10" s="29"/>
    </row>
    <row r="11" spans="1:7" ht="18.75" customHeight="1">
      <c r="A11" s="151"/>
      <c r="B11" s="17"/>
      <c r="C11" s="17"/>
      <c r="D11" s="19" t="s">
        <v>90</v>
      </c>
      <c r="E11" s="20"/>
      <c r="F11" s="63"/>
      <c r="G11" s="29"/>
    </row>
    <row r="12" spans="1:7" ht="18.75" customHeight="1">
      <c r="A12" s="151"/>
      <c r="B12" s="17"/>
      <c r="C12" s="17"/>
      <c r="D12" s="19" t="s">
        <v>92</v>
      </c>
      <c r="E12" s="20"/>
      <c r="F12" s="63"/>
      <c r="G12" s="29"/>
    </row>
    <row r="13" spans="1:7">
      <c r="A13" s="151"/>
      <c r="B13" s="23" t="s">
        <v>89</v>
      </c>
      <c r="C13" s="23" t="s">
        <v>174</v>
      </c>
      <c r="D13" s="9" t="s">
        <v>93</v>
      </c>
      <c r="E13" s="24" t="s">
        <v>94</v>
      </c>
      <c r="F13" s="66" t="s">
        <v>95</v>
      </c>
      <c r="G13" s="31" t="s">
        <v>175</v>
      </c>
    </row>
    <row r="14" spans="1:7">
      <c r="A14" s="151"/>
      <c r="B14" s="17"/>
      <c r="C14" s="17"/>
      <c r="D14" s="19" t="s">
        <v>96</v>
      </c>
      <c r="E14" s="20"/>
      <c r="F14" s="63"/>
      <c r="G14" s="29"/>
    </row>
    <row r="15" spans="1:7">
      <c r="A15" s="151"/>
      <c r="B15" s="64" t="s">
        <v>91</v>
      </c>
      <c r="C15" s="64" t="s">
        <v>387</v>
      </c>
      <c r="D15" s="21" t="s">
        <v>97</v>
      </c>
      <c r="E15" s="22" t="s">
        <v>176</v>
      </c>
      <c r="F15" s="65" t="s">
        <v>95</v>
      </c>
      <c r="G15" s="30" t="s">
        <v>177</v>
      </c>
    </row>
    <row r="16" spans="1:7">
      <c r="A16" s="151"/>
      <c r="B16" s="64" t="s">
        <v>430</v>
      </c>
      <c r="C16" s="64" t="s">
        <v>178</v>
      </c>
      <c r="D16" s="21" t="s">
        <v>136</v>
      </c>
      <c r="E16" s="22" t="s">
        <v>179</v>
      </c>
      <c r="F16" s="65" t="s">
        <v>112</v>
      </c>
      <c r="G16" s="30" t="s">
        <v>180</v>
      </c>
    </row>
    <row r="17" spans="1:7">
      <c r="A17" s="151"/>
      <c r="B17" s="64" t="s">
        <v>431</v>
      </c>
      <c r="C17" s="64" t="s">
        <v>174</v>
      </c>
      <c r="D17" s="21" t="s">
        <v>181</v>
      </c>
      <c r="E17" s="22" t="s">
        <v>182</v>
      </c>
      <c r="F17" s="65" t="s">
        <v>86</v>
      </c>
      <c r="G17" s="30" t="s">
        <v>388</v>
      </c>
    </row>
    <row r="18" spans="1:7">
      <c r="A18" s="151"/>
      <c r="B18" s="64" t="s">
        <v>389</v>
      </c>
      <c r="C18" s="64" t="s">
        <v>174</v>
      </c>
      <c r="D18" s="21" t="s">
        <v>183</v>
      </c>
      <c r="E18" s="22" t="s">
        <v>184</v>
      </c>
      <c r="F18" s="65" t="s">
        <v>86</v>
      </c>
      <c r="G18" s="30" t="s">
        <v>390</v>
      </c>
    </row>
    <row r="19" spans="1:7">
      <c r="A19" s="151"/>
      <c r="B19" s="64" t="s">
        <v>185</v>
      </c>
      <c r="C19" s="64" t="s">
        <v>174</v>
      </c>
      <c r="D19" s="21" t="s">
        <v>98</v>
      </c>
      <c r="E19" s="22" t="s">
        <v>186</v>
      </c>
      <c r="F19" s="65" t="s">
        <v>95</v>
      </c>
      <c r="G19" s="30" t="s">
        <v>432</v>
      </c>
    </row>
    <row r="20" spans="1:7">
      <c r="A20" s="151"/>
      <c r="B20" s="64" t="s">
        <v>391</v>
      </c>
      <c r="C20" s="64" t="s">
        <v>191</v>
      </c>
      <c r="D20" s="21" t="s">
        <v>99</v>
      </c>
      <c r="E20" s="22" t="s">
        <v>94</v>
      </c>
      <c r="F20" s="65" t="s">
        <v>86</v>
      </c>
      <c r="G20" s="30" t="s">
        <v>187</v>
      </c>
    </row>
    <row r="21" spans="1:7">
      <c r="A21" s="151"/>
      <c r="B21" s="88" t="s">
        <v>137</v>
      </c>
      <c r="C21" s="89" t="s">
        <v>113</v>
      </c>
      <c r="D21" s="90" t="s">
        <v>100</v>
      </c>
      <c r="E21" s="91" t="s">
        <v>188</v>
      </c>
      <c r="F21" s="92" t="s">
        <v>138</v>
      </c>
      <c r="G21" s="72" t="s">
        <v>189</v>
      </c>
    </row>
    <row r="22" spans="1:7">
      <c r="A22" s="151"/>
      <c r="B22" s="89" t="s">
        <v>190</v>
      </c>
      <c r="C22" s="89" t="s">
        <v>191</v>
      </c>
      <c r="D22" s="93" t="s">
        <v>392</v>
      </c>
      <c r="E22" s="94"/>
      <c r="F22" s="95" t="s">
        <v>138</v>
      </c>
      <c r="G22" s="96" t="s">
        <v>192</v>
      </c>
    </row>
    <row r="23" spans="1:7">
      <c r="A23" s="151"/>
      <c r="B23" s="88" t="s">
        <v>193</v>
      </c>
      <c r="C23" s="88" t="s">
        <v>243</v>
      </c>
      <c r="D23" s="90" t="s">
        <v>194</v>
      </c>
      <c r="E23" s="91" t="s">
        <v>393</v>
      </c>
      <c r="F23" s="92" t="s">
        <v>101</v>
      </c>
      <c r="G23" s="72" t="s">
        <v>394</v>
      </c>
    </row>
    <row r="24" spans="1:7">
      <c r="A24" s="151"/>
      <c r="B24" s="77" t="s">
        <v>395</v>
      </c>
      <c r="C24" s="77" t="s">
        <v>113</v>
      </c>
      <c r="D24" s="82" t="s">
        <v>195</v>
      </c>
      <c r="E24" s="97" t="s">
        <v>393</v>
      </c>
      <c r="F24" s="98" t="s">
        <v>101</v>
      </c>
      <c r="G24" s="99" t="s">
        <v>197</v>
      </c>
    </row>
    <row r="25" spans="1:7">
      <c r="A25" s="151"/>
      <c r="B25" s="100" t="s">
        <v>198</v>
      </c>
      <c r="C25" s="100" t="s">
        <v>199</v>
      </c>
      <c r="D25" s="101" t="s">
        <v>200</v>
      </c>
      <c r="E25" s="102" t="s">
        <v>184</v>
      </c>
      <c r="F25" s="103" t="s">
        <v>86</v>
      </c>
      <c r="G25" s="81" t="s">
        <v>177</v>
      </c>
    </row>
    <row r="26" spans="1:7" ht="18.75" customHeight="1">
      <c r="A26" s="151" t="s">
        <v>102</v>
      </c>
      <c r="B26" s="88" t="s">
        <v>433</v>
      </c>
      <c r="C26" s="88" t="s">
        <v>201</v>
      </c>
      <c r="D26" s="90" t="s">
        <v>434</v>
      </c>
      <c r="E26" s="91" t="s">
        <v>202</v>
      </c>
      <c r="F26" s="92" t="s">
        <v>95</v>
      </c>
      <c r="G26" s="72" t="s">
        <v>203</v>
      </c>
    </row>
    <row r="27" spans="1:7">
      <c r="A27" s="151"/>
      <c r="B27" s="89" t="s">
        <v>397</v>
      </c>
      <c r="C27" s="89" t="s">
        <v>201</v>
      </c>
      <c r="D27" s="93" t="s">
        <v>435</v>
      </c>
      <c r="E27" s="94" t="s">
        <v>204</v>
      </c>
      <c r="F27" s="95" t="s">
        <v>95</v>
      </c>
      <c r="G27" s="79" t="s">
        <v>205</v>
      </c>
    </row>
    <row r="28" spans="1:7">
      <c r="A28" s="151"/>
      <c r="B28" s="77" t="s">
        <v>206</v>
      </c>
      <c r="C28" s="77" t="s">
        <v>396</v>
      </c>
      <c r="D28" s="82" t="s">
        <v>436</v>
      </c>
      <c r="E28" s="97" t="s">
        <v>204</v>
      </c>
      <c r="F28" s="98" t="s">
        <v>95</v>
      </c>
      <c r="G28" s="76" t="s">
        <v>207</v>
      </c>
    </row>
    <row r="29" spans="1:7">
      <c r="A29" s="151"/>
      <c r="B29" s="89" t="s">
        <v>208</v>
      </c>
      <c r="C29" s="89" t="s">
        <v>191</v>
      </c>
      <c r="D29" s="93" t="s">
        <v>140</v>
      </c>
      <c r="E29" s="94" t="s">
        <v>209</v>
      </c>
      <c r="F29" s="95" t="s">
        <v>163</v>
      </c>
      <c r="G29" s="99" t="s">
        <v>210</v>
      </c>
    </row>
    <row r="30" spans="1:7">
      <c r="A30" s="151"/>
      <c r="B30" s="89" t="s">
        <v>211</v>
      </c>
      <c r="C30" s="89" t="s">
        <v>191</v>
      </c>
      <c r="D30" s="93" t="s">
        <v>142</v>
      </c>
      <c r="E30" s="94" t="s">
        <v>212</v>
      </c>
      <c r="F30" s="95" t="s">
        <v>163</v>
      </c>
      <c r="G30" s="99" t="s">
        <v>213</v>
      </c>
    </row>
    <row r="31" spans="1:7">
      <c r="A31" s="151"/>
      <c r="B31" s="89" t="s">
        <v>214</v>
      </c>
      <c r="C31" s="89" t="s">
        <v>243</v>
      </c>
      <c r="D31" s="93" t="s">
        <v>215</v>
      </c>
      <c r="E31" s="94" t="s">
        <v>212</v>
      </c>
      <c r="F31" s="95" t="s">
        <v>163</v>
      </c>
      <c r="G31" s="99" t="s">
        <v>216</v>
      </c>
    </row>
    <row r="32" spans="1:7">
      <c r="A32" s="151"/>
      <c r="B32" s="88" t="s">
        <v>217</v>
      </c>
      <c r="C32" s="88" t="s">
        <v>243</v>
      </c>
      <c r="D32" s="90" t="s">
        <v>103</v>
      </c>
      <c r="E32" s="91" t="s">
        <v>218</v>
      </c>
      <c r="F32" s="92" t="s">
        <v>86</v>
      </c>
      <c r="G32" s="80" t="s">
        <v>203</v>
      </c>
    </row>
    <row r="33" spans="1:7">
      <c r="A33" s="151"/>
      <c r="B33" s="89" t="s">
        <v>219</v>
      </c>
      <c r="C33" s="89" t="s">
        <v>243</v>
      </c>
      <c r="D33" s="93" t="s">
        <v>104</v>
      </c>
      <c r="E33" s="94" t="s">
        <v>220</v>
      </c>
      <c r="F33" s="95" t="s">
        <v>86</v>
      </c>
      <c r="G33" s="99" t="s">
        <v>221</v>
      </c>
    </row>
    <row r="34" spans="1:7">
      <c r="A34" s="151"/>
      <c r="B34" s="77" t="s">
        <v>222</v>
      </c>
      <c r="C34" s="77" t="s">
        <v>191</v>
      </c>
      <c r="D34" s="82" t="s">
        <v>105</v>
      </c>
      <c r="E34" s="97" t="s">
        <v>220</v>
      </c>
      <c r="F34" s="98" t="s">
        <v>86</v>
      </c>
      <c r="G34" s="76" t="s">
        <v>223</v>
      </c>
    </row>
    <row r="35" spans="1:7">
      <c r="A35" s="151"/>
      <c r="B35" s="88" t="s">
        <v>398</v>
      </c>
      <c r="C35" s="88" t="s">
        <v>191</v>
      </c>
      <c r="D35" s="90" t="s">
        <v>106</v>
      </c>
      <c r="E35" s="91" t="s">
        <v>143</v>
      </c>
      <c r="F35" s="92" t="s">
        <v>144</v>
      </c>
      <c r="G35" s="72" t="s">
        <v>224</v>
      </c>
    </row>
    <row r="36" spans="1:7">
      <c r="A36" s="151"/>
      <c r="B36" s="77" t="s">
        <v>225</v>
      </c>
      <c r="C36" s="77" t="s">
        <v>191</v>
      </c>
      <c r="D36" s="82" t="s">
        <v>107</v>
      </c>
      <c r="E36" s="97" t="s">
        <v>196</v>
      </c>
      <c r="F36" s="98" t="s">
        <v>144</v>
      </c>
      <c r="G36" s="76" t="s">
        <v>227</v>
      </c>
    </row>
    <row r="37" spans="1:7">
      <c r="A37" s="151"/>
      <c r="B37" s="64" t="s">
        <v>399</v>
      </c>
      <c r="C37" s="64" t="s">
        <v>237</v>
      </c>
      <c r="D37" s="21" t="s">
        <v>146</v>
      </c>
      <c r="E37" s="22" t="s">
        <v>228</v>
      </c>
      <c r="F37" s="98" t="s">
        <v>110</v>
      </c>
      <c r="G37" s="76" t="s">
        <v>229</v>
      </c>
    </row>
    <row r="38" spans="1:7">
      <c r="A38" s="151"/>
      <c r="B38" s="77" t="s">
        <v>437</v>
      </c>
      <c r="C38" s="77" t="s">
        <v>237</v>
      </c>
      <c r="D38" s="21" t="s">
        <v>145</v>
      </c>
      <c r="E38" s="22" t="s">
        <v>230</v>
      </c>
      <c r="F38" s="65" t="s">
        <v>86</v>
      </c>
      <c r="G38" s="78" t="s">
        <v>231</v>
      </c>
    </row>
    <row r="39" spans="1:7">
      <c r="A39" s="151"/>
      <c r="B39" s="104" t="s">
        <v>232</v>
      </c>
      <c r="C39" s="105" t="s">
        <v>400</v>
      </c>
      <c r="D39" s="106" t="s">
        <v>233</v>
      </c>
      <c r="E39" s="107" t="s">
        <v>234</v>
      </c>
      <c r="F39" s="108" t="s">
        <v>95</v>
      </c>
      <c r="G39" s="30" t="s">
        <v>235</v>
      </c>
    </row>
    <row r="40" spans="1:7">
      <c r="A40" s="151"/>
      <c r="B40" s="104" t="s">
        <v>236</v>
      </c>
      <c r="C40" s="105" t="s">
        <v>237</v>
      </c>
      <c r="D40" s="106" t="s">
        <v>147</v>
      </c>
      <c r="E40" s="107" t="s">
        <v>238</v>
      </c>
      <c r="F40" s="108" t="s">
        <v>86</v>
      </c>
      <c r="G40" s="30" t="s">
        <v>239</v>
      </c>
    </row>
    <row r="41" spans="1:7">
      <c r="A41" s="151"/>
      <c r="B41" s="68" t="s">
        <v>401</v>
      </c>
      <c r="C41" s="68" t="s">
        <v>191</v>
      </c>
      <c r="D41" s="69" t="s">
        <v>240</v>
      </c>
      <c r="E41" s="70" t="s">
        <v>241</v>
      </c>
      <c r="F41" s="71" t="s">
        <v>163</v>
      </c>
      <c r="G41" s="81" t="s">
        <v>242</v>
      </c>
    </row>
    <row r="42" spans="1:7">
      <c r="A42" s="151"/>
      <c r="B42" s="68" t="s">
        <v>402</v>
      </c>
      <c r="C42" s="68" t="s">
        <v>191</v>
      </c>
      <c r="D42" s="69" t="s">
        <v>244</v>
      </c>
      <c r="E42" s="70" t="s">
        <v>245</v>
      </c>
      <c r="F42" s="71" t="s">
        <v>95</v>
      </c>
      <c r="G42" s="81" t="s">
        <v>246</v>
      </c>
    </row>
    <row r="43" spans="1:7">
      <c r="A43" s="151"/>
      <c r="B43" s="23" t="s">
        <v>403</v>
      </c>
      <c r="C43" s="23" t="s">
        <v>191</v>
      </c>
      <c r="D43" s="25" t="s">
        <v>247</v>
      </c>
      <c r="E43" s="26" t="s">
        <v>248</v>
      </c>
      <c r="F43" s="67" t="s">
        <v>163</v>
      </c>
      <c r="G43" s="31"/>
    </row>
    <row r="44" spans="1:7">
      <c r="A44" s="151"/>
      <c r="B44" s="68" t="s">
        <v>249</v>
      </c>
      <c r="C44" s="68" t="s">
        <v>191</v>
      </c>
      <c r="D44" s="69" t="s">
        <v>250</v>
      </c>
      <c r="E44" s="70" t="s">
        <v>251</v>
      </c>
      <c r="F44" s="71" t="s">
        <v>95</v>
      </c>
      <c r="G44" s="81" t="s">
        <v>252</v>
      </c>
    </row>
    <row r="45" spans="1:7">
      <c r="A45" s="151"/>
      <c r="B45" s="68" t="s">
        <v>253</v>
      </c>
      <c r="C45" s="68" t="s">
        <v>139</v>
      </c>
      <c r="D45" s="69" t="s">
        <v>254</v>
      </c>
      <c r="E45" s="70" t="s">
        <v>255</v>
      </c>
      <c r="F45" s="71" t="s">
        <v>95</v>
      </c>
      <c r="G45" s="81" t="s">
        <v>256</v>
      </c>
    </row>
    <row r="46" spans="1:7">
      <c r="A46" s="151"/>
      <c r="B46" s="68" t="s">
        <v>257</v>
      </c>
      <c r="C46" s="68" t="s">
        <v>139</v>
      </c>
      <c r="D46" s="69" t="s">
        <v>258</v>
      </c>
      <c r="E46" s="70" t="s">
        <v>255</v>
      </c>
      <c r="F46" s="71" t="s">
        <v>95</v>
      </c>
      <c r="G46" s="81" t="s">
        <v>259</v>
      </c>
    </row>
    <row r="47" spans="1:7">
      <c r="A47" s="151"/>
      <c r="B47" s="68" t="s">
        <v>260</v>
      </c>
      <c r="C47" s="68" t="s">
        <v>139</v>
      </c>
      <c r="D47" s="69" t="s">
        <v>261</v>
      </c>
      <c r="E47" s="70" t="s">
        <v>255</v>
      </c>
      <c r="F47" s="71" t="s">
        <v>95</v>
      </c>
      <c r="G47" s="81" t="s">
        <v>262</v>
      </c>
    </row>
    <row r="48" spans="1:7">
      <c r="A48" s="151"/>
      <c r="B48" s="68" t="s">
        <v>263</v>
      </c>
      <c r="C48" s="68" t="s">
        <v>139</v>
      </c>
      <c r="D48" s="69" t="s">
        <v>264</v>
      </c>
      <c r="E48" s="70" t="s">
        <v>255</v>
      </c>
      <c r="F48" s="71" t="s">
        <v>95</v>
      </c>
      <c r="G48" s="81" t="s">
        <v>265</v>
      </c>
    </row>
    <row r="49" spans="1:7">
      <c r="A49" s="151"/>
      <c r="B49" s="68" t="s">
        <v>266</v>
      </c>
      <c r="C49" s="68" t="s">
        <v>139</v>
      </c>
      <c r="D49" s="69" t="s">
        <v>267</v>
      </c>
      <c r="E49" s="70" t="s">
        <v>255</v>
      </c>
      <c r="F49" s="71" t="s">
        <v>95</v>
      </c>
      <c r="G49" s="81" t="s">
        <v>268</v>
      </c>
    </row>
    <row r="50" spans="1:7" ht="18.75" customHeight="1">
      <c r="A50" s="152" t="s">
        <v>108</v>
      </c>
      <c r="B50" s="64" t="s">
        <v>269</v>
      </c>
      <c r="C50" s="64" t="s">
        <v>155</v>
      </c>
      <c r="D50" s="21" t="s">
        <v>271</v>
      </c>
      <c r="E50" s="22" t="s">
        <v>109</v>
      </c>
      <c r="F50" s="65" t="s">
        <v>144</v>
      </c>
      <c r="G50" s="30" t="s">
        <v>272</v>
      </c>
    </row>
    <row r="51" spans="1:7">
      <c r="A51" s="153"/>
      <c r="B51" s="64" t="s">
        <v>404</v>
      </c>
      <c r="C51" s="64" t="s">
        <v>270</v>
      </c>
      <c r="D51" s="21" t="s">
        <v>274</v>
      </c>
      <c r="E51" s="22" t="s">
        <v>109</v>
      </c>
      <c r="F51" s="65" t="s">
        <v>144</v>
      </c>
      <c r="G51" s="30" t="s">
        <v>177</v>
      </c>
    </row>
    <row r="52" spans="1:7">
      <c r="A52" s="153"/>
      <c r="B52" s="88" t="s">
        <v>275</v>
      </c>
      <c r="C52" s="64" t="s">
        <v>276</v>
      </c>
      <c r="D52" s="21" t="s">
        <v>277</v>
      </c>
      <c r="E52" s="22" t="s">
        <v>109</v>
      </c>
      <c r="F52" s="92" t="s">
        <v>144</v>
      </c>
      <c r="G52" s="72" t="s">
        <v>278</v>
      </c>
    </row>
    <row r="53" spans="1:7">
      <c r="A53" s="153"/>
      <c r="B53" s="64" t="s">
        <v>438</v>
      </c>
      <c r="C53" s="64" t="s">
        <v>201</v>
      </c>
      <c r="D53" s="21" t="s">
        <v>280</v>
      </c>
      <c r="E53" s="22" t="s">
        <v>148</v>
      </c>
      <c r="F53" s="22" t="s">
        <v>163</v>
      </c>
      <c r="G53" s="75" t="s">
        <v>281</v>
      </c>
    </row>
    <row r="54" spans="1:7">
      <c r="A54" s="153"/>
      <c r="B54" s="64" t="s">
        <v>405</v>
      </c>
      <c r="C54" s="64" t="s">
        <v>279</v>
      </c>
      <c r="D54" s="21" t="s">
        <v>282</v>
      </c>
      <c r="E54" s="22" t="s">
        <v>283</v>
      </c>
      <c r="F54" s="22" t="s">
        <v>163</v>
      </c>
      <c r="G54" s="75" t="s">
        <v>284</v>
      </c>
    </row>
    <row r="55" spans="1:7">
      <c r="A55" s="153"/>
      <c r="B55" s="64" t="s">
        <v>285</v>
      </c>
      <c r="C55" s="64" t="s">
        <v>279</v>
      </c>
      <c r="D55" s="21" t="s">
        <v>286</v>
      </c>
      <c r="E55" s="22" t="s">
        <v>439</v>
      </c>
      <c r="F55" s="22" t="s">
        <v>163</v>
      </c>
      <c r="G55" s="75" t="s">
        <v>287</v>
      </c>
    </row>
    <row r="56" spans="1:7">
      <c r="A56" s="153"/>
      <c r="B56" s="64" t="s">
        <v>406</v>
      </c>
      <c r="C56" s="64" t="s">
        <v>191</v>
      </c>
      <c r="D56" s="21" t="s">
        <v>288</v>
      </c>
      <c r="E56" s="22" t="s">
        <v>226</v>
      </c>
      <c r="F56" s="22" t="s">
        <v>141</v>
      </c>
      <c r="G56" s="75" t="s">
        <v>205</v>
      </c>
    </row>
    <row r="57" spans="1:7">
      <c r="A57" s="153"/>
      <c r="B57" s="64" t="s">
        <v>289</v>
      </c>
      <c r="C57" s="64" t="s">
        <v>243</v>
      </c>
      <c r="D57" s="21" t="s">
        <v>290</v>
      </c>
      <c r="E57" s="22" t="s">
        <v>196</v>
      </c>
      <c r="F57" s="22" t="s">
        <v>141</v>
      </c>
      <c r="G57" s="75" t="s">
        <v>291</v>
      </c>
    </row>
    <row r="58" spans="1:7" ht="18.75" customHeight="1">
      <c r="A58" s="151"/>
      <c r="B58" s="77" t="s">
        <v>407</v>
      </c>
      <c r="C58" s="77" t="s">
        <v>294</v>
      </c>
      <c r="D58" s="82" t="s">
        <v>111</v>
      </c>
      <c r="E58" s="97" t="s">
        <v>255</v>
      </c>
      <c r="F58" s="98" t="s">
        <v>110</v>
      </c>
      <c r="G58" s="76" t="s">
        <v>293</v>
      </c>
    </row>
    <row r="59" spans="1:7">
      <c r="A59" s="151"/>
      <c r="B59" s="64" t="s">
        <v>408</v>
      </c>
      <c r="C59" s="64" t="s">
        <v>304</v>
      </c>
      <c r="D59" s="21" t="s">
        <v>295</v>
      </c>
      <c r="E59" s="22" t="s">
        <v>296</v>
      </c>
      <c r="F59" s="65" t="s">
        <v>112</v>
      </c>
      <c r="G59" s="30" t="s">
        <v>259</v>
      </c>
    </row>
    <row r="60" spans="1:7" ht="18.75" customHeight="1">
      <c r="A60" s="151"/>
      <c r="B60" s="64" t="s">
        <v>297</v>
      </c>
      <c r="C60" s="64" t="s">
        <v>237</v>
      </c>
      <c r="D60" s="21" t="s">
        <v>298</v>
      </c>
      <c r="E60" s="22" t="s">
        <v>409</v>
      </c>
      <c r="F60" s="65" t="s">
        <v>101</v>
      </c>
      <c r="G60" s="30" t="s">
        <v>299</v>
      </c>
    </row>
    <row r="61" spans="1:7">
      <c r="A61" s="151"/>
      <c r="B61" s="64" t="s">
        <v>440</v>
      </c>
      <c r="C61" s="64" t="s">
        <v>243</v>
      </c>
      <c r="D61" s="21" t="s">
        <v>300</v>
      </c>
      <c r="E61" s="22" t="s">
        <v>301</v>
      </c>
      <c r="F61" s="65" t="s">
        <v>101</v>
      </c>
      <c r="G61" s="30" t="s">
        <v>302</v>
      </c>
    </row>
    <row r="62" spans="1:7">
      <c r="A62" s="151"/>
      <c r="B62" s="64" t="s">
        <v>303</v>
      </c>
      <c r="C62" s="64" t="s">
        <v>292</v>
      </c>
      <c r="D62" s="21" t="s">
        <v>305</v>
      </c>
      <c r="E62" s="22" t="s">
        <v>306</v>
      </c>
      <c r="F62" s="65" t="s">
        <v>112</v>
      </c>
      <c r="G62" s="30" t="s">
        <v>307</v>
      </c>
    </row>
    <row r="63" spans="1:7">
      <c r="A63" s="151"/>
      <c r="B63" s="64" t="s">
        <v>308</v>
      </c>
      <c r="C63" s="64" t="s">
        <v>292</v>
      </c>
      <c r="D63" s="21" t="s">
        <v>309</v>
      </c>
      <c r="E63" s="22" t="s">
        <v>306</v>
      </c>
      <c r="F63" s="65" t="s">
        <v>112</v>
      </c>
      <c r="G63" s="30" t="s">
        <v>310</v>
      </c>
    </row>
    <row r="64" spans="1:7">
      <c r="A64" s="151"/>
      <c r="B64" s="64" t="s">
        <v>410</v>
      </c>
      <c r="C64" s="64" t="s">
        <v>191</v>
      </c>
      <c r="D64" s="21" t="s">
        <v>115</v>
      </c>
      <c r="E64" s="22" t="s">
        <v>116</v>
      </c>
      <c r="F64" s="65" t="s">
        <v>95</v>
      </c>
      <c r="G64" s="30" t="s">
        <v>311</v>
      </c>
    </row>
    <row r="65" spans="1:7">
      <c r="A65" s="151"/>
      <c r="B65" s="64" t="s">
        <v>411</v>
      </c>
      <c r="C65" s="64" t="s">
        <v>312</v>
      </c>
      <c r="D65" s="21" t="s">
        <v>313</v>
      </c>
      <c r="E65" s="22" t="s">
        <v>314</v>
      </c>
      <c r="F65" s="65" t="s">
        <v>86</v>
      </c>
      <c r="G65" s="30" t="s">
        <v>315</v>
      </c>
    </row>
    <row r="66" spans="1:7">
      <c r="A66" s="151"/>
      <c r="B66" s="64" t="s">
        <v>412</v>
      </c>
      <c r="C66" s="64" t="s">
        <v>312</v>
      </c>
      <c r="D66" s="21" t="s">
        <v>316</v>
      </c>
      <c r="E66" s="22" t="s">
        <v>314</v>
      </c>
      <c r="F66" s="65" t="s">
        <v>86</v>
      </c>
      <c r="G66" s="30" t="s">
        <v>317</v>
      </c>
    </row>
    <row r="67" spans="1:7">
      <c r="A67" s="151"/>
      <c r="B67" s="68" t="s">
        <v>413</v>
      </c>
      <c r="C67" s="68" t="s">
        <v>174</v>
      </c>
      <c r="D67" s="69" t="s">
        <v>318</v>
      </c>
      <c r="E67" s="70" t="s">
        <v>414</v>
      </c>
      <c r="F67" s="71" t="s">
        <v>163</v>
      </c>
      <c r="G67" s="109" t="s">
        <v>319</v>
      </c>
    </row>
    <row r="68" spans="1:7">
      <c r="A68" s="151"/>
      <c r="B68" s="68" t="s">
        <v>441</v>
      </c>
      <c r="C68" s="68" t="s">
        <v>358</v>
      </c>
      <c r="D68" s="69" t="s">
        <v>320</v>
      </c>
      <c r="E68" s="70" t="s">
        <v>114</v>
      </c>
      <c r="F68" s="71" t="s">
        <v>163</v>
      </c>
      <c r="G68" s="109" t="s">
        <v>321</v>
      </c>
    </row>
    <row r="69" spans="1:7">
      <c r="A69" s="151"/>
      <c r="B69" s="68" t="s">
        <v>415</v>
      </c>
      <c r="C69" s="68" t="s">
        <v>358</v>
      </c>
      <c r="D69" s="69" t="s">
        <v>322</v>
      </c>
      <c r="E69" s="70" t="s">
        <v>114</v>
      </c>
      <c r="F69" s="71" t="s">
        <v>163</v>
      </c>
      <c r="G69" s="109" t="s">
        <v>323</v>
      </c>
    </row>
    <row r="70" spans="1:7" ht="18.75" customHeight="1">
      <c r="A70" s="154"/>
      <c r="B70" s="110" t="s">
        <v>324</v>
      </c>
      <c r="C70" s="110" t="s">
        <v>237</v>
      </c>
      <c r="D70" s="21" t="s">
        <v>117</v>
      </c>
      <c r="E70" s="22" t="s">
        <v>325</v>
      </c>
      <c r="F70" s="92" t="s">
        <v>95</v>
      </c>
      <c r="G70" s="72"/>
    </row>
    <row r="71" spans="1:7">
      <c r="A71" s="154"/>
      <c r="B71" s="110" t="s">
        <v>416</v>
      </c>
      <c r="C71" s="110" t="s">
        <v>191</v>
      </c>
      <c r="D71" s="21" t="s">
        <v>149</v>
      </c>
      <c r="E71" s="22" t="s">
        <v>116</v>
      </c>
      <c r="F71" s="65" t="s">
        <v>95</v>
      </c>
      <c r="G71" s="30" t="s">
        <v>326</v>
      </c>
    </row>
    <row r="72" spans="1:7">
      <c r="A72" s="154"/>
      <c r="B72" s="110" t="s">
        <v>442</v>
      </c>
      <c r="C72" s="110" t="s">
        <v>191</v>
      </c>
      <c r="D72" s="21" t="s">
        <v>118</v>
      </c>
      <c r="E72" s="22" t="s">
        <v>114</v>
      </c>
      <c r="F72" s="92" t="s">
        <v>150</v>
      </c>
      <c r="G72" s="72"/>
    </row>
    <row r="73" spans="1:7">
      <c r="A73" s="154"/>
      <c r="B73" s="110" t="s">
        <v>417</v>
      </c>
      <c r="C73" s="110" t="s">
        <v>327</v>
      </c>
      <c r="D73" s="21" t="s">
        <v>119</v>
      </c>
      <c r="E73" s="22" t="s">
        <v>114</v>
      </c>
      <c r="F73" s="92" t="s">
        <v>150</v>
      </c>
      <c r="G73" s="72"/>
    </row>
    <row r="74" spans="1:7">
      <c r="A74" s="154"/>
      <c r="B74" s="110" t="s">
        <v>443</v>
      </c>
      <c r="C74" s="110" t="s">
        <v>327</v>
      </c>
      <c r="D74" s="21" t="s">
        <v>328</v>
      </c>
      <c r="E74" s="22" t="s">
        <v>120</v>
      </c>
      <c r="F74" s="92" t="s">
        <v>150</v>
      </c>
      <c r="G74" s="72"/>
    </row>
    <row r="75" spans="1:7">
      <c r="A75" s="154"/>
      <c r="B75" s="110" t="s">
        <v>329</v>
      </c>
      <c r="C75" s="110" t="s">
        <v>330</v>
      </c>
      <c r="D75" s="21" t="s">
        <v>151</v>
      </c>
      <c r="E75" s="22" t="s">
        <v>114</v>
      </c>
      <c r="F75" s="92" t="s">
        <v>141</v>
      </c>
      <c r="G75" s="72"/>
    </row>
    <row r="76" spans="1:7">
      <c r="A76" s="154"/>
      <c r="B76" s="110" t="s">
        <v>418</v>
      </c>
      <c r="C76" s="110" t="s">
        <v>330</v>
      </c>
      <c r="D76" s="21" t="s">
        <v>152</v>
      </c>
      <c r="E76" s="22" t="s">
        <v>114</v>
      </c>
      <c r="F76" s="92" t="s">
        <v>110</v>
      </c>
      <c r="G76" s="72"/>
    </row>
    <row r="77" spans="1:7">
      <c r="A77" s="154"/>
      <c r="B77" s="110" t="s">
        <v>331</v>
      </c>
      <c r="C77" s="110" t="s">
        <v>330</v>
      </c>
      <c r="D77" s="22" t="s">
        <v>153</v>
      </c>
      <c r="E77" s="22" t="s">
        <v>114</v>
      </c>
      <c r="F77" s="92" t="s">
        <v>150</v>
      </c>
      <c r="G77" s="72"/>
    </row>
    <row r="78" spans="1:7" ht="18.75" customHeight="1">
      <c r="A78" s="155"/>
      <c r="B78" s="73" t="s">
        <v>332</v>
      </c>
      <c r="C78" s="111" t="s">
        <v>333</v>
      </c>
      <c r="D78" s="21" t="s">
        <v>334</v>
      </c>
      <c r="E78" s="22" t="s">
        <v>154</v>
      </c>
      <c r="F78" s="65" t="s">
        <v>95</v>
      </c>
      <c r="G78" s="30" t="s">
        <v>335</v>
      </c>
    </row>
    <row r="79" spans="1:7">
      <c r="A79" s="156"/>
      <c r="B79" s="73" t="s">
        <v>336</v>
      </c>
      <c r="C79" s="64" t="s">
        <v>330</v>
      </c>
      <c r="D79" s="21" t="s">
        <v>337</v>
      </c>
      <c r="E79" s="22" t="s">
        <v>338</v>
      </c>
      <c r="F79" s="65" t="s">
        <v>86</v>
      </c>
      <c r="G79" s="30" t="s">
        <v>339</v>
      </c>
    </row>
    <row r="80" spans="1:7">
      <c r="A80" s="156"/>
      <c r="B80" s="73" t="s">
        <v>340</v>
      </c>
      <c r="C80" s="64" t="s">
        <v>341</v>
      </c>
      <c r="D80" s="22" t="s">
        <v>342</v>
      </c>
      <c r="E80" s="22" t="s">
        <v>343</v>
      </c>
      <c r="F80" s="65" t="s">
        <v>95</v>
      </c>
      <c r="G80" s="30" t="s">
        <v>344</v>
      </c>
    </row>
    <row r="81" spans="1:7">
      <c r="A81" s="156"/>
      <c r="B81" s="73" t="s">
        <v>444</v>
      </c>
      <c r="C81" s="88" t="s">
        <v>304</v>
      </c>
      <c r="D81" s="91" t="s">
        <v>345</v>
      </c>
      <c r="E81" s="91" t="s">
        <v>154</v>
      </c>
      <c r="F81" s="92" t="s">
        <v>95</v>
      </c>
      <c r="G81" s="72" t="s">
        <v>346</v>
      </c>
    </row>
    <row r="82" spans="1:7">
      <c r="A82" s="156"/>
      <c r="B82" s="83" t="s">
        <v>419</v>
      </c>
      <c r="C82" s="77" t="s">
        <v>330</v>
      </c>
      <c r="D82" s="97" t="s">
        <v>345</v>
      </c>
      <c r="E82" s="97" t="s">
        <v>154</v>
      </c>
      <c r="F82" s="98" t="s">
        <v>95</v>
      </c>
      <c r="G82" s="76" t="s">
        <v>347</v>
      </c>
    </row>
    <row r="83" spans="1:7">
      <c r="A83" s="156"/>
      <c r="B83" s="73" t="s">
        <v>445</v>
      </c>
      <c r="C83" s="88" t="s">
        <v>327</v>
      </c>
      <c r="D83" s="91" t="s">
        <v>348</v>
      </c>
      <c r="E83" s="91" t="s">
        <v>349</v>
      </c>
      <c r="F83" s="92" t="s">
        <v>138</v>
      </c>
      <c r="G83" s="72"/>
    </row>
    <row r="84" spans="1:7">
      <c r="A84" s="156"/>
      <c r="B84" s="74" t="s">
        <v>350</v>
      </c>
      <c r="C84" s="89" t="s">
        <v>139</v>
      </c>
      <c r="D84" s="94" t="s">
        <v>351</v>
      </c>
      <c r="E84" s="94" t="s">
        <v>349</v>
      </c>
      <c r="F84" s="95" t="s">
        <v>138</v>
      </c>
      <c r="G84" s="99"/>
    </row>
    <row r="85" spans="1:7">
      <c r="A85" s="156"/>
      <c r="B85" s="74" t="s">
        <v>420</v>
      </c>
      <c r="C85" s="89" t="s">
        <v>139</v>
      </c>
      <c r="D85" s="94" t="s">
        <v>352</v>
      </c>
      <c r="E85" s="94" t="s">
        <v>349</v>
      </c>
      <c r="F85" s="95" t="s">
        <v>138</v>
      </c>
      <c r="G85" s="99"/>
    </row>
    <row r="86" spans="1:7">
      <c r="A86" s="156"/>
      <c r="B86" s="74" t="s">
        <v>353</v>
      </c>
      <c r="C86" s="89" t="s">
        <v>139</v>
      </c>
      <c r="D86" s="94" t="s">
        <v>354</v>
      </c>
      <c r="E86" s="94" t="s">
        <v>349</v>
      </c>
      <c r="F86" s="95" t="s">
        <v>138</v>
      </c>
      <c r="G86" s="99"/>
    </row>
    <row r="87" spans="1:7">
      <c r="A87" s="156"/>
      <c r="B87" s="83" t="s">
        <v>355</v>
      </c>
      <c r="C87" s="77" t="s">
        <v>139</v>
      </c>
      <c r="D87" s="97" t="s">
        <v>356</v>
      </c>
      <c r="E87" s="97" t="s">
        <v>349</v>
      </c>
      <c r="F87" s="98" t="s">
        <v>138</v>
      </c>
      <c r="G87" s="76"/>
    </row>
    <row r="88" spans="1:7">
      <c r="A88" s="156"/>
      <c r="B88" s="88" t="s">
        <v>446</v>
      </c>
      <c r="C88" s="88" t="s">
        <v>199</v>
      </c>
      <c r="D88" s="90" t="s">
        <v>121</v>
      </c>
      <c r="E88" s="91" t="s">
        <v>156</v>
      </c>
      <c r="F88" s="92" t="s">
        <v>95</v>
      </c>
      <c r="G88" s="72" t="s">
        <v>357</v>
      </c>
    </row>
    <row r="89" spans="1:7">
      <c r="A89" s="156"/>
      <c r="B89" s="89" t="s">
        <v>421</v>
      </c>
      <c r="C89" s="89" t="s">
        <v>199</v>
      </c>
      <c r="D89" s="93" t="s">
        <v>122</v>
      </c>
      <c r="E89" s="94" t="s">
        <v>359</v>
      </c>
      <c r="F89" s="95" t="s">
        <v>95</v>
      </c>
      <c r="G89" s="99" t="s">
        <v>360</v>
      </c>
    </row>
    <row r="90" spans="1:7" ht="18.75" customHeight="1">
      <c r="A90" s="156"/>
      <c r="B90" s="89" t="s">
        <v>422</v>
      </c>
      <c r="C90" s="89" t="s">
        <v>199</v>
      </c>
      <c r="D90" s="93" t="s">
        <v>123</v>
      </c>
      <c r="E90" s="94" t="s">
        <v>361</v>
      </c>
      <c r="F90" s="95" t="s">
        <v>95</v>
      </c>
      <c r="G90" s="99" t="s">
        <v>362</v>
      </c>
    </row>
    <row r="91" spans="1:7">
      <c r="A91" s="156"/>
      <c r="B91" s="77" t="s">
        <v>447</v>
      </c>
      <c r="C91" s="77" t="s">
        <v>199</v>
      </c>
      <c r="D91" s="82" t="s">
        <v>124</v>
      </c>
      <c r="E91" s="97" t="s">
        <v>363</v>
      </c>
      <c r="F91" s="98" t="s">
        <v>95</v>
      </c>
      <c r="G91" s="76" t="s">
        <v>364</v>
      </c>
    </row>
    <row r="92" spans="1:7">
      <c r="A92" s="156"/>
      <c r="B92" s="64" t="s">
        <v>423</v>
      </c>
      <c r="C92" s="64" t="s">
        <v>273</v>
      </c>
      <c r="D92" s="21" t="s">
        <v>125</v>
      </c>
      <c r="E92" s="22" t="s">
        <v>126</v>
      </c>
      <c r="F92" s="65" t="s">
        <v>95</v>
      </c>
      <c r="G92" s="30" t="s">
        <v>287</v>
      </c>
    </row>
    <row r="93" spans="1:7">
      <c r="A93" s="156"/>
      <c r="B93" s="85" t="s">
        <v>448</v>
      </c>
      <c r="C93" s="85" t="s">
        <v>449</v>
      </c>
      <c r="D93" s="112" t="s">
        <v>365</v>
      </c>
      <c r="E93" s="113" t="s">
        <v>366</v>
      </c>
      <c r="F93" s="114" t="s">
        <v>110</v>
      </c>
      <c r="G93" s="115" t="s">
        <v>367</v>
      </c>
    </row>
    <row r="94" spans="1:7">
      <c r="A94" s="156"/>
      <c r="B94" s="88" t="s">
        <v>368</v>
      </c>
      <c r="C94" s="88" t="s">
        <v>243</v>
      </c>
      <c r="D94" s="90" t="s">
        <v>157</v>
      </c>
      <c r="E94" s="91" t="s">
        <v>369</v>
      </c>
      <c r="F94" s="92" t="s">
        <v>95</v>
      </c>
      <c r="G94" s="72" t="s">
        <v>370</v>
      </c>
    </row>
    <row r="95" spans="1:7">
      <c r="A95" s="156"/>
      <c r="B95" s="89" t="s">
        <v>450</v>
      </c>
      <c r="C95" s="89" t="s">
        <v>243</v>
      </c>
      <c r="D95" s="93" t="s">
        <v>158</v>
      </c>
      <c r="E95" s="94" t="s">
        <v>424</v>
      </c>
      <c r="F95" s="95" t="s">
        <v>95</v>
      </c>
      <c r="G95" s="99" t="s">
        <v>371</v>
      </c>
    </row>
    <row r="96" spans="1:7">
      <c r="A96" s="156"/>
      <c r="B96" s="77" t="s">
        <v>372</v>
      </c>
      <c r="C96" s="77" t="s">
        <v>243</v>
      </c>
      <c r="D96" s="82" t="s">
        <v>159</v>
      </c>
      <c r="E96" s="97" t="s">
        <v>451</v>
      </c>
      <c r="F96" s="95" t="s">
        <v>95</v>
      </c>
      <c r="G96" s="79" t="s">
        <v>373</v>
      </c>
    </row>
    <row r="97" spans="1:7">
      <c r="A97" s="149"/>
      <c r="B97" s="64" t="s">
        <v>452</v>
      </c>
      <c r="C97" s="64" t="s">
        <v>304</v>
      </c>
      <c r="D97" s="21" t="s">
        <v>374</v>
      </c>
      <c r="E97" s="22" t="s">
        <v>375</v>
      </c>
      <c r="F97" s="65" t="s">
        <v>138</v>
      </c>
      <c r="G97" s="30" t="s">
        <v>376</v>
      </c>
    </row>
    <row r="98" spans="1:7">
      <c r="A98" s="149"/>
      <c r="B98" s="88" t="s">
        <v>425</v>
      </c>
      <c r="C98" s="88" t="s">
        <v>294</v>
      </c>
      <c r="D98" s="90" t="s">
        <v>127</v>
      </c>
      <c r="E98" s="91" t="s">
        <v>377</v>
      </c>
      <c r="F98" s="92" t="s">
        <v>138</v>
      </c>
      <c r="G98" s="72" t="s">
        <v>378</v>
      </c>
    </row>
    <row r="99" spans="1:7">
      <c r="A99" s="149"/>
      <c r="B99" s="89" t="s">
        <v>379</v>
      </c>
      <c r="C99" s="89" t="s">
        <v>449</v>
      </c>
      <c r="D99" s="93" t="s">
        <v>128</v>
      </c>
      <c r="E99" s="94" t="s">
        <v>380</v>
      </c>
      <c r="F99" s="95" t="s">
        <v>138</v>
      </c>
      <c r="G99" s="99" t="s">
        <v>381</v>
      </c>
    </row>
    <row r="100" spans="1:7">
      <c r="A100" s="149"/>
      <c r="B100" s="77" t="s">
        <v>382</v>
      </c>
      <c r="C100" s="77" t="s">
        <v>294</v>
      </c>
      <c r="D100" s="82" t="s">
        <v>129</v>
      </c>
      <c r="E100" s="97" t="s">
        <v>114</v>
      </c>
      <c r="F100" s="98" t="s">
        <v>138</v>
      </c>
      <c r="G100" s="76" t="s">
        <v>383</v>
      </c>
    </row>
    <row r="101" spans="1:7" ht="18.5" thickBot="1">
      <c r="A101" s="150"/>
      <c r="B101" s="116" t="s">
        <v>384</v>
      </c>
      <c r="C101" s="116" t="s">
        <v>385</v>
      </c>
      <c r="D101" s="117" t="s">
        <v>130</v>
      </c>
      <c r="E101" s="118" t="s">
        <v>386</v>
      </c>
      <c r="F101" s="119" t="s">
        <v>101</v>
      </c>
      <c r="G101" s="84" t="s">
        <v>239</v>
      </c>
    </row>
  </sheetData>
  <mergeCells count="9">
    <mergeCell ref="A97:A101"/>
    <mergeCell ref="A1:E1"/>
    <mergeCell ref="A3:A10"/>
    <mergeCell ref="A11:A25"/>
    <mergeCell ref="A50:A57"/>
    <mergeCell ref="A26:A49"/>
    <mergeCell ref="A70:A77"/>
    <mergeCell ref="A58:A69"/>
    <mergeCell ref="A78:A9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F7" sqref="F7"/>
    </sheetView>
  </sheetViews>
  <sheetFormatPr defaultRowHeight="18"/>
  <cols>
    <col min="1" max="1" width="7.5" customWidth="1"/>
    <col min="2" max="2" width="17.58203125" customWidth="1"/>
  </cols>
  <sheetData>
    <row r="2" spans="2:3">
      <c r="B2" t="s">
        <v>64</v>
      </c>
      <c r="C2">
        <v>1</v>
      </c>
    </row>
    <row r="3" spans="2:3">
      <c r="B3" t="s">
        <v>65</v>
      </c>
      <c r="C3">
        <v>2</v>
      </c>
    </row>
    <row r="4" spans="2:3">
      <c r="B4" t="s">
        <v>66</v>
      </c>
      <c r="C4">
        <v>3</v>
      </c>
    </row>
    <row r="5" spans="2:3">
      <c r="B5" t="s">
        <v>571</v>
      </c>
      <c r="C5">
        <v>4</v>
      </c>
    </row>
    <row r="6" spans="2:3">
      <c r="B6" t="s">
        <v>67</v>
      </c>
      <c r="C6">
        <v>5</v>
      </c>
    </row>
    <row r="7" spans="2:3">
      <c r="B7" t="s">
        <v>68</v>
      </c>
      <c r="C7">
        <v>6</v>
      </c>
    </row>
    <row r="8" spans="2:3">
      <c r="B8" t="s">
        <v>69</v>
      </c>
      <c r="C8">
        <v>7</v>
      </c>
    </row>
    <row r="9" spans="2:3">
      <c r="B9" s="121" t="s">
        <v>74</v>
      </c>
      <c r="C9">
        <v>8</v>
      </c>
    </row>
    <row r="10" spans="2:3">
      <c r="B10" s="120" t="s">
        <v>457</v>
      </c>
      <c r="C10">
        <v>9</v>
      </c>
    </row>
    <row r="11" spans="2:3">
      <c r="B11" t="s">
        <v>75</v>
      </c>
      <c r="C11">
        <v>10</v>
      </c>
    </row>
    <row r="12" spans="2:3">
      <c r="B12" t="s">
        <v>456</v>
      </c>
      <c r="C12">
        <v>11</v>
      </c>
    </row>
    <row r="13" spans="2:3">
      <c r="B13" t="s">
        <v>76</v>
      </c>
      <c r="C13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4月6日提出用入力シート１</vt:lpstr>
      <vt:lpstr>4月22日提出用入力シート２</vt:lpstr>
      <vt:lpstr>入力シート 例</vt:lpstr>
      <vt:lpstr>学校番号</vt:lpstr>
      <vt:lpstr>講座一覧表 4.6</vt:lpstr>
      <vt:lpstr>講座一覧表</vt:lpstr>
      <vt:lpstr>講座一覧表 元</vt:lpstr>
      <vt:lpstr>プルダウン表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湯本　武司</cp:lastModifiedBy>
  <cp:lastPrinted>2026-03-10T06:00:21Z</cp:lastPrinted>
  <dcterms:created xsi:type="dcterms:W3CDTF">2022-12-07T05:07:55Z</dcterms:created>
  <dcterms:modified xsi:type="dcterms:W3CDTF">2026-03-25T06:19:23Z</dcterms:modified>
</cp:coreProperties>
</file>