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建築指導課\02 指導審査担当\○　庶務\□　ホームページ\R2\R2.6.26建築基準法で定める数値基準\"/>
    </mc:Choice>
  </mc:AlternateContent>
  <bookViews>
    <workbookView xWindow="0" yWindow="2010" windowWidth="15240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Sheet1!$A$1:$N$15</definedName>
  </definedNames>
  <calcPr calcId="162913"/>
</workbook>
</file>

<file path=xl/calcChain.xml><?xml version="1.0" encoding="utf-8"?>
<calcChain xmlns="http://schemas.openxmlformats.org/spreadsheetml/2006/main">
  <c r="N10" i="1" l="1"/>
  <c r="M10" i="1"/>
  <c r="H10" i="1"/>
  <c r="I10" i="1" s="1"/>
  <c r="N11" i="1"/>
  <c r="M11" i="1"/>
  <c r="H11" i="1"/>
  <c r="I11" i="1" s="1"/>
  <c r="N12" i="1"/>
  <c r="M12" i="1"/>
  <c r="H12" i="1"/>
  <c r="I12" i="1" s="1"/>
  <c r="N9" i="1"/>
  <c r="M9" i="1"/>
  <c r="H9" i="1"/>
  <c r="I9" i="1" s="1"/>
  <c r="N8" i="1"/>
  <c r="M8" i="1"/>
  <c r="H8" i="1"/>
  <c r="I8" i="1" s="1"/>
</calcChain>
</file>

<file path=xl/sharedStrings.xml><?xml version="1.0" encoding="utf-8"?>
<sst xmlns="http://schemas.openxmlformats.org/spreadsheetml/2006/main" count="40" uniqueCount="29">
  <si>
    <t>α</t>
  </si>
  <si>
    <t>β</t>
  </si>
  <si>
    <t>rs</t>
  </si>
  <si>
    <t>γ</t>
  </si>
  <si>
    <t>50年再現</t>
  </si>
  <si>
    <t>現在の垂直最深</t>
  </si>
  <si>
    <t>期待値cm</t>
  </si>
  <si>
    <t>積雪量(cm)(B)</t>
  </si>
  <si>
    <t>ｍ</t>
    <phoneticPr fontId="3"/>
  </si>
  <si>
    <r>
      <t>ｃｍ(</t>
    </r>
    <r>
      <rPr>
        <sz val="11"/>
        <rFont val="ＭＳ ゴシック"/>
        <family val="3"/>
        <charset val="128"/>
      </rPr>
      <t>A)</t>
    </r>
    <phoneticPr fontId="3"/>
  </si>
  <si>
    <t>c</t>
    <phoneticPr fontId="3"/>
  </si>
  <si>
    <r>
      <t>該当建築物の敷地の標高</t>
    </r>
    <r>
      <rPr>
        <sz val="11"/>
        <rFont val="ＭＳ ゴシック"/>
        <family val="3"/>
        <charset val="128"/>
      </rPr>
      <t xml:space="preserve"> ls(ｍ)</t>
    </r>
    <rPh sb="0" eb="2">
      <t>ガイトウ</t>
    </rPh>
    <rPh sb="2" eb="5">
      <t>ケンチクブツ</t>
    </rPh>
    <rPh sb="6" eb="8">
      <t>シキチ</t>
    </rPh>
    <rPh sb="9" eb="11">
      <t>ヒョウコウ</t>
    </rPh>
    <phoneticPr fontId="3"/>
  </si>
  <si>
    <t>該当建築物の敷地の垂直積雪量　ｄ(ｍ)</t>
    <rPh sb="0" eb="2">
      <t>ガイトウ</t>
    </rPh>
    <rPh sb="2" eb="5">
      <t>ケンチクブツ</t>
    </rPh>
    <rPh sb="6" eb="8">
      <t>シキチ</t>
    </rPh>
    <rPh sb="9" eb="11">
      <t>スイチョク</t>
    </rPh>
    <rPh sb="11" eb="13">
      <t>セキセツ</t>
    </rPh>
    <rPh sb="13" eb="14">
      <t>リョウ</t>
    </rPh>
    <phoneticPr fontId="3"/>
  </si>
  <si>
    <t>四賀地区</t>
    <rPh sb="2" eb="4">
      <t>チク</t>
    </rPh>
    <phoneticPr fontId="2"/>
  </si>
  <si>
    <t>安曇地区</t>
    <rPh sb="2" eb="4">
      <t>チク</t>
    </rPh>
    <phoneticPr fontId="2"/>
  </si>
  <si>
    <t>波田地区</t>
    <rPh sb="2" eb="4">
      <t>チク</t>
    </rPh>
    <phoneticPr fontId="2"/>
  </si>
  <si>
    <t>梓川地区</t>
    <rPh sb="2" eb="4">
      <t>チク</t>
    </rPh>
    <phoneticPr fontId="2"/>
  </si>
  <si>
    <t>奈川地区</t>
    <rPh sb="2" eb="4">
      <t>チク</t>
    </rPh>
    <phoneticPr fontId="2"/>
  </si>
  <si>
    <t>一律　0.78</t>
    <rPh sb="0" eb="2">
      <t>イチリツ</t>
    </rPh>
    <phoneticPr fontId="2"/>
  </si>
  <si>
    <t>－</t>
    <phoneticPr fontId="2"/>
  </si>
  <si>
    <t>○「該当建築物の敷地の標高」のセルに数値（ｍ）を入れると、「該当建築物の敷地の垂直積雪量」のセルに数値（ｍ）が自動的に表示されます。</t>
    <rPh sb="2" eb="4">
      <t>ガイトウ</t>
    </rPh>
    <rPh sb="4" eb="7">
      <t>ケンチクブツ</t>
    </rPh>
    <rPh sb="8" eb="10">
      <t>シキチ</t>
    </rPh>
    <rPh sb="11" eb="13">
      <t>ヒョウコウ</t>
    </rPh>
    <rPh sb="30" eb="32">
      <t>ガイトウ</t>
    </rPh>
    <rPh sb="32" eb="35">
      <t>ケンチクブツ</t>
    </rPh>
    <rPh sb="36" eb="38">
      <t>シキチ</t>
    </rPh>
    <rPh sb="39" eb="41">
      <t>スイチョク</t>
    </rPh>
    <rPh sb="55" eb="58">
      <t>ジドウテキ</t>
    </rPh>
    <phoneticPr fontId="2"/>
  </si>
  <si>
    <r>
      <t>算定式　ｄ</t>
    </r>
    <r>
      <rPr>
        <sz val="11"/>
        <rFont val="ＭＳ ゴシック"/>
        <family val="3"/>
        <charset val="128"/>
      </rPr>
      <t>=α×ls×ｃ＋β×ｒｓ＋γ（松本市建築基準法施行細則第７条第2項・別表）</t>
    </r>
    <rPh sb="0" eb="2">
      <t>サンテイ</t>
    </rPh>
    <rPh sb="2" eb="3">
      <t>シキ</t>
    </rPh>
    <rPh sb="20" eb="23">
      <t>マツモトシ</t>
    </rPh>
    <rPh sb="23" eb="25">
      <t>ケンチク</t>
    </rPh>
    <rPh sb="25" eb="28">
      <t>キジュンホウ</t>
    </rPh>
    <rPh sb="28" eb="30">
      <t>セコウ</t>
    </rPh>
    <rPh sb="30" eb="32">
      <t>サイソク</t>
    </rPh>
    <rPh sb="32" eb="33">
      <t>ダイ</t>
    </rPh>
    <rPh sb="34" eb="35">
      <t>ジョウ</t>
    </rPh>
    <rPh sb="35" eb="36">
      <t>ダイ</t>
    </rPh>
    <rPh sb="37" eb="38">
      <t>コウ</t>
    </rPh>
    <rPh sb="39" eb="41">
      <t>ベッピョウ</t>
    </rPh>
    <phoneticPr fontId="3"/>
  </si>
  <si>
    <t>下記以外の地区</t>
    <rPh sb="0" eb="2">
      <t>カキ</t>
    </rPh>
    <rPh sb="2" eb="4">
      <t>イガイ</t>
    </rPh>
    <rPh sb="5" eb="7">
      <t>チク</t>
    </rPh>
    <phoneticPr fontId="2"/>
  </si>
  <si>
    <t>松本市地区別垂直積雪量算出式</t>
    <rPh sb="0" eb="3">
      <t>マツモトシ</t>
    </rPh>
    <rPh sb="3" eb="5">
      <t>チク</t>
    </rPh>
    <rPh sb="5" eb="6">
      <t>ベツ</t>
    </rPh>
    <rPh sb="12" eb="13">
      <t>デ</t>
    </rPh>
    <rPh sb="13" eb="14">
      <t>シキ</t>
    </rPh>
    <phoneticPr fontId="3"/>
  </si>
  <si>
    <t>地区名</t>
    <rPh sb="0" eb="2">
      <t>チク</t>
    </rPh>
    <rPh sb="2" eb="3">
      <t>メイ</t>
    </rPh>
    <phoneticPr fontId="2"/>
  </si>
  <si>
    <t>R2.6.26</t>
    <phoneticPr fontId="2"/>
  </si>
  <si>
    <t>建築指導課</t>
    <phoneticPr fontId="2"/>
  </si>
  <si>
    <r>
      <t>支所の標高(ｍ</t>
    </r>
    <r>
      <rPr>
        <sz val="11"/>
        <rFont val="ＭＳ ゴシック"/>
        <family val="3"/>
        <charset val="128"/>
      </rPr>
      <t>)</t>
    </r>
    <rPh sb="0" eb="2">
      <t>シショ</t>
    </rPh>
    <rPh sb="3" eb="5">
      <t>ヒョウコウ</t>
    </rPh>
    <phoneticPr fontId="3"/>
  </si>
  <si>
    <t>支所の垂直積雪量(m)</t>
    <rPh sb="0" eb="2">
      <t>シショ</t>
    </rPh>
    <rPh sb="3" eb="5">
      <t>スイチョク</t>
    </rPh>
    <rPh sb="5" eb="7">
      <t>セキセツ</t>
    </rPh>
    <rPh sb="7" eb="8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</si>
</sst>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_ "/>
    <numFmt numFmtId="178" formatCode="0.00_ "/>
  </numFmts>
  <fonts count="6" x14ac:knownFonts="1"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176" fontId="4" fillId="0" borderId="0" xfId="0" applyNumberFormat="1" applyFont="1"/>
    <xf numFmtId="176" fontId="4" fillId="0" borderId="0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0" fillId="0" borderId="0" xfId="0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176" fontId="4" fillId="0" borderId="6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 applyProtection="1">
      <alignment vertical="center"/>
    </xf>
    <xf numFmtId="176" fontId="1" fillId="0" borderId="0" xfId="0" applyNumberFormat="1" applyFont="1" applyBorder="1" applyAlignment="1">
      <alignment horizontal="center"/>
    </xf>
    <xf numFmtId="178" fontId="4" fillId="3" borderId="6" xfId="0" applyNumberFormat="1" applyFont="1" applyFill="1" applyBorder="1" applyAlignment="1" applyProtection="1">
      <alignment vertical="center"/>
    </xf>
    <xf numFmtId="176" fontId="4" fillId="4" borderId="6" xfId="0" applyNumberFormat="1" applyFont="1" applyFill="1" applyBorder="1" applyAlignment="1" applyProtection="1">
      <alignment vertical="center"/>
      <protection locked="0"/>
    </xf>
    <xf numFmtId="176" fontId="4" fillId="4" borderId="4" xfId="0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8" fontId="4" fillId="3" borderId="4" xfId="0" applyNumberFormat="1" applyFont="1" applyFill="1" applyBorder="1" applyAlignment="1" applyProtection="1">
      <alignment vertical="center"/>
    </xf>
    <xf numFmtId="178" fontId="4" fillId="0" borderId="4" xfId="0" applyNumberFormat="1" applyFont="1" applyFill="1" applyBorder="1" applyAlignment="1" applyProtection="1">
      <alignment vertical="center"/>
    </xf>
    <xf numFmtId="176" fontId="4" fillId="4" borderId="10" xfId="0" applyNumberFormat="1" applyFont="1" applyFill="1" applyBorder="1" applyAlignment="1" applyProtection="1">
      <alignment horizontal="center" vertical="center"/>
      <protection locked="0"/>
    </xf>
    <xf numFmtId="176" fontId="4" fillId="0" borderId="10" xfId="0" applyNumberFormat="1" applyFont="1" applyFill="1" applyBorder="1" applyAlignment="1" applyProtection="1">
      <alignment horizontal="center" vertical="center"/>
      <protection locked="0"/>
    </xf>
    <xf numFmtId="178" fontId="4" fillId="3" borderId="12" xfId="0" applyNumberFormat="1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176" fontId="1" fillId="0" borderId="0" xfId="0" applyNumberFormat="1" applyFont="1" applyBorder="1" applyAlignment="1">
      <alignment horizontal="center"/>
    </xf>
    <xf numFmtId="178" fontId="4" fillId="3" borderId="2" xfId="0" applyNumberFormat="1" applyFont="1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A2" sqref="A2"/>
    </sheetView>
  </sheetViews>
  <sheetFormatPr defaultRowHeight="13.5" x14ac:dyDescent="0.15"/>
  <cols>
    <col min="1" max="1" width="15.5" customWidth="1"/>
    <col min="2" max="2" width="17.5" customWidth="1"/>
    <col min="3" max="3" width="13.5" customWidth="1"/>
    <col min="4" max="4" width="7.875" customWidth="1"/>
    <col min="5" max="6" width="4.5" customWidth="1"/>
    <col min="7" max="7" width="7.375" customWidth="1"/>
    <col min="8" max="8" width="7.125" hidden="1" customWidth="1"/>
    <col min="9" max="9" width="7.5" hidden="1" customWidth="1"/>
    <col min="10" max="10" width="0" hidden="1" customWidth="1"/>
    <col min="11" max="11" width="16.5" hidden="1" customWidth="1"/>
    <col min="12" max="12" width="6.5" customWidth="1"/>
    <col min="13" max="13" width="18.375" customWidth="1"/>
    <col min="14" max="14" width="13.625" customWidth="1"/>
  </cols>
  <sheetData>
    <row r="1" spans="1:14" ht="18.75" x14ac:dyDescent="0.2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43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3" t="s">
        <v>25</v>
      </c>
    </row>
    <row r="3" spans="1:14" ht="18.75" customHeight="1" x14ac:dyDescent="0.15">
      <c r="A3" s="2" t="s">
        <v>21</v>
      </c>
      <c r="B3" s="3"/>
      <c r="C3" s="3"/>
      <c r="D3" s="3"/>
      <c r="E3" s="1"/>
      <c r="F3" s="3"/>
      <c r="G3" s="3"/>
      <c r="H3" s="3"/>
      <c r="I3" s="3"/>
      <c r="J3" s="3"/>
      <c r="K3" s="3"/>
      <c r="L3" s="3"/>
      <c r="M3" s="3"/>
      <c r="N3" s="33" t="s">
        <v>26</v>
      </c>
    </row>
    <row r="4" spans="1:14" ht="18.75" customHeight="1" x14ac:dyDescent="0.15">
      <c r="A4" s="2"/>
      <c r="B4" s="3"/>
      <c r="C4" s="3"/>
      <c r="D4" s="3"/>
      <c r="E4" s="1"/>
      <c r="F4" s="3"/>
      <c r="G4" s="3"/>
      <c r="H4" s="3"/>
      <c r="I4" s="3"/>
      <c r="J4" s="3"/>
      <c r="K4" s="3"/>
      <c r="L4" s="3"/>
      <c r="M4" s="4"/>
      <c r="N4" s="34"/>
    </row>
    <row r="5" spans="1:14" ht="15" customHeight="1" x14ac:dyDescent="0.15">
      <c r="A5" s="40" t="s">
        <v>24</v>
      </c>
      <c r="B5" s="42" t="s">
        <v>11</v>
      </c>
      <c r="C5" s="44" t="s">
        <v>27</v>
      </c>
      <c r="D5" s="40" t="s">
        <v>0</v>
      </c>
      <c r="E5" s="40" t="s">
        <v>1</v>
      </c>
      <c r="F5" s="40" t="s">
        <v>2</v>
      </c>
      <c r="G5" s="40" t="s">
        <v>3</v>
      </c>
      <c r="H5" s="48" t="s">
        <v>8</v>
      </c>
      <c r="I5" s="50" t="s">
        <v>9</v>
      </c>
      <c r="J5" s="6" t="s">
        <v>4</v>
      </c>
      <c r="K5" s="7" t="s">
        <v>5</v>
      </c>
      <c r="L5" s="52" t="s">
        <v>10</v>
      </c>
      <c r="M5" s="36" t="s">
        <v>12</v>
      </c>
      <c r="N5" s="38" t="s">
        <v>28</v>
      </c>
    </row>
    <row r="6" spans="1:14" ht="15" customHeight="1" thickBot="1" x14ac:dyDescent="0.2">
      <c r="A6" s="41"/>
      <c r="B6" s="43"/>
      <c r="C6" s="45"/>
      <c r="D6" s="41"/>
      <c r="E6" s="41"/>
      <c r="F6" s="41"/>
      <c r="G6" s="41"/>
      <c r="H6" s="49"/>
      <c r="I6" s="51"/>
      <c r="J6" s="8" t="s">
        <v>6</v>
      </c>
      <c r="K6" s="9" t="s">
        <v>7</v>
      </c>
      <c r="L6" s="53"/>
      <c r="M6" s="37"/>
      <c r="N6" s="39"/>
    </row>
    <row r="7" spans="1:14" ht="42.75" customHeight="1" thickTop="1" thickBot="1" x14ac:dyDescent="0.2">
      <c r="A7" s="30" t="s">
        <v>22</v>
      </c>
      <c r="B7" s="27" t="s">
        <v>19</v>
      </c>
      <c r="C7" s="28" t="s">
        <v>19</v>
      </c>
      <c r="D7" s="28" t="s">
        <v>19</v>
      </c>
      <c r="E7" s="28" t="s">
        <v>19</v>
      </c>
      <c r="F7" s="28" t="s">
        <v>19</v>
      </c>
      <c r="G7" s="28" t="s">
        <v>19</v>
      </c>
      <c r="H7" s="28" t="s">
        <v>19</v>
      </c>
      <c r="I7" s="28" t="s">
        <v>19</v>
      </c>
      <c r="J7" s="28" t="s">
        <v>19</v>
      </c>
      <c r="K7" s="28" t="s">
        <v>19</v>
      </c>
      <c r="L7" s="28" t="s">
        <v>19</v>
      </c>
      <c r="M7" s="29" t="s">
        <v>18</v>
      </c>
      <c r="N7" s="28" t="s">
        <v>19</v>
      </c>
    </row>
    <row r="8" spans="1:14" ht="24" customHeight="1" thickTop="1" x14ac:dyDescent="0.15">
      <c r="A8" s="31" t="s">
        <v>13</v>
      </c>
      <c r="B8" s="19"/>
      <c r="C8" s="20">
        <v>630</v>
      </c>
      <c r="D8" s="21">
        <v>1.9E-3</v>
      </c>
      <c r="E8" s="21">
        <v>0</v>
      </c>
      <c r="F8" s="21">
        <v>0</v>
      </c>
      <c r="G8" s="21">
        <v>-0.16</v>
      </c>
      <c r="H8" s="21">
        <f>(D8*B8+E8*F8+G8)</f>
        <v>-0.16</v>
      </c>
      <c r="I8" s="22">
        <f>ROUND(H8,2)*100</f>
        <v>-16</v>
      </c>
      <c r="J8" s="21">
        <v>109</v>
      </c>
      <c r="K8" s="23">
        <v>65</v>
      </c>
      <c r="L8" s="24">
        <v>0.7</v>
      </c>
      <c r="M8" s="25">
        <f>IF(B8&gt;=(C8-50),IF(B8&lt;=(C8+50),N8,ROUND((D8*B8*L8+E8*F8+G8),2)),ROUND((D8*B8*L8+E8*F8+G8),2))</f>
        <v>-0.16</v>
      </c>
      <c r="N8" s="26">
        <f>ROUND((D8*C8*L8+E8*F8+G8),2)</f>
        <v>0.68</v>
      </c>
    </row>
    <row r="9" spans="1:14" ht="24" customHeight="1" x14ac:dyDescent="0.15">
      <c r="A9" s="32" t="s">
        <v>14</v>
      </c>
      <c r="B9" s="18"/>
      <c r="C9" s="10">
        <v>750</v>
      </c>
      <c r="D9" s="11">
        <v>1.9E-3</v>
      </c>
      <c r="E9" s="11">
        <v>0</v>
      </c>
      <c r="F9" s="11">
        <v>0</v>
      </c>
      <c r="G9" s="11">
        <v>-0.16</v>
      </c>
      <c r="H9" s="11">
        <f>(D9*B9+E9*F9+G9)</f>
        <v>-0.16</v>
      </c>
      <c r="I9" s="12">
        <f>ROUND(H9,2)*100</f>
        <v>-16</v>
      </c>
      <c r="J9" s="11">
        <v>124</v>
      </c>
      <c r="K9" s="13">
        <v>87</v>
      </c>
      <c r="L9" s="14">
        <v>0.7</v>
      </c>
      <c r="M9" s="17">
        <f>IF(B9&gt;=(C9-50),IF(B9&lt;=(C9+50),N9,ROUND((D9*B9*L9+E9*F9+G9),2)),ROUND((D9*B9*L9+E9*F9+G9),2))</f>
        <v>-0.16</v>
      </c>
      <c r="N9" s="15">
        <f>ROUND((D9*C9*L9+E9*F9+G9),2)</f>
        <v>0.84</v>
      </c>
    </row>
    <row r="10" spans="1:14" ht="24" customHeight="1" x14ac:dyDescent="0.15">
      <c r="A10" s="32" t="s">
        <v>17</v>
      </c>
      <c r="B10" s="18"/>
      <c r="C10" s="10">
        <v>1013</v>
      </c>
      <c r="D10" s="11">
        <v>1.9E-3</v>
      </c>
      <c r="E10" s="11">
        <v>0</v>
      </c>
      <c r="F10" s="11">
        <v>0</v>
      </c>
      <c r="G10" s="11">
        <v>-0.16</v>
      </c>
      <c r="H10" s="11">
        <f>(D10*B10+E10*F10+G10)</f>
        <v>-0.16</v>
      </c>
      <c r="I10" s="12">
        <f>ROUND(H10,2)*100</f>
        <v>-16</v>
      </c>
      <c r="J10" s="11">
        <v>182</v>
      </c>
      <c r="K10" s="13">
        <v>150</v>
      </c>
      <c r="L10" s="14">
        <v>0.9</v>
      </c>
      <c r="M10" s="17">
        <f>IF(B10&gt;=(C10-50),IF(B10&lt;=(C10+50),N10,ROUND((D10*B10*L10+E10*F10+G10),2)),ROUND((D10*B10*L10+E10*F10+G10),2))</f>
        <v>-0.16</v>
      </c>
      <c r="N10" s="15">
        <f>ROUND((D10*C10*L10+E10*F10+G10),2)</f>
        <v>1.57</v>
      </c>
    </row>
    <row r="11" spans="1:14" ht="24" customHeight="1" x14ac:dyDescent="0.15">
      <c r="A11" s="32" t="s">
        <v>16</v>
      </c>
      <c r="B11" s="18"/>
      <c r="C11" s="10">
        <v>651</v>
      </c>
      <c r="D11" s="11">
        <v>1.9E-3</v>
      </c>
      <c r="E11" s="11">
        <v>0</v>
      </c>
      <c r="F11" s="11">
        <v>0</v>
      </c>
      <c r="G11" s="11">
        <v>-0.16</v>
      </c>
      <c r="H11" s="11">
        <f>(D11*B11+E11*F11+G11)</f>
        <v>-0.16</v>
      </c>
      <c r="I11" s="12">
        <f>ROUND(H11,2)*100</f>
        <v>-16</v>
      </c>
      <c r="J11" s="11">
        <v>108</v>
      </c>
      <c r="K11" s="13">
        <v>80</v>
      </c>
      <c r="L11" s="14">
        <v>0.8</v>
      </c>
      <c r="M11" s="17">
        <f>IF(B11&gt;=(C11-50),IF(B11&lt;=(C11+50),N11,ROUND((D11*B11*L11+E11*F11+G11),2)),ROUND((D11*B11*L11+E11*F11+G11),2))</f>
        <v>-0.16</v>
      </c>
      <c r="N11" s="15">
        <f>ROUND((D11*C11*L11+E11*F11+G11),2)</f>
        <v>0.83</v>
      </c>
    </row>
    <row r="12" spans="1:14" ht="24" customHeight="1" x14ac:dyDescent="0.15">
      <c r="A12" s="32" t="s">
        <v>15</v>
      </c>
      <c r="B12" s="18"/>
      <c r="C12" s="10">
        <v>679</v>
      </c>
      <c r="D12" s="11">
        <v>1.9E-3</v>
      </c>
      <c r="E12" s="11">
        <v>0</v>
      </c>
      <c r="F12" s="11">
        <v>0</v>
      </c>
      <c r="G12" s="11">
        <v>-0.16</v>
      </c>
      <c r="H12" s="11">
        <f>(D12*B12+E12*F12+G12)</f>
        <v>-0.16</v>
      </c>
      <c r="I12" s="12">
        <f>ROUND(H12,2)*100</f>
        <v>-16</v>
      </c>
      <c r="J12" s="11">
        <v>132</v>
      </c>
      <c r="K12" s="13">
        <v>80</v>
      </c>
      <c r="L12" s="14">
        <v>0.7</v>
      </c>
      <c r="M12" s="17">
        <f>IF(B12&gt;=(C12-50),IF(B12&lt;=(C12+50),N12,ROUND((D12*B12*L12+E12*F12+G12),2)),ROUND((D12*B12*L12+E12*F12+G12),2))</f>
        <v>-0.16</v>
      </c>
      <c r="N12" s="15">
        <f>ROUND((D12*C12*L12+E12*F12+G12),2)</f>
        <v>0.74</v>
      </c>
    </row>
    <row r="13" spans="1:14" s="5" customFormat="1" x14ac:dyDescent="0.15"/>
    <row r="14" spans="1:14" ht="19.5" customHeight="1" x14ac:dyDescent="0.15">
      <c r="A14" s="46" t="s">
        <v>20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/>
    </row>
    <row r="15" spans="1:14" ht="19.5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</row>
  </sheetData>
  <sheetProtection password="C3A5" sheet="1" objects="1" scenarios="1"/>
  <mergeCells count="14">
    <mergeCell ref="A14:N15"/>
    <mergeCell ref="G5:G6"/>
    <mergeCell ref="H5:H6"/>
    <mergeCell ref="I5:I6"/>
    <mergeCell ref="L5:L6"/>
    <mergeCell ref="A1:M1"/>
    <mergeCell ref="M5:M6"/>
    <mergeCell ref="N5:N6"/>
    <mergeCell ref="A5:A6"/>
    <mergeCell ref="B5:B6"/>
    <mergeCell ref="C5:C6"/>
    <mergeCell ref="D5:D6"/>
    <mergeCell ref="E5:E6"/>
    <mergeCell ref="F5:F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1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松本地方事務所建築課</dc:creator>
  <cp:lastModifiedBy>TOGO-D076</cp:lastModifiedBy>
  <cp:lastPrinted>2020-06-26T00:30:19Z</cp:lastPrinted>
  <dcterms:created xsi:type="dcterms:W3CDTF">2001-12-21T01:50:02Z</dcterms:created>
  <dcterms:modified xsi:type="dcterms:W3CDTF">2020-06-26T00:52:47Z</dcterms:modified>
</cp:coreProperties>
</file>