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616"/>
  </bookViews>
  <sheets>
    <sheet name="汚水桝調査票" sheetId="1" r:id="rId1"/>
    <sheet name="汚水桝一覧表" sheetId="2" r:id="rId2"/>
  </sheets>
  <externalReferences>
    <externalReference r:id="rId3"/>
  </externalReferences>
  <definedNames>
    <definedName name="cyousasya" localSheetId="1">#REF!</definedName>
    <definedName name="cyousasya">#REF!</definedName>
    <definedName name="cyousasya1">[1]浄化槽なし入力シート!$A$3:$L$102</definedName>
    <definedName name="hiniti" localSheetId="1">#REF!</definedName>
    <definedName name="hiniti">#REF!</definedName>
    <definedName name="hogo" localSheetId="1">#REF!</definedName>
    <definedName name="hogo">#REF!</definedName>
    <definedName name="hogo1">[1]浄化槽なし入力シート!$A$3:$I$102</definedName>
    <definedName name="itakusya" localSheetId="1">#REF!</definedName>
    <definedName name="itakusya">#REF!</definedName>
    <definedName name="jinnkouno" localSheetId="1">#REF!</definedName>
    <definedName name="jinnkouno">#REF!</definedName>
    <definedName name="jyoukaGL" localSheetId="1">#REF!</definedName>
    <definedName name="jyoukaGL">#REF!</definedName>
    <definedName name="jyoukasoko" localSheetId="1">#REF!</definedName>
    <definedName name="jyoukasoko">#REF!</definedName>
    <definedName name="koujimei" localSheetId="1">#REF!</definedName>
    <definedName name="koujimei">#REF!</definedName>
    <definedName name="L" localSheetId="1">#REF!</definedName>
    <definedName name="L">#REF!</definedName>
    <definedName name="masusyu" localSheetId="1">#REF!</definedName>
    <definedName name="masusyu">#REF!</definedName>
    <definedName name="masusyu1">[1]浄化槽なし入力シート!$A$3:$G$102</definedName>
    <definedName name="mno" localSheetId="1">#REF!</definedName>
    <definedName name="mno">#REF!</definedName>
    <definedName name="osuiGL" localSheetId="1">#REF!</definedName>
    <definedName name="osuiGL">#REF!</definedName>
    <definedName name="_xlnm.Print_Area" localSheetId="0">汚水桝調査票!$B$1:$T$63</definedName>
    <definedName name="takunaiL" localSheetId="1">#REF!</definedName>
    <definedName name="takunaiL">#REF!</definedName>
    <definedName name="tikensya" localSheetId="1">#REF!</definedName>
    <definedName name="tikensya">#REF!</definedName>
    <definedName name="torituke" localSheetId="1">#REF!</definedName>
    <definedName name="torituke">#REF!</definedName>
    <definedName name="torituke2">[1]浄化槽なし入力シート!$A$3:$A$16,[1]浄化槽なし入力シート!$O$3:$O$16</definedName>
    <definedName name="uemasu" localSheetId="1">#REF!</definedName>
    <definedName name="uemasu">#REF!</definedName>
    <definedName name="給水管径">[1]浄化槽なし入力シート!$B$3:$B$102,[1]浄化槽なし入力シート!$Z$3:$Z$102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5" i="1" s="1"/>
  <c r="S13" i="1"/>
  <c r="D25" i="1" l="1"/>
  <c r="F25" i="1"/>
  <c r="F31" i="1" s="1"/>
  <c r="Q25" i="1"/>
  <c r="J31" i="1"/>
  <c r="O31" i="1"/>
  <c r="Q31" i="1"/>
  <c r="B64" i="1"/>
  <c r="S25" i="1" l="1"/>
  <c r="X30" i="1" s="1"/>
  <c r="D31" i="1"/>
  <c r="F26" i="1"/>
  <c r="S31" i="1" l="1"/>
  <c r="X31" i="1" s="1"/>
</calcChain>
</file>

<file path=xl/sharedStrings.xml><?xml version="1.0" encoding="utf-8"?>
<sst xmlns="http://schemas.openxmlformats.org/spreadsheetml/2006/main" count="131" uniqueCount="75">
  <si>
    <t>式②を用いても設計汚水桝深さが1.5ｍを超える場合には下水道課と協議すること。</t>
    <rPh sb="0" eb="1">
      <t>シキ</t>
    </rPh>
    <rPh sb="3" eb="4">
      <t>モチ</t>
    </rPh>
    <rPh sb="7" eb="9">
      <t>セッケイ</t>
    </rPh>
    <rPh sb="9" eb="11">
      <t>オスイ</t>
    </rPh>
    <rPh sb="11" eb="12">
      <t>マス</t>
    </rPh>
    <rPh sb="12" eb="13">
      <t>フカ</t>
    </rPh>
    <rPh sb="20" eb="21">
      <t>コ</t>
    </rPh>
    <rPh sb="23" eb="25">
      <t>バアイ</t>
    </rPh>
    <rPh sb="27" eb="30">
      <t>ゲスイドウ</t>
    </rPh>
    <rPh sb="30" eb="31">
      <t>カ</t>
    </rPh>
    <rPh sb="32" eb="34">
      <t>キョウギ</t>
    </rPh>
    <phoneticPr fontId="4"/>
  </si>
  <si>
    <t>※</t>
    <phoneticPr fontId="4"/>
  </si>
  <si>
    <t>※</t>
    <phoneticPr fontId="4"/>
  </si>
  <si>
    <t>特　記　事　項　・　平　面　図</t>
    <rPh sb="0" eb="3">
      <t>トッキ</t>
    </rPh>
    <rPh sb="4" eb="7">
      <t>ジコウ</t>
    </rPh>
    <rPh sb="10" eb="15">
      <t>ヘイメンズ</t>
    </rPh>
    <phoneticPr fontId="4"/>
  </si>
  <si>
    <t>定</t>
  </si>
  <si>
    <t>=</t>
  </si>
  <si>
    <t>+</t>
  </si>
  <si>
    <t>)</t>
  </si>
  <si>
    <t>*</t>
  </si>
  <si>
    <t>(</t>
  </si>
  <si>
    <t>-</t>
  </si>
  <si>
    <t>決</t>
  </si>
  <si>
    <t>管路勾配</t>
    <rPh sb="0" eb="1">
      <t>カン</t>
    </rPh>
    <rPh sb="1" eb="2">
      <t>ロ</t>
    </rPh>
    <rPh sb="2" eb="4">
      <t>コウバイ</t>
    </rPh>
    <phoneticPr fontId="4"/>
  </si>
  <si>
    <t>L</t>
  </si>
  <si>
    <t>GL.1</t>
    <phoneticPr fontId="4"/>
  </si>
  <si>
    <t>GL.2</t>
    <phoneticPr fontId="4"/>
  </si>
  <si>
    <t>の</t>
  </si>
  <si>
    <t>Ｈ</t>
  </si>
  <si>
    <t>)</t>
    <phoneticPr fontId="4"/>
  </si>
  <si>
    <t>(</t>
    <phoneticPr fontId="4"/>
  </si>
  <si>
    <t>桝</t>
  </si>
  <si>
    <t>水</t>
  </si>
  <si>
    <t>設計汚水桝深さ</t>
    <rPh sb="0" eb="2">
      <t>セッケイ</t>
    </rPh>
    <phoneticPr fontId="4"/>
  </si>
  <si>
    <t>流入管径</t>
    <rPh sb="0" eb="2">
      <t>リュウニュウ</t>
    </rPh>
    <rPh sb="2" eb="4">
      <t>カンケイ</t>
    </rPh>
    <phoneticPr fontId="4"/>
  </si>
  <si>
    <t>最低土被り</t>
    <rPh sb="0" eb="2">
      <t>サイテイ</t>
    </rPh>
    <rPh sb="2" eb="3">
      <t>ド</t>
    </rPh>
    <rPh sb="3" eb="4">
      <t>カブ</t>
    </rPh>
    <phoneticPr fontId="4"/>
  </si>
  <si>
    <t>地盤差</t>
  </si>
  <si>
    <t>汚</t>
  </si>
  <si>
    <t>容</t>
  </si>
  <si>
    <t>m</t>
  </si>
  <si>
    <t>宅内管布設延長</t>
  </si>
  <si>
    <t>（汚水桝の地盤高）</t>
    <rPh sb="1" eb="4">
      <t>オスイマス</t>
    </rPh>
    <rPh sb="5" eb="7">
      <t>ジバン</t>
    </rPh>
    <rPh sb="7" eb="8">
      <t>ダカ</t>
    </rPh>
    <phoneticPr fontId="4"/>
  </si>
  <si>
    <t>汚水桝位置地盤高</t>
  </si>
  <si>
    <t>内</t>
  </si>
  <si>
    <t>（宅内最上流の地盤高）</t>
    <rPh sb="1" eb="2">
      <t>タク</t>
    </rPh>
    <rPh sb="2" eb="3">
      <t>ナイ</t>
    </rPh>
    <rPh sb="3" eb="6">
      <t>サイジョウリュウ</t>
    </rPh>
    <rPh sb="7" eb="9">
      <t>ジバン</t>
    </rPh>
    <rPh sb="9" eb="10">
      <t>ダカ</t>
    </rPh>
    <phoneticPr fontId="4"/>
  </si>
  <si>
    <t>最上流入口地盤高</t>
  </si>
  <si>
    <t>測</t>
  </si>
  <si>
    <t>m）</t>
    <phoneticPr fontId="4"/>
  </si>
  <si>
    <t>（～官民界</t>
    <rPh sb="2" eb="4">
      <t>カンミン</t>
    </rPh>
    <rPh sb="4" eb="5">
      <t>カイ</t>
    </rPh>
    <phoneticPr fontId="4"/>
  </si>
  <si>
    <t>l</t>
  </si>
  <si>
    <t>取付管線路延長</t>
  </si>
  <si>
    <t>人孔No.</t>
  </si>
  <si>
    <t>設置位置</t>
  </si>
  <si>
    <t>検</t>
  </si>
  <si>
    <t>調査者</t>
  </si>
  <si>
    <t>委託者</t>
  </si>
  <si>
    <t>工事名</t>
  </si>
  <si>
    <t>保護蓋</t>
  </si>
  <si>
    <t>横型</t>
  </si>
  <si>
    <t>桝種別</t>
  </si>
  <si>
    <t>調査年月日</t>
    <rPh sb="0" eb="2">
      <t>チョウサ</t>
    </rPh>
    <phoneticPr fontId="4"/>
  </si>
  <si>
    <t>m</t>
    <phoneticPr fontId="4"/>
  </si>
  <si>
    <t>汚水桝深さ</t>
  </si>
  <si>
    <t>〇〇　〇〇</t>
    <phoneticPr fontId="4"/>
  </si>
  <si>
    <t>権利者名</t>
  </si>
  <si>
    <t>汚水桝 No.</t>
  </si>
  <si>
    <t>汚　水　桝　調　査　票</t>
    <rPh sb="10" eb="11">
      <t>ヒョウ</t>
    </rPh>
    <phoneticPr fontId="4"/>
  </si>
  <si>
    <t>汚水桝調査一覧表</t>
    <rPh sb="0" eb="3">
      <t>オスイマス</t>
    </rPh>
    <rPh sb="3" eb="5">
      <t>チョウサ</t>
    </rPh>
    <rPh sb="5" eb="8">
      <t>イチランヒョウ</t>
    </rPh>
    <phoneticPr fontId="4"/>
  </si>
  <si>
    <t>区画 №</t>
    <rPh sb="0" eb="2">
      <t>クカク</t>
    </rPh>
    <phoneticPr fontId="4"/>
  </si>
  <si>
    <t>位置</t>
    <rPh sb="0" eb="2">
      <t>イチ</t>
    </rPh>
    <phoneticPr fontId="4"/>
  </si>
  <si>
    <t>桝口径</t>
    <rPh sb="0" eb="1">
      <t>マス</t>
    </rPh>
    <rPh sb="1" eb="3">
      <t>コウケイ</t>
    </rPh>
    <phoneticPr fontId="4"/>
  </si>
  <si>
    <t>取付延長</t>
    <rPh sb="0" eb="2">
      <t>トリツケ</t>
    </rPh>
    <rPh sb="2" eb="4">
      <t>エンチョウ</t>
    </rPh>
    <phoneticPr fontId="4"/>
  </si>
  <si>
    <t>桝深さ</t>
    <rPh sb="0" eb="1">
      <t>マス</t>
    </rPh>
    <rPh sb="1" eb="2">
      <t>フカ</t>
    </rPh>
    <phoneticPr fontId="4"/>
  </si>
  <si>
    <t>保護鉄蓋</t>
    <rPh sb="0" eb="2">
      <t>ホゴ</t>
    </rPh>
    <rPh sb="2" eb="3">
      <t>テツ</t>
    </rPh>
    <rPh sb="3" eb="4">
      <t>フタ</t>
    </rPh>
    <phoneticPr fontId="4"/>
  </si>
  <si>
    <t>取出し方法</t>
    <rPh sb="0" eb="2">
      <t>トリダ</t>
    </rPh>
    <rPh sb="3" eb="5">
      <t>ホウホウ</t>
    </rPh>
    <phoneticPr fontId="4"/>
  </si>
  <si>
    <t>備考</t>
    <rPh sb="0" eb="2">
      <t>ビコウ</t>
    </rPh>
    <phoneticPr fontId="4"/>
  </si>
  <si>
    <t>式①（宅内勾配20‰）</t>
    <rPh sb="0" eb="1">
      <t>シキ</t>
    </rPh>
    <rPh sb="3" eb="7">
      <t>タクナイコウバイ</t>
    </rPh>
    <phoneticPr fontId="4"/>
  </si>
  <si>
    <t>式②（宅内勾配10‰）</t>
    <rPh sb="0" eb="1">
      <t>シキ</t>
    </rPh>
    <phoneticPr fontId="4"/>
  </si>
  <si>
    <t>有</t>
    <rPh sb="0" eb="1">
      <t>アリ</t>
    </rPh>
    <phoneticPr fontId="3"/>
  </si>
  <si>
    <t>無</t>
    <rPh sb="0" eb="1">
      <t>ナシ</t>
    </rPh>
    <phoneticPr fontId="3"/>
  </si>
  <si>
    <t>計算式は変更しないこと。</t>
    <rPh sb="0" eb="3">
      <t>ケイサンシキ</t>
    </rPh>
    <rPh sb="4" eb="6">
      <t>ヘンコウ</t>
    </rPh>
    <phoneticPr fontId="3"/>
  </si>
  <si>
    <t>最大値</t>
    <rPh sb="0" eb="3">
      <t>サイダイチ</t>
    </rPh>
    <phoneticPr fontId="3"/>
  </si>
  <si>
    <t>最小値</t>
    <rPh sb="0" eb="3">
      <t>サイショウチ</t>
    </rPh>
    <phoneticPr fontId="3"/>
  </si>
  <si>
    <t>式①結果</t>
    <rPh sb="0" eb="2">
      <t>シキ1</t>
    </rPh>
    <rPh sb="2" eb="4">
      <t>ケッカ</t>
    </rPh>
    <phoneticPr fontId="3"/>
  </si>
  <si>
    <t>式②結果</t>
    <rPh sb="0" eb="1">
      <t>シキ</t>
    </rPh>
    <rPh sb="2" eb="4">
      <t>ケッカ</t>
    </rPh>
    <phoneticPr fontId="3"/>
  </si>
  <si>
    <t>式①で設計汚水桝深さが1.5ｍを超える場合には式②を用いること。</t>
    <rPh sb="0" eb="1">
      <t>シキ</t>
    </rPh>
    <rPh sb="3" eb="5">
      <t>セッケイ</t>
    </rPh>
    <rPh sb="5" eb="7">
      <t>オスイ</t>
    </rPh>
    <rPh sb="7" eb="8">
      <t>マス</t>
    </rPh>
    <rPh sb="8" eb="9">
      <t>フカ</t>
    </rPh>
    <rPh sb="16" eb="17">
      <t>コ</t>
    </rPh>
    <rPh sb="19" eb="21">
      <t>バアイ</t>
    </rPh>
    <rPh sb="23" eb="24">
      <t>シキ</t>
    </rPh>
    <rPh sb="26" eb="27">
      <t>モチ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</si>
</sst>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0.0"/>
    <numFmt numFmtId="178" formatCode="&quot;VS&quot;0"/>
    <numFmt numFmtId="179" formatCode="&quot;管布設延長 * &quot;0.00"/>
    <numFmt numFmtId="180" formatCode="0.0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1" applyFont="1" applyFill="1" applyBorder="1"/>
    <xf numFmtId="2" fontId="2" fillId="0" borderId="8" xfId="1" applyNumberFormat="1" applyFont="1" applyFill="1" applyBorder="1" applyAlignment="1">
      <alignment horizontal="left"/>
    </xf>
    <xf numFmtId="0" fontId="1" fillId="0" borderId="0" xfId="2" applyAlignment="1">
      <alignment horizontal="center"/>
    </xf>
    <xf numFmtId="0" fontId="5" fillId="0" borderId="0" xfId="2" applyFont="1" applyAlignment="1">
      <alignment horizontal="left"/>
    </xf>
    <xf numFmtId="0" fontId="1" fillId="0" borderId="29" xfId="2" applyBorder="1" applyAlignment="1">
      <alignment horizontal="center"/>
    </xf>
    <xf numFmtId="0" fontId="5" fillId="0" borderId="29" xfId="2" applyFont="1" applyBorder="1" applyAlignment="1">
      <alignment horizontal="center"/>
    </xf>
    <xf numFmtId="180" fontId="1" fillId="0" borderId="29" xfId="2" applyNumberFormat="1" applyBorder="1" applyAlignment="1">
      <alignment horizontal="center"/>
    </xf>
    <xf numFmtId="2" fontId="2" fillId="0" borderId="30" xfId="1" applyNumberFormat="1" applyFont="1" applyFill="1" applyBorder="1"/>
    <xf numFmtId="2" fontId="2" fillId="0" borderId="31" xfId="1" applyNumberFormat="1" applyFont="1" applyFill="1" applyBorder="1"/>
    <xf numFmtId="2" fontId="2" fillId="0" borderId="32" xfId="1" applyNumberFormat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30" xfId="1" applyFont="1" applyFill="1" applyBorder="1" applyAlignment="1">
      <alignment horizontal="right"/>
    </xf>
    <xf numFmtId="0" fontId="2" fillId="0" borderId="32" xfId="1" applyFont="1" applyFill="1" applyBorder="1" applyAlignment="1">
      <alignment horizontal="right"/>
    </xf>
    <xf numFmtId="2" fontId="6" fillId="0" borderId="0" xfId="1" applyNumberFormat="1" applyFont="1" applyFill="1" applyAlignment="1">
      <alignment horizontal="center"/>
    </xf>
    <xf numFmtId="1" fontId="6" fillId="0" borderId="0" xfId="1" applyNumberFormat="1" applyFont="1" applyFill="1" applyAlignment="1">
      <alignment horizontal="center"/>
    </xf>
    <xf numFmtId="2" fontId="6" fillId="0" borderId="28" xfId="1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2" fontId="6" fillId="0" borderId="27" xfId="1" applyNumberFormat="1" applyFont="1" applyFill="1" applyBorder="1" applyAlignment="1">
      <alignment horizontal="center"/>
    </xf>
    <xf numFmtId="2" fontId="7" fillId="0" borderId="26" xfId="1" applyNumberFormat="1" applyFont="1" applyFill="1" applyBorder="1" applyAlignment="1">
      <alignment horizontal="centerContinuous"/>
    </xf>
    <xf numFmtId="2" fontId="6" fillId="0" borderId="3" xfId="1" applyNumberFormat="1" applyFont="1" applyFill="1" applyBorder="1" applyAlignment="1">
      <alignment horizontal="centerContinuous"/>
    </xf>
    <xf numFmtId="2" fontId="6" fillId="0" borderId="2" xfId="1" applyNumberFormat="1" applyFont="1" applyFill="1" applyBorder="1" applyAlignment="1">
      <alignment horizontal="centerContinuous"/>
    </xf>
    <xf numFmtId="2" fontId="6" fillId="0" borderId="17" xfId="1" applyNumberFormat="1" applyFont="1" applyFill="1" applyBorder="1" applyAlignment="1">
      <alignment horizontal="left"/>
    </xf>
    <xf numFmtId="2" fontId="6" fillId="0" borderId="15" xfId="1" applyNumberFormat="1" applyFont="1" applyFill="1" applyBorder="1" applyAlignment="1">
      <alignment horizontal="left"/>
    </xf>
    <xf numFmtId="2" fontId="6" fillId="0" borderId="16" xfId="1" applyNumberFormat="1" applyFont="1" applyFill="1" applyBorder="1" applyAlignment="1">
      <alignment horizontal="left"/>
    </xf>
    <xf numFmtId="2" fontId="6" fillId="0" borderId="15" xfId="1" applyNumberFormat="1" applyFont="1" applyFill="1" applyBorder="1" applyAlignment="1">
      <alignment horizontal="center"/>
    </xf>
    <xf numFmtId="2" fontId="6" fillId="0" borderId="15" xfId="1" quotePrefix="1" applyNumberFormat="1" applyFont="1" applyFill="1" applyBorder="1" applyAlignment="1">
      <alignment horizontal="left"/>
    </xf>
    <xf numFmtId="2" fontId="6" fillId="0" borderId="9" xfId="1" applyNumberFormat="1" applyFont="1" applyFill="1" applyBorder="1" applyAlignment="1">
      <alignment horizontal="center"/>
    </xf>
    <xf numFmtId="2" fontId="6" fillId="0" borderId="8" xfId="1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2" fontId="6" fillId="0" borderId="6" xfId="1" applyNumberFormat="1" applyFont="1" applyFill="1" applyBorder="1" applyAlignment="1">
      <alignment horizontal="center"/>
    </xf>
    <xf numFmtId="2" fontId="6" fillId="0" borderId="9" xfId="1" quotePrefix="1" applyNumberFormat="1" applyFont="1" applyFill="1" applyBorder="1" applyAlignment="1">
      <alignment horizontal="center"/>
    </xf>
    <xf numFmtId="2" fontId="6" fillId="0" borderId="8" xfId="1" quotePrefix="1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left"/>
    </xf>
    <xf numFmtId="2" fontId="6" fillId="0" borderId="0" xfId="1" applyNumberFormat="1" applyFont="1" applyFill="1" applyBorder="1" applyAlignment="1">
      <alignment horizontal="right"/>
    </xf>
    <xf numFmtId="2" fontId="6" fillId="0" borderId="0" xfId="1" quotePrefix="1" applyNumberFormat="1" applyFont="1" applyFill="1" applyBorder="1" applyAlignment="1">
      <alignment horizontal="center"/>
    </xf>
    <xf numFmtId="177" fontId="6" fillId="2" borderId="0" xfId="1" quotePrefix="1" applyNumberFormat="1" applyFont="1" applyFill="1" applyBorder="1" applyAlignment="1">
      <alignment horizontal="center"/>
    </xf>
    <xf numFmtId="2" fontId="6" fillId="0" borderId="0" xfId="1" quotePrefix="1" applyNumberFormat="1" applyFont="1" applyFill="1" applyBorder="1" applyAlignment="1">
      <alignment horizontal="left"/>
    </xf>
    <xf numFmtId="177" fontId="6" fillId="2" borderId="0" xfId="1" applyNumberFormat="1" applyFont="1" applyFill="1" applyBorder="1" applyAlignment="1">
      <alignment horizontal="center"/>
    </xf>
    <xf numFmtId="177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/>
    <xf numFmtId="2" fontId="6" fillId="2" borderId="0" xfId="1" applyNumberFormat="1" applyFont="1" applyFill="1" applyBorder="1" applyAlignment="1">
      <alignment horizontal="center"/>
    </xf>
    <xf numFmtId="0" fontId="8" fillId="0" borderId="0" xfId="1" applyFont="1" applyFill="1"/>
    <xf numFmtId="2" fontId="8" fillId="0" borderId="0" xfId="1" applyNumberFormat="1" applyFont="1" applyFill="1" applyBorder="1" applyAlignment="1">
      <alignment horizontal="center"/>
    </xf>
    <xf numFmtId="2" fontId="8" fillId="0" borderId="0" xfId="1" applyNumberFormat="1" applyFont="1" applyFill="1" applyBorder="1" applyAlignment="1">
      <alignment horizontal="left"/>
    </xf>
    <xf numFmtId="2" fontId="9" fillId="0" borderId="0" xfId="1" applyNumberFormat="1" applyFont="1" applyFill="1" applyBorder="1" applyAlignment="1">
      <alignment horizontal="center"/>
    </xf>
    <xf numFmtId="2" fontId="6" fillId="0" borderId="17" xfId="1" quotePrefix="1" applyNumberFormat="1" applyFont="1" applyFill="1" applyBorder="1" applyAlignment="1">
      <alignment horizontal="center"/>
    </xf>
    <xf numFmtId="2" fontId="6" fillId="0" borderId="16" xfId="1" applyNumberFormat="1" applyFont="1" applyFill="1" applyBorder="1" applyAlignment="1">
      <alignment horizontal="center"/>
    </xf>
    <xf numFmtId="2" fontId="6" fillId="0" borderId="14" xfId="1" applyNumberFormat="1" applyFont="1" applyFill="1" applyBorder="1" applyAlignment="1">
      <alignment horizontal="center"/>
    </xf>
    <xf numFmtId="2" fontId="6" fillId="0" borderId="8" xfId="1" applyNumberFormat="1" applyFont="1" applyFill="1" applyBorder="1" applyAlignment="1">
      <alignment horizontal="left"/>
    </xf>
    <xf numFmtId="2" fontId="6" fillId="0" borderId="0" xfId="1" applyNumberFormat="1" applyFont="1" applyFill="1" applyBorder="1" applyAlignment="1"/>
    <xf numFmtId="2" fontId="10" fillId="0" borderId="0" xfId="1" applyNumberFormat="1" applyFont="1" applyFill="1" applyBorder="1" applyAlignment="1">
      <alignment horizontal="center"/>
    </xf>
    <xf numFmtId="2" fontId="10" fillId="0" borderId="0" xfId="1" quotePrefix="1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 shrinkToFit="1"/>
    </xf>
    <xf numFmtId="2" fontId="6" fillId="3" borderId="15" xfId="1" quotePrefix="1" applyNumberFormat="1" applyFont="1" applyFill="1" applyBorder="1" applyAlignment="1">
      <alignment horizontal="center"/>
    </xf>
    <xf numFmtId="2" fontId="6" fillId="3" borderId="15" xfId="1" applyNumberFormat="1" applyFont="1" applyFill="1" applyBorder="1" applyAlignment="1">
      <alignment horizontal="center"/>
    </xf>
    <xf numFmtId="177" fontId="6" fillId="3" borderId="0" xfId="1" applyNumberFormat="1" applyFont="1" applyFill="1" applyBorder="1" applyAlignment="1">
      <alignment horizontal="center"/>
    </xf>
    <xf numFmtId="2" fontId="6" fillId="3" borderId="0" xfId="1" quotePrefix="1" applyNumberFormat="1" applyFont="1" applyFill="1" applyBorder="1" applyAlignment="1">
      <alignment horizontal="center"/>
    </xf>
    <xf numFmtId="0" fontId="6" fillId="0" borderId="0" xfId="1" applyFont="1" applyFill="1"/>
    <xf numFmtId="2" fontId="6" fillId="3" borderId="18" xfId="1" applyNumberFormat="1" applyFont="1" applyFill="1" applyBorder="1" applyAlignment="1">
      <alignment horizontal="center"/>
    </xf>
    <xf numFmtId="2" fontId="6" fillId="0" borderId="16" xfId="1" quotePrefix="1" applyNumberFormat="1" applyFont="1" applyFill="1" applyBorder="1" applyAlignment="1">
      <alignment horizontal="center"/>
    </xf>
    <xf numFmtId="0" fontId="6" fillId="0" borderId="15" xfId="1" applyFont="1" applyFill="1" applyBorder="1"/>
    <xf numFmtId="176" fontId="10" fillId="0" borderId="0" xfId="1" applyNumberFormat="1" applyFont="1" applyFill="1" applyBorder="1" applyAlignment="1">
      <alignment horizontal="center"/>
    </xf>
    <xf numFmtId="2" fontId="6" fillId="0" borderId="17" xfId="1" applyNumberFormat="1" applyFont="1" applyFill="1" applyBorder="1" applyAlignment="1">
      <alignment horizontal="center"/>
    </xf>
    <xf numFmtId="2" fontId="6" fillId="0" borderId="16" xfId="1" applyNumberFormat="1" applyFont="1" applyFill="1" applyBorder="1" applyAlignment="1"/>
    <xf numFmtId="2" fontId="6" fillId="0" borderId="14" xfId="1" applyNumberFormat="1" applyFont="1" applyFill="1" applyBorder="1" applyAlignment="1"/>
    <xf numFmtId="2" fontId="6" fillId="0" borderId="12" xfId="1" applyNumberFormat="1" applyFont="1" applyFill="1" applyBorder="1" applyAlignment="1">
      <alignment horizontal="center"/>
    </xf>
    <xf numFmtId="178" fontId="6" fillId="0" borderId="0" xfId="1" applyNumberFormat="1" applyFont="1" applyFill="1" applyBorder="1" applyAlignment="1">
      <alignment horizontal="right"/>
    </xf>
    <xf numFmtId="2" fontId="6" fillId="0" borderId="10" xfId="1" applyNumberFormat="1" applyFont="1" applyFill="1" applyBorder="1" applyAlignment="1">
      <alignment horizontal="center"/>
    </xf>
    <xf numFmtId="176" fontId="6" fillId="0" borderId="0" xfId="1" quotePrefix="1" applyNumberFormat="1" applyFont="1" applyFill="1" applyBorder="1" applyAlignment="1">
      <alignment horizontal="center"/>
    </xf>
    <xf numFmtId="2" fontId="6" fillId="0" borderId="8" xfId="1" applyNumberFormat="1" applyFont="1" applyFill="1" applyBorder="1" applyAlignment="1"/>
    <xf numFmtId="2" fontId="6" fillId="0" borderId="6" xfId="1" applyNumberFormat="1" applyFont="1" applyFill="1" applyBorder="1" applyAlignment="1"/>
    <xf numFmtId="2" fontId="6" fillId="0" borderId="4" xfId="1" applyNumberFormat="1" applyFont="1" applyFill="1" applyBorder="1" applyAlignment="1">
      <alignment horizontal="center"/>
    </xf>
    <xf numFmtId="2" fontId="6" fillId="0" borderId="3" xfId="1" applyNumberFormat="1" applyFont="1" applyFill="1" applyBorder="1" applyAlignment="1">
      <alignment horizontal="left"/>
    </xf>
    <xf numFmtId="2" fontId="6" fillId="0" borderId="3" xfId="1" applyNumberFormat="1" applyFont="1" applyFill="1" applyBorder="1" applyAlignment="1">
      <alignment horizontal="center"/>
    </xf>
    <xf numFmtId="2" fontId="6" fillId="0" borderId="2" xfId="1" applyNumberFormat="1" applyFont="1" applyFill="1" applyBorder="1" applyAlignment="1">
      <alignment horizontal="center"/>
    </xf>
    <xf numFmtId="0" fontId="6" fillId="0" borderId="0" xfId="1" applyFont="1" applyFill="1" applyAlignment="1">
      <alignment shrinkToFit="1"/>
    </xf>
    <xf numFmtId="0" fontId="6" fillId="0" borderId="0" xfId="1" applyFont="1" applyFill="1" applyBorder="1" applyAlignment="1">
      <alignment horizontal="center"/>
    </xf>
    <xf numFmtId="2" fontId="6" fillId="0" borderId="13" xfId="1" applyNumberFormat="1" applyFont="1" applyFill="1" applyBorder="1" applyAlignment="1">
      <alignment horizontal="center" vertical="center" textRotation="255"/>
    </xf>
    <xf numFmtId="2" fontId="6" fillId="0" borderId="7" xfId="1" applyNumberFormat="1" applyFont="1" applyFill="1" applyBorder="1" applyAlignment="1">
      <alignment horizontal="center" vertical="center" textRotation="255"/>
    </xf>
    <xf numFmtId="2" fontId="6" fillId="0" borderId="9" xfId="1" applyNumberFormat="1" applyFont="1" applyFill="1" applyBorder="1" applyAlignment="1">
      <alignment horizontal="center" vertical="center" textRotation="255"/>
    </xf>
    <xf numFmtId="2" fontId="6" fillId="0" borderId="5" xfId="1" applyNumberFormat="1" applyFont="1" applyFill="1" applyBorder="1" applyAlignment="1">
      <alignment horizontal="center" vertical="center" textRotation="255"/>
    </xf>
    <xf numFmtId="1" fontId="6" fillId="0" borderId="11" xfId="1" applyNumberFormat="1" applyFont="1" applyFill="1" applyBorder="1" applyAlignment="1">
      <alignment horizontal="left"/>
    </xf>
    <xf numFmtId="2" fontId="6" fillId="2" borderId="20" xfId="1" applyNumberFormat="1" applyFont="1" applyFill="1" applyBorder="1" applyAlignment="1">
      <alignment horizontal="left"/>
    </xf>
    <xf numFmtId="0" fontId="6" fillId="2" borderId="18" xfId="1" applyFont="1" applyFill="1" applyBorder="1" applyAlignment="1"/>
    <xf numFmtId="0" fontId="6" fillId="2" borderId="19" xfId="1" applyFont="1" applyFill="1" applyBorder="1" applyAlignment="1"/>
    <xf numFmtId="0" fontId="6" fillId="2" borderId="18" xfId="1" applyFont="1" applyFill="1" applyBorder="1" applyAlignment="1">
      <alignment horizontal="left"/>
    </xf>
    <xf numFmtId="0" fontId="6" fillId="2" borderId="19" xfId="1" applyFont="1" applyFill="1" applyBorder="1" applyAlignment="1">
      <alignment horizontal="left"/>
    </xf>
    <xf numFmtId="0" fontId="6" fillId="0" borderId="0" xfId="1" applyNumberFormat="1" applyFont="1" applyFill="1" applyBorder="1" applyAlignment="1" applyProtection="1">
      <alignment horizontal="center"/>
      <protection locked="0"/>
    </xf>
    <xf numFmtId="179" fontId="6" fillId="0" borderId="0" xfId="1" quotePrefix="1" applyNumberFormat="1" applyFont="1" applyFill="1" applyBorder="1" applyAlignment="1">
      <alignment horizontal="center" shrinkToFit="1"/>
    </xf>
    <xf numFmtId="2" fontId="6" fillId="0" borderId="0" xfId="1" applyNumberFormat="1" applyFont="1" applyFill="1" applyBorder="1" applyAlignment="1">
      <alignment horizontal="left" shrinkToFit="1"/>
    </xf>
    <xf numFmtId="2" fontId="6" fillId="0" borderId="6" xfId="1" applyNumberFormat="1" applyFont="1" applyFill="1" applyBorder="1" applyAlignment="1">
      <alignment horizontal="left" shrinkToFit="1"/>
    </xf>
    <xf numFmtId="2" fontId="6" fillId="0" borderId="0" xfId="1" applyNumberFormat="1" applyFont="1" applyFill="1" applyBorder="1" applyAlignment="1">
      <alignment horizontal="center"/>
    </xf>
    <xf numFmtId="1" fontId="6" fillId="2" borderId="24" xfId="1" applyNumberFormat="1" applyFont="1" applyFill="1" applyBorder="1" applyAlignment="1">
      <alignment horizontal="center"/>
    </xf>
    <xf numFmtId="1" fontId="6" fillId="2" borderId="23" xfId="1" applyNumberFormat="1" applyFont="1" applyFill="1" applyBorder="1" applyAlignment="1">
      <alignment horizontal="center"/>
    </xf>
    <xf numFmtId="1" fontId="6" fillId="2" borderId="25" xfId="1" applyNumberFormat="1" applyFont="1" applyFill="1" applyBorder="1" applyAlignment="1">
      <alignment horizontal="center"/>
    </xf>
    <xf numFmtId="2" fontId="6" fillId="2" borderId="24" xfId="1" applyNumberFormat="1" applyFont="1" applyFill="1" applyBorder="1" applyAlignment="1">
      <alignment horizontal="center"/>
    </xf>
    <xf numFmtId="2" fontId="6" fillId="2" borderId="23" xfId="1" applyNumberFormat="1" applyFont="1" applyFill="1" applyBorder="1" applyAlignment="1">
      <alignment horizontal="center"/>
    </xf>
    <xf numFmtId="2" fontId="6" fillId="2" borderId="22" xfId="1" applyNumberFormat="1" applyFont="1" applyFill="1" applyBorder="1" applyAlignment="1">
      <alignment horizontal="center"/>
    </xf>
    <xf numFmtId="2" fontId="6" fillId="2" borderId="18" xfId="1" applyNumberFormat="1" applyFont="1" applyFill="1" applyBorder="1" applyAlignment="1">
      <alignment horizontal="center"/>
    </xf>
    <xf numFmtId="58" fontId="6" fillId="2" borderId="20" xfId="1" quotePrefix="1" applyNumberFormat="1" applyFont="1" applyFill="1" applyBorder="1" applyAlignment="1">
      <alignment horizontal="center"/>
    </xf>
    <xf numFmtId="58" fontId="6" fillId="2" borderId="18" xfId="1" quotePrefix="1" applyNumberFormat="1" applyFont="1" applyFill="1" applyBorder="1" applyAlignment="1">
      <alignment horizontal="center"/>
    </xf>
    <xf numFmtId="58" fontId="6" fillId="2" borderId="19" xfId="1" quotePrefix="1" applyNumberFormat="1" applyFont="1" applyFill="1" applyBorder="1" applyAlignment="1">
      <alignment horizontal="center"/>
    </xf>
    <xf numFmtId="2" fontId="6" fillId="0" borderId="20" xfId="1" applyNumberFormat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55</xdr:row>
      <xdr:rowOff>152400</xdr:rowOff>
    </xdr:from>
    <xdr:to>
      <xdr:col>18</xdr:col>
      <xdr:colOff>57149</xdr:colOff>
      <xdr:row>59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1724024" y="9667875"/>
          <a:ext cx="5095875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/>
            <a:t>宅内排水管路を記入した敷地配置図を貼付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0%20&#33258;&#21942;&#24037;&#20107;&#38306;&#20418;&#12501;&#12449;&#12452;&#12523;/C&#33258;&#21942;&#24037;&#20107;&#38306;&#20418;&#26360;&#24335;/H28&#25351;&#23450;&#24037;&#20107;&#24215;&#30740;&#20462;&#20250;/260527&#27738;&#27700;&#26717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浄化槽なし入力シート"/>
      <sheetName val="桝番号順"/>
      <sheetName val="浄化槽なし入力シート (概算用ｼｰﾄ)"/>
      <sheetName val="浄化槽なし"/>
    </sheetNames>
    <sheetDataSet>
      <sheetData sheetId="0"/>
      <sheetData sheetId="1">
        <row r="3">
          <cell r="A3">
            <v>1</v>
          </cell>
          <cell r="B3">
            <v>1</v>
          </cell>
          <cell r="C3" t="str">
            <v>高橋國吉</v>
          </cell>
          <cell r="D3">
            <v>1.5</v>
          </cell>
          <cell r="E3">
            <v>39157</v>
          </cell>
          <cell r="F3">
            <v>2</v>
          </cell>
          <cell r="G3" t="str">
            <v>横型</v>
          </cell>
          <cell r="I3">
            <v>0</v>
          </cell>
          <cell r="J3" t="str">
            <v>松本市中原土地区画整理事業</v>
          </cell>
          <cell r="K3" t="str">
            <v>松本市まちづくり推進課</v>
          </cell>
          <cell r="L3" t="str">
            <v>㈱アンド―</v>
          </cell>
          <cell r="O3">
            <v>2.5</v>
          </cell>
          <cell r="Z3">
            <v>20</v>
          </cell>
        </row>
        <row r="4">
          <cell r="A4">
            <v>2</v>
          </cell>
          <cell r="B4">
            <v>2</v>
          </cell>
          <cell r="C4" t="str">
            <v>保留地</v>
          </cell>
          <cell r="D4">
            <v>1.5</v>
          </cell>
          <cell r="E4">
            <v>39157</v>
          </cell>
          <cell r="F4">
            <v>2</v>
          </cell>
          <cell r="G4" t="str">
            <v>横型</v>
          </cell>
          <cell r="I4">
            <v>0</v>
          </cell>
          <cell r="J4" t="str">
            <v>松本市中原土地区画整理事業</v>
          </cell>
          <cell r="K4" t="str">
            <v>松本市まちづくり推進課</v>
          </cell>
          <cell r="L4" t="str">
            <v>㈱アンド―</v>
          </cell>
          <cell r="O4">
            <v>2.4</v>
          </cell>
          <cell r="Z4">
            <v>20</v>
          </cell>
        </row>
        <row r="5">
          <cell r="A5">
            <v>3</v>
          </cell>
          <cell r="B5">
            <v>3</v>
          </cell>
          <cell r="C5" t="str">
            <v>高橋國吉</v>
          </cell>
          <cell r="D5">
            <v>1.5</v>
          </cell>
          <cell r="E5">
            <v>39157</v>
          </cell>
          <cell r="F5">
            <v>2</v>
          </cell>
          <cell r="G5" t="str">
            <v>横型</v>
          </cell>
          <cell r="I5">
            <v>0</v>
          </cell>
          <cell r="J5" t="str">
            <v>松本市中原土地区画整理事業</v>
          </cell>
          <cell r="K5" t="str">
            <v>松本市まちづくり推進課</v>
          </cell>
          <cell r="L5" t="str">
            <v>㈱アンド―</v>
          </cell>
          <cell r="O5">
            <v>4.0999999999999996</v>
          </cell>
          <cell r="Z5">
            <v>20</v>
          </cell>
        </row>
        <row r="6">
          <cell r="A6">
            <v>4</v>
          </cell>
          <cell r="B6">
            <v>4</v>
          </cell>
          <cell r="C6" t="str">
            <v>中原東一郎</v>
          </cell>
          <cell r="D6">
            <v>1.5</v>
          </cell>
          <cell r="E6">
            <v>39157</v>
          </cell>
          <cell r="F6">
            <v>2</v>
          </cell>
          <cell r="G6" t="str">
            <v>横型</v>
          </cell>
          <cell r="I6">
            <v>0</v>
          </cell>
          <cell r="J6" t="str">
            <v>松本市中原土地区画整理事業</v>
          </cell>
          <cell r="K6" t="str">
            <v>松本市まちづくり推進課</v>
          </cell>
          <cell r="L6" t="str">
            <v>㈱アンド―</v>
          </cell>
          <cell r="O6">
            <v>2.2999999999999998</v>
          </cell>
          <cell r="Z6">
            <v>20</v>
          </cell>
        </row>
        <row r="7">
          <cell r="A7">
            <v>5</v>
          </cell>
          <cell r="B7">
            <v>5</v>
          </cell>
          <cell r="C7" t="str">
            <v>中原東一郎</v>
          </cell>
          <cell r="D7">
            <v>1.5</v>
          </cell>
          <cell r="E7">
            <v>39157</v>
          </cell>
          <cell r="F7">
            <v>2</v>
          </cell>
          <cell r="G7" t="str">
            <v>横型</v>
          </cell>
          <cell r="I7">
            <v>0</v>
          </cell>
          <cell r="J7" t="str">
            <v>松本市中原土地区画整理事業</v>
          </cell>
          <cell r="K7" t="str">
            <v>松本市まちづくり推進課</v>
          </cell>
          <cell r="L7" t="str">
            <v>㈱アンド―</v>
          </cell>
          <cell r="O7">
            <v>2.2999999999999998</v>
          </cell>
          <cell r="Z7">
            <v>20</v>
          </cell>
        </row>
        <row r="8">
          <cell r="A8">
            <v>6</v>
          </cell>
          <cell r="B8">
            <v>6</v>
          </cell>
          <cell r="C8" t="str">
            <v>清水利彦</v>
          </cell>
          <cell r="D8">
            <v>1.5</v>
          </cell>
          <cell r="E8">
            <v>39157</v>
          </cell>
          <cell r="F8">
            <v>2</v>
          </cell>
          <cell r="G8" t="str">
            <v>横型</v>
          </cell>
          <cell r="I8">
            <v>0</v>
          </cell>
          <cell r="J8" t="str">
            <v>松本市中原土地区画整理事業</v>
          </cell>
          <cell r="K8" t="str">
            <v>松本市まちづくり推進課</v>
          </cell>
          <cell r="L8" t="str">
            <v>㈱アンド―</v>
          </cell>
          <cell r="O8">
            <v>4.3</v>
          </cell>
          <cell r="Z8">
            <v>20</v>
          </cell>
        </row>
        <row r="9">
          <cell r="A9">
            <v>7</v>
          </cell>
          <cell r="B9">
            <v>7</v>
          </cell>
          <cell r="C9" t="str">
            <v>保留地</v>
          </cell>
          <cell r="D9">
            <v>1.5</v>
          </cell>
          <cell r="E9">
            <v>39157</v>
          </cell>
          <cell r="F9">
            <v>2</v>
          </cell>
          <cell r="G9" t="str">
            <v>横型</v>
          </cell>
          <cell r="I9">
            <v>0</v>
          </cell>
          <cell r="J9" t="str">
            <v>松本市中原土地区画整理事業</v>
          </cell>
          <cell r="K9" t="str">
            <v>松本市まちづくり推進課</v>
          </cell>
          <cell r="L9" t="str">
            <v>㈱アンド―</v>
          </cell>
          <cell r="O9">
            <v>1.7999999999999998</v>
          </cell>
          <cell r="Z9">
            <v>20</v>
          </cell>
        </row>
        <row r="10">
          <cell r="A10">
            <v>8</v>
          </cell>
          <cell r="B10">
            <v>8</v>
          </cell>
          <cell r="C10" t="str">
            <v>清水利彦</v>
          </cell>
          <cell r="D10">
            <v>1.5</v>
          </cell>
          <cell r="E10">
            <v>39157</v>
          </cell>
          <cell r="F10">
            <v>2</v>
          </cell>
          <cell r="G10" t="str">
            <v>横型</v>
          </cell>
          <cell r="I10">
            <v>0</v>
          </cell>
          <cell r="J10" t="str">
            <v>松本市中原土地区画整理事業</v>
          </cell>
          <cell r="K10" t="str">
            <v>松本市まちづくり推進課</v>
          </cell>
          <cell r="L10" t="str">
            <v>㈱アンド―</v>
          </cell>
          <cell r="O10">
            <v>4.2</v>
          </cell>
          <cell r="Z10">
            <v>20</v>
          </cell>
        </row>
        <row r="11">
          <cell r="A11">
            <v>9</v>
          </cell>
          <cell r="B11">
            <v>9</v>
          </cell>
          <cell r="C11" t="str">
            <v>保留地</v>
          </cell>
          <cell r="D11">
            <v>1.5</v>
          </cell>
          <cell r="E11">
            <v>39157</v>
          </cell>
          <cell r="F11">
            <v>2</v>
          </cell>
          <cell r="G11" t="str">
            <v>横型</v>
          </cell>
          <cell r="I11">
            <v>0</v>
          </cell>
          <cell r="J11" t="str">
            <v>松本市中原土地区画整理事業</v>
          </cell>
          <cell r="K11" t="str">
            <v>松本市まちづくり推進課</v>
          </cell>
          <cell r="L11" t="str">
            <v>㈱アンド―</v>
          </cell>
          <cell r="O11">
            <v>1.7999999999999998</v>
          </cell>
          <cell r="Z11">
            <v>20</v>
          </cell>
        </row>
        <row r="12">
          <cell r="A12">
            <v>10</v>
          </cell>
          <cell r="B12">
            <v>10</v>
          </cell>
          <cell r="C12" t="str">
            <v>清水利彦</v>
          </cell>
          <cell r="D12">
            <v>1.5</v>
          </cell>
          <cell r="E12">
            <v>39157</v>
          </cell>
          <cell r="F12">
            <v>2</v>
          </cell>
          <cell r="G12" t="str">
            <v>横型</v>
          </cell>
          <cell r="I12">
            <v>0</v>
          </cell>
          <cell r="J12" t="str">
            <v>松本市中原土地区画整理事業</v>
          </cell>
          <cell r="K12" t="str">
            <v>松本市まちづくり推進課</v>
          </cell>
          <cell r="L12" t="str">
            <v>㈱アンド―</v>
          </cell>
          <cell r="O12">
            <v>4.2</v>
          </cell>
          <cell r="Z12">
            <v>20</v>
          </cell>
        </row>
        <row r="13">
          <cell r="A13">
            <v>11</v>
          </cell>
          <cell r="B13">
            <v>11</v>
          </cell>
          <cell r="C13" t="str">
            <v>高橋國吉</v>
          </cell>
          <cell r="D13">
            <v>1.5</v>
          </cell>
          <cell r="E13">
            <v>39157</v>
          </cell>
          <cell r="F13">
            <v>2</v>
          </cell>
          <cell r="G13" t="str">
            <v>横型</v>
          </cell>
          <cell r="I13">
            <v>0</v>
          </cell>
          <cell r="J13" t="str">
            <v>松本市中原土地区画整理事業</v>
          </cell>
          <cell r="K13" t="str">
            <v>松本市まちづくり推進課</v>
          </cell>
          <cell r="L13" t="str">
            <v>㈱アンド―</v>
          </cell>
          <cell r="O13">
            <v>1.7999999999999998</v>
          </cell>
          <cell r="Z13">
            <v>20</v>
          </cell>
        </row>
        <row r="14">
          <cell r="A14">
            <v>12</v>
          </cell>
          <cell r="B14">
            <v>12</v>
          </cell>
          <cell r="C14" t="str">
            <v>清水利彦</v>
          </cell>
          <cell r="D14">
            <v>1.5</v>
          </cell>
          <cell r="E14">
            <v>39157</v>
          </cell>
          <cell r="F14">
            <v>2</v>
          </cell>
          <cell r="G14" t="str">
            <v>横型</v>
          </cell>
          <cell r="I14">
            <v>0</v>
          </cell>
          <cell r="J14" t="str">
            <v>松本市中原土地区画整理事業</v>
          </cell>
          <cell r="K14" t="str">
            <v>松本市まちづくり推進課</v>
          </cell>
          <cell r="L14" t="str">
            <v>㈱アンド―</v>
          </cell>
          <cell r="O14">
            <v>4.2</v>
          </cell>
          <cell r="Z14">
            <v>20</v>
          </cell>
        </row>
        <row r="15">
          <cell r="A15">
            <v>13</v>
          </cell>
          <cell r="B15">
            <v>13</v>
          </cell>
          <cell r="C15" t="str">
            <v>清水利彦</v>
          </cell>
          <cell r="D15">
            <v>1.5</v>
          </cell>
          <cell r="E15">
            <v>39157</v>
          </cell>
          <cell r="F15">
            <v>2</v>
          </cell>
          <cell r="G15" t="str">
            <v>横型</v>
          </cell>
          <cell r="I15">
            <v>0</v>
          </cell>
          <cell r="J15" t="str">
            <v>松本市中原土地区画整理事業</v>
          </cell>
          <cell r="K15" t="str">
            <v>松本市まちづくり推進課</v>
          </cell>
          <cell r="L15" t="str">
            <v>㈱アンド―</v>
          </cell>
          <cell r="O15">
            <v>4.2</v>
          </cell>
          <cell r="Z15" t="str">
            <v>φ40(50)</v>
          </cell>
        </row>
        <row r="16">
          <cell r="A16">
            <v>14</v>
          </cell>
          <cell r="B16">
            <v>14</v>
          </cell>
          <cell r="C16" t="str">
            <v>高橋國吉</v>
          </cell>
          <cell r="D16">
            <v>1.5</v>
          </cell>
          <cell r="E16">
            <v>39157</v>
          </cell>
          <cell r="F16">
            <v>2</v>
          </cell>
          <cell r="G16" t="str">
            <v>横型</v>
          </cell>
          <cell r="I16">
            <v>0</v>
          </cell>
          <cell r="J16" t="str">
            <v>松本市中原土地区画整理事業</v>
          </cell>
          <cell r="K16" t="str">
            <v>松本市まちづくり推進課</v>
          </cell>
          <cell r="L16" t="str">
            <v>㈱アンド―</v>
          </cell>
          <cell r="O16">
            <v>1.7999999999999998</v>
          </cell>
          <cell r="Z16">
            <v>20</v>
          </cell>
        </row>
        <row r="17">
          <cell r="A17">
            <v>15</v>
          </cell>
          <cell r="B17">
            <v>15</v>
          </cell>
          <cell r="C17" t="str">
            <v>高橋國吉</v>
          </cell>
          <cell r="D17">
            <v>1.5</v>
          </cell>
          <cell r="E17">
            <v>39157</v>
          </cell>
          <cell r="F17">
            <v>2</v>
          </cell>
          <cell r="G17" t="str">
            <v>横型</v>
          </cell>
          <cell r="I17">
            <v>0</v>
          </cell>
          <cell r="J17" t="str">
            <v>松本市中原土地区画整理事業</v>
          </cell>
          <cell r="K17" t="str">
            <v>松本市まちづくり推進課</v>
          </cell>
          <cell r="L17" t="str">
            <v>㈱アンド―</v>
          </cell>
          <cell r="Z17">
            <v>20</v>
          </cell>
        </row>
        <row r="18">
          <cell r="A18">
            <v>16</v>
          </cell>
          <cell r="B18">
            <v>16</v>
          </cell>
          <cell r="C18" t="str">
            <v>清水利彦</v>
          </cell>
          <cell r="D18">
            <v>1.5</v>
          </cell>
          <cell r="E18">
            <v>39157</v>
          </cell>
          <cell r="F18">
            <v>2</v>
          </cell>
          <cell r="G18" t="str">
            <v>横型</v>
          </cell>
          <cell r="I18">
            <v>0</v>
          </cell>
          <cell r="J18" t="str">
            <v>松本市中原土地区画整理事業</v>
          </cell>
          <cell r="K18" t="str">
            <v>松本市まちづくり推進課</v>
          </cell>
          <cell r="L18" t="str">
            <v>㈱アンド―</v>
          </cell>
          <cell r="Z18">
            <v>20</v>
          </cell>
        </row>
        <row r="19">
          <cell r="A19">
            <v>17</v>
          </cell>
          <cell r="B19">
            <v>17</v>
          </cell>
          <cell r="C19" t="str">
            <v>清水利彦</v>
          </cell>
          <cell r="D19">
            <v>1.5</v>
          </cell>
          <cell r="E19">
            <v>39157</v>
          </cell>
          <cell r="F19">
            <v>2</v>
          </cell>
          <cell r="G19" t="str">
            <v>横型</v>
          </cell>
          <cell r="I19">
            <v>0</v>
          </cell>
          <cell r="J19" t="str">
            <v>松本市中原土地区画整理事業</v>
          </cell>
          <cell r="K19" t="str">
            <v>松本市まちづくり推進課</v>
          </cell>
          <cell r="L19" t="str">
            <v>㈱アンド―</v>
          </cell>
          <cell r="Z19">
            <v>20</v>
          </cell>
        </row>
        <row r="20">
          <cell r="A20">
            <v>18</v>
          </cell>
          <cell r="B20">
            <v>18</v>
          </cell>
          <cell r="C20" t="str">
            <v>清水利彦</v>
          </cell>
          <cell r="D20">
            <v>1.5</v>
          </cell>
          <cell r="E20">
            <v>39157</v>
          </cell>
          <cell r="F20">
            <v>2</v>
          </cell>
          <cell r="G20" t="str">
            <v>横型</v>
          </cell>
          <cell r="I20">
            <v>0</v>
          </cell>
          <cell r="J20" t="str">
            <v>松本市中原土地区画整理事業</v>
          </cell>
          <cell r="K20" t="str">
            <v>松本市まちづくり推進課</v>
          </cell>
          <cell r="L20" t="str">
            <v>㈱アンド―</v>
          </cell>
          <cell r="Z20">
            <v>20</v>
          </cell>
        </row>
        <row r="21">
          <cell r="A21">
            <v>19</v>
          </cell>
          <cell r="B21">
            <v>19</v>
          </cell>
          <cell r="C21" t="str">
            <v>清水利彦</v>
          </cell>
          <cell r="D21">
            <v>1.5</v>
          </cell>
          <cell r="E21">
            <v>39157</v>
          </cell>
          <cell r="F21">
            <v>2</v>
          </cell>
          <cell r="G21" t="str">
            <v>横型</v>
          </cell>
          <cell r="I21">
            <v>0</v>
          </cell>
          <cell r="J21" t="str">
            <v>松本市中原土地区画整理事業</v>
          </cell>
          <cell r="K21" t="str">
            <v>松本市まちづくり推進課</v>
          </cell>
          <cell r="L21" t="str">
            <v>㈱アンド―</v>
          </cell>
          <cell r="Z21">
            <v>20</v>
          </cell>
        </row>
        <row r="22">
          <cell r="A22">
            <v>20</v>
          </cell>
          <cell r="B22">
            <v>20</v>
          </cell>
          <cell r="C22" t="str">
            <v>高橋国吉</v>
          </cell>
          <cell r="D22">
            <v>1.5</v>
          </cell>
          <cell r="E22">
            <v>39157</v>
          </cell>
          <cell r="F22">
            <v>2</v>
          </cell>
          <cell r="G22" t="str">
            <v>横型</v>
          </cell>
          <cell r="I22">
            <v>0</v>
          </cell>
          <cell r="J22" t="str">
            <v>松本市中原土地区画整理事業</v>
          </cell>
          <cell r="K22" t="str">
            <v>松本市まちづくり推進課</v>
          </cell>
          <cell r="L22" t="str">
            <v>㈱アンド―</v>
          </cell>
          <cell r="Z22">
            <v>20</v>
          </cell>
        </row>
        <row r="23">
          <cell r="A23">
            <v>21</v>
          </cell>
          <cell r="B23">
            <v>21</v>
          </cell>
          <cell r="C23" t="str">
            <v>栁澤茂男</v>
          </cell>
          <cell r="D23">
            <v>1.5</v>
          </cell>
          <cell r="E23">
            <v>39157</v>
          </cell>
          <cell r="F23">
            <v>2</v>
          </cell>
          <cell r="G23" t="str">
            <v>横型</v>
          </cell>
          <cell r="I23">
            <v>0</v>
          </cell>
          <cell r="J23" t="str">
            <v>松本市中原土地区画整理事業</v>
          </cell>
          <cell r="K23" t="str">
            <v>松本市まちづくり推進課</v>
          </cell>
          <cell r="L23" t="str">
            <v>㈱アンド―</v>
          </cell>
          <cell r="Z23">
            <v>20</v>
          </cell>
        </row>
        <row r="24">
          <cell r="A24">
            <v>22</v>
          </cell>
          <cell r="B24">
            <v>22</v>
          </cell>
          <cell r="C24" t="str">
            <v>山本喜代一</v>
          </cell>
          <cell r="D24">
            <v>1.5</v>
          </cell>
          <cell r="E24">
            <v>39157</v>
          </cell>
          <cell r="F24">
            <v>2</v>
          </cell>
          <cell r="G24" t="str">
            <v>横型</v>
          </cell>
          <cell r="I24">
            <v>0</v>
          </cell>
          <cell r="J24" t="str">
            <v>松本市中原土地区画整理事業</v>
          </cell>
          <cell r="K24" t="str">
            <v>松本市まちづくり推進課</v>
          </cell>
          <cell r="L24" t="str">
            <v>㈱アンド―</v>
          </cell>
          <cell r="Z24">
            <v>20</v>
          </cell>
        </row>
        <row r="25">
          <cell r="A25">
            <v>23</v>
          </cell>
          <cell r="B25">
            <v>23</v>
          </cell>
          <cell r="C25" t="str">
            <v>保留地</v>
          </cell>
          <cell r="D25">
            <v>1.5</v>
          </cell>
          <cell r="E25">
            <v>39157</v>
          </cell>
          <cell r="F25">
            <v>2</v>
          </cell>
          <cell r="G25" t="str">
            <v>横型</v>
          </cell>
          <cell r="I25">
            <v>0</v>
          </cell>
          <cell r="J25" t="str">
            <v>松本市中原土地区画整理事業</v>
          </cell>
          <cell r="K25" t="str">
            <v>松本市まちづくり推進課</v>
          </cell>
          <cell r="L25" t="str">
            <v>㈱アンド―</v>
          </cell>
          <cell r="Z25">
            <v>20</v>
          </cell>
        </row>
        <row r="26">
          <cell r="A26">
            <v>24</v>
          </cell>
          <cell r="B26">
            <v>24</v>
          </cell>
          <cell r="C26" t="str">
            <v>㈱ｶﾈｶ清水工務店</v>
          </cell>
          <cell r="D26">
            <v>1.5</v>
          </cell>
          <cell r="E26">
            <v>39157</v>
          </cell>
          <cell r="F26">
            <v>2</v>
          </cell>
          <cell r="G26" t="str">
            <v>横型</v>
          </cell>
          <cell r="I26">
            <v>0</v>
          </cell>
          <cell r="J26" t="str">
            <v>松本市中原土地区画整理事業</v>
          </cell>
          <cell r="K26" t="str">
            <v>松本市まちづくり推進課</v>
          </cell>
          <cell r="L26" t="str">
            <v>㈱アンド―</v>
          </cell>
          <cell r="Z26">
            <v>20</v>
          </cell>
        </row>
        <row r="27">
          <cell r="A27">
            <v>25</v>
          </cell>
          <cell r="B27">
            <v>25</v>
          </cell>
          <cell r="C27" t="str">
            <v>清水利彦</v>
          </cell>
          <cell r="D27">
            <v>1.5</v>
          </cell>
          <cell r="E27">
            <v>39157</v>
          </cell>
          <cell r="F27">
            <v>2</v>
          </cell>
          <cell r="G27" t="str">
            <v>横型</v>
          </cell>
          <cell r="I27">
            <v>0</v>
          </cell>
          <cell r="J27" t="str">
            <v>松本市中原土地区画整理事業</v>
          </cell>
          <cell r="K27" t="str">
            <v>松本市まちづくり推進課</v>
          </cell>
          <cell r="L27" t="str">
            <v>㈱アンド―</v>
          </cell>
          <cell r="Z27">
            <v>20</v>
          </cell>
        </row>
        <row r="28">
          <cell r="A28">
            <v>26</v>
          </cell>
          <cell r="B28">
            <v>26</v>
          </cell>
          <cell r="C28" t="str">
            <v>清水忠平</v>
          </cell>
          <cell r="D28">
            <v>1.5</v>
          </cell>
          <cell r="E28">
            <v>39157</v>
          </cell>
          <cell r="F28">
            <v>2</v>
          </cell>
          <cell r="G28" t="str">
            <v>横型</v>
          </cell>
          <cell r="I28">
            <v>0</v>
          </cell>
          <cell r="J28" t="str">
            <v>松本市中原土地区画整理事業</v>
          </cell>
          <cell r="K28" t="str">
            <v>松本市まちづくり推進課</v>
          </cell>
          <cell r="L28" t="str">
            <v>㈱アンド―</v>
          </cell>
          <cell r="Z28">
            <v>20</v>
          </cell>
        </row>
        <row r="29">
          <cell r="A29">
            <v>27</v>
          </cell>
          <cell r="B29">
            <v>27</v>
          </cell>
          <cell r="C29" t="str">
            <v>中原東一郎</v>
          </cell>
          <cell r="D29">
            <v>1.5</v>
          </cell>
          <cell r="E29">
            <v>39157</v>
          </cell>
          <cell r="F29">
            <v>2</v>
          </cell>
          <cell r="G29" t="str">
            <v>横型</v>
          </cell>
          <cell r="I29">
            <v>0</v>
          </cell>
          <cell r="J29" t="str">
            <v>松本市中原土地区画整理事業</v>
          </cell>
          <cell r="K29" t="str">
            <v>松本市まちづくり推進課</v>
          </cell>
          <cell r="L29" t="str">
            <v>㈱アンド―</v>
          </cell>
          <cell r="Z29">
            <v>20</v>
          </cell>
        </row>
        <row r="30">
          <cell r="A30">
            <v>28</v>
          </cell>
          <cell r="B30">
            <v>28</v>
          </cell>
          <cell r="C30" t="str">
            <v>清水忠平</v>
          </cell>
          <cell r="D30">
            <v>1.5</v>
          </cell>
          <cell r="E30">
            <v>39157</v>
          </cell>
          <cell r="F30">
            <v>2</v>
          </cell>
          <cell r="G30" t="str">
            <v>横型</v>
          </cell>
          <cell r="I30">
            <v>0</v>
          </cell>
          <cell r="J30" t="str">
            <v>松本市中原土地区画整理事業</v>
          </cell>
          <cell r="K30" t="str">
            <v>松本市まちづくり推進課</v>
          </cell>
          <cell r="L30" t="str">
            <v>㈱アンド―</v>
          </cell>
          <cell r="Z30">
            <v>20</v>
          </cell>
        </row>
        <row r="31">
          <cell r="A31">
            <v>29</v>
          </cell>
          <cell r="B31">
            <v>29</v>
          </cell>
          <cell r="C31" t="str">
            <v>保留地</v>
          </cell>
          <cell r="D31">
            <v>1.5</v>
          </cell>
          <cell r="E31">
            <v>39157</v>
          </cell>
          <cell r="F31">
            <v>2</v>
          </cell>
          <cell r="G31" t="str">
            <v>横型</v>
          </cell>
          <cell r="I31">
            <v>0</v>
          </cell>
          <cell r="J31" t="str">
            <v>松本市中原土地区画整理事業</v>
          </cell>
          <cell r="K31" t="str">
            <v>松本市まちづくり推進課</v>
          </cell>
          <cell r="L31" t="str">
            <v>㈱アンド―</v>
          </cell>
          <cell r="Z31">
            <v>20</v>
          </cell>
        </row>
        <row r="32">
          <cell r="A32">
            <v>30</v>
          </cell>
          <cell r="B32">
            <v>30</v>
          </cell>
          <cell r="C32" t="str">
            <v>清水忠平</v>
          </cell>
          <cell r="D32">
            <v>1.5</v>
          </cell>
          <cell r="E32">
            <v>39157</v>
          </cell>
          <cell r="F32">
            <v>2</v>
          </cell>
          <cell r="G32" t="str">
            <v>横型</v>
          </cell>
          <cell r="I32">
            <v>0</v>
          </cell>
          <cell r="J32" t="str">
            <v>松本市中原土地区画整理事業</v>
          </cell>
          <cell r="K32" t="str">
            <v>松本市まちづくり推進課</v>
          </cell>
          <cell r="L32" t="str">
            <v>㈱アンド―</v>
          </cell>
          <cell r="Z32">
            <v>20</v>
          </cell>
        </row>
        <row r="33">
          <cell r="A33">
            <v>31</v>
          </cell>
          <cell r="B33">
            <v>31</v>
          </cell>
          <cell r="C33" t="str">
            <v>アルピコ建設(株)</v>
          </cell>
          <cell r="D33">
            <v>1.5</v>
          </cell>
          <cell r="E33">
            <v>39157</v>
          </cell>
          <cell r="F33">
            <v>2</v>
          </cell>
          <cell r="G33" t="str">
            <v>横型</v>
          </cell>
          <cell r="I33">
            <v>0</v>
          </cell>
          <cell r="J33" t="str">
            <v>松本市中原土地区画整理事業</v>
          </cell>
          <cell r="K33" t="str">
            <v>松本市まちづくり推進課</v>
          </cell>
          <cell r="L33" t="str">
            <v>㈱アンド―</v>
          </cell>
          <cell r="Z33">
            <v>20</v>
          </cell>
        </row>
        <row r="34">
          <cell r="A34">
            <v>32</v>
          </cell>
          <cell r="B34">
            <v>32</v>
          </cell>
          <cell r="C34" t="str">
            <v>清水忠平</v>
          </cell>
          <cell r="D34">
            <v>1.5</v>
          </cell>
          <cell r="E34">
            <v>39157</v>
          </cell>
          <cell r="F34">
            <v>2</v>
          </cell>
          <cell r="G34" t="str">
            <v>横型</v>
          </cell>
          <cell r="I34">
            <v>0</v>
          </cell>
          <cell r="J34" t="str">
            <v>松本市中原土地区画整理事業</v>
          </cell>
          <cell r="K34" t="str">
            <v>松本市まちづくり推進課</v>
          </cell>
          <cell r="L34" t="str">
            <v>㈱アンド―</v>
          </cell>
          <cell r="Z34">
            <v>20</v>
          </cell>
        </row>
        <row r="35">
          <cell r="A35">
            <v>33</v>
          </cell>
          <cell r="B35">
            <v>33</v>
          </cell>
          <cell r="C35" t="str">
            <v>アルピコ建設(株)</v>
          </cell>
          <cell r="D35">
            <v>1.5</v>
          </cell>
          <cell r="E35">
            <v>39157</v>
          </cell>
          <cell r="F35">
            <v>2</v>
          </cell>
          <cell r="G35" t="str">
            <v>横型</v>
          </cell>
          <cell r="I35">
            <v>0</v>
          </cell>
          <cell r="J35" t="str">
            <v>松本市中原土地区画整理事業</v>
          </cell>
          <cell r="K35" t="str">
            <v>松本市まちづくり推進課</v>
          </cell>
          <cell r="L35" t="str">
            <v>㈱アンド―</v>
          </cell>
          <cell r="Z35">
            <v>20</v>
          </cell>
        </row>
        <row r="36">
          <cell r="A36">
            <v>34</v>
          </cell>
          <cell r="B36">
            <v>34</v>
          </cell>
          <cell r="C36" t="str">
            <v>清水忠平</v>
          </cell>
          <cell r="D36">
            <v>1.5</v>
          </cell>
          <cell r="E36">
            <v>39157</v>
          </cell>
          <cell r="F36">
            <v>2</v>
          </cell>
          <cell r="G36" t="str">
            <v>横型</v>
          </cell>
          <cell r="I36">
            <v>0</v>
          </cell>
          <cell r="J36" t="str">
            <v>松本市中原土地区画整理事業</v>
          </cell>
          <cell r="K36" t="str">
            <v>松本市まちづくり推進課</v>
          </cell>
          <cell r="L36" t="str">
            <v>㈱アンド―</v>
          </cell>
          <cell r="Z36">
            <v>20</v>
          </cell>
        </row>
        <row r="37">
          <cell r="A37">
            <v>35</v>
          </cell>
          <cell r="B37">
            <v>35</v>
          </cell>
          <cell r="C37" t="str">
            <v>アルピコ建設(株)</v>
          </cell>
          <cell r="D37">
            <v>1.5</v>
          </cell>
          <cell r="E37">
            <v>39157</v>
          </cell>
          <cell r="F37">
            <v>2</v>
          </cell>
          <cell r="G37" t="str">
            <v>横型</v>
          </cell>
          <cell r="I37">
            <v>0</v>
          </cell>
          <cell r="J37" t="str">
            <v>松本市中原土地区画整理事業</v>
          </cell>
          <cell r="K37" t="str">
            <v>松本市まちづくり推進課</v>
          </cell>
          <cell r="L37" t="str">
            <v>㈱アンド―</v>
          </cell>
          <cell r="Z37">
            <v>20</v>
          </cell>
        </row>
        <row r="38">
          <cell r="A38">
            <v>36</v>
          </cell>
          <cell r="B38">
            <v>36</v>
          </cell>
          <cell r="C38" t="str">
            <v>清水忠平</v>
          </cell>
          <cell r="D38">
            <v>1.5</v>
          </cell>
          <cell r="E38">
            <v>39157</v>
          </cell>
          <cell r="F38">
            <v>2</v>
          </cell>
          <cell r="G38" t="str">
            <v>横型</v>
          </cell>
          <cell r="I38">
            <v>0</v>
          </cell>
          <cell r="J38" t="str">
            <v>松本市中原土地区画整理事業</v>
          </cell>
          <cell r="K38" t="str">
            <v>松本市まちづくり推進課</v>
          </cell>
          <cell r="L38" t="str">
            <v>㈱アンド―</v>
          </cell>
          <cell r="Z38">
            <v>20</v>
          </cell>
        </row>
        <row r="39">
          <cell r="A39">
            <v>37</v>
          </cell>
          <cell r="B39">
            <v>37</v>
          </cell>
          <cell r="C39" t="str">
            <v>保留地</v>
          </cell>
          <cell r="D39">
            <v>1.5</v>
          </cell>
          <cell r="E39">
            <v>39157</v>
          </cell>
          <cell r="F39">
            <v>2</v>
          </cell>
          <cell r="G39" t="str">
            <v>横型</v>
          </cell>
          <cell r="I39">
            <v>0</v>
          </cell>
          <cell r="J39" t="str">
            <v>松本市中原土地区画整理事業</v>
          </cell>
          <cell r="K39" t="str">
            <v>松本市まちづくり推進課</v>
          </cell>
          <cell r="L39" t="str">
            <v>㈱アンド―</v>
          </cell>
          <cell r="Z39">
            <v>20</v>
          </cell>
        </row>
        <row r="40">
          <cell r="A40">
            <v>38</v>
          </cell>
          <cell r="B40">
            <v>38</v>
          </cell>
          <cell r="C40" t="str">
            <v>中原東一郎</v>
          </cell>
          <cell r="D40">
            <v>1.5</v>
          </cell>
          <cell r="E40">
            <v>39157</v>
          </cell>
          <cell r="F40">
            <v>2</v>
          </cell>
          <cell r="G40" t="str">
            <v>横型</v>
          </cell>
          <cell r="I40">
            <v>0</v>
          </cell>
          <cell r="J40" t="str">
            <v>松本市中原土地区画整理事業</v>
          </cell>
          <cell r="K40" t="str">
            <v>松本市まちづくり推進課</v>
          </cell>
          <cell r="L40" t="str">
            <v>㈱アンド―</v>
          </cell>
          <cell r="Z40">
            <v>20</v>
          </cell>
        </row>
        <row r="41">
          <cell r="A41">
            <v>39</v>
          </cell>
          <cell r="B41">
            <v>39</v>
          </cell>
          <cell r="C41" t="str">
            <v>アルピコ建設(株)</v>
          </cell>
          <cell r="D41">
            <v>1.5</v>
          </cell>
          <cell r="E41">
            <v>39157</v>
          </cell>
          <cell r="F41">
            <v>2</v>
          </cell>
          <cell r="G41" t="str">
            <v>横型</v>
          </cell>
          <cell r="I41">
            <v>0</v>
          </cell>
          <cell r="J41" t="str">
            <v>松本市中原土地区画整理事業</v>
          </cell>
          <cell r="K41" t="str">
            <v>松本市まちづくり推進課</v>
          </cell>
          <cell r="L41" t="str">
            <v>㈱アンド―</v>
          </cell>
          <cell r="Z41">
            <v>20</v>
          </cell>
        </row>
        <row r="42">
          <cell r="A42">
            <v>40</v>
          </cell>
          <cell r="B42">
            <v>40</v>
          </cell>
          <cell r="C42" t="str">
            <v>中川基美</v>
          </cell>
          <cell r="D42">
            <v>1.5</v>
          </cell>
          <cell r="E42">
            <v>39157</v>
          </cell>
          <cell r="F42">
            <v>2</v>
          </cell>
          <cell r="G42" t="str">
            <v>横型</v>
          </cell>
          <cell r="I42">
            <v>0</v>
          </cell>
          <cell r="J42" t="str">
            <v>松本市中原土地区画整理事業</v>
          </cell>
          <cell r="K42" t="str">
            <v>松本市まちづくり推進課</v>
          </cell>
          <cell r="L42" t="str">
            <v>㈱アンド―</v>
          </cell>
          <cell r="Z42">
            <v>20</v>
          </cell>
        </row>
        <row r="43">
          <cell r="A43">
            <v>41</v>
          </cell>
          <cell r="B43">
            <v>41</v>
          </cell>
          <cell r="C43" t="str">
            <v>保留地</v>
          </cell>
          <cell r="D43">
            <v>1.5</v>
          </cell>
          <cell r="E43">
            <v>39157</v>
          </cell>
          <cell r="F43">
            <v>2</v>
          </cell>
          <cell r="G43" t="str">
            <v>横型</v>
          </cell>
          <cell r="I43">
            <v>0</v>
          </cell>
          <cell r="J43" t="str">
            <v>松本市中原土地区画整理事業</v>
          </cell>
          <cell r="K43" t="str">
            <v>松本市まちづくり推進課</v>
          </cell>
          <cell r="L43" t="str">
            <v>㈱アンド―</v>
          </cell>
          <cell r="Z43">
            <v>20</v>
          </cell>
        </row>
        <row r="44">
          <cell r="A44">
            <v>42</v>
          </cell>
          <cell r="B44">
            <v>42</v>
          </cell>
          <cell r="C44" t="str">
            <v>保留地</v>
          </cell>
          <cell r="D44">
            <v>1.5</v>
          </cell>
          <cell r="E44">
            <v>39157</v>
          </cell>
          <cell r="F44">
            <v>2</v>
          </cell>
          <cell r="G44" t="str">
            <v>横型</v>
          </cell>
          <cell r="I44">
            <v>0</v>
          </cell>
          <cell r="J44" t="str">
            <v>松本市中原土地区画整理事業</v>
          </cell>
          <cell r="K44" t="str">
            <v>松本市まちづくり推進課</v>
          </cell>
          <cell r="L44" t="str">
            <v>㈱アンド―</v>
          </cell>
          <cell r="Z44">
            <v>20</v>
          </cell>
        </row>
        <row r="45">
          <cell r="A45">
            <v>43</v>
          </cell>
          <cell r="B45">
            <v>43</v>
          </cell>
          <cell r="C45" t="str">
            <v>保留地</v>
          </cell>
          <cell r="D45">
            <v>1.5</v>
          </cell>
          <cell r="E45">
            <v>39157</v>
          </cell>
          <cell r="F45">
            <v>2</v>
          </cell>
          <cell r="G45" t="str">
            <v>横型</v>
          </cell>
          <cell r="I45">
            <v>0</v>
          </cell>
          <cell r="J45" t="str">
            <v>松本市中原土地区画整理事業</v>
          </cell>
          <cell r="K45" t="str">
            <v>松本市まちづくり推進課</v>
          </cell>
          <cell r="L45" t="str">
            <v>㈱アンド―</v>
          </cell>
          <cell r="Z45">
            <v>20</v>
          </cell>
        </row>
        <row r="46">
          <cell r="A46">
            <v>44</v>
          </cell>
          <cell r="B46">
            <v>44</v>
          </cell>
          <cell r="C46" t="str">
            <v>アルピコ建設(株)</v>
          </cell>
          <cell r="D46">
            <v>1.5</v>
          </cell>
          <cell r="E46">
            <v>39157</v>
          </cell>
          <cell r="F46">
            <v>2</v>
          </cell>
          <cell r="G46" t="str">
            <v>横型</v>
          </cell>
          <cell r="I46">
            <v>0</v>
          </cell>
          <cell r="J46" t="str">
            <v>松本市中原土地区画整理事業</v>
          </cell>
          <cell r="K46" t="str">
            <v>松本市まちづくり推進課</v>
          </cell>
          <cell r="L46" t="str">
            <v>㈱アンド―</v>
          </cell>
          <cell r="Z46">
            <v>20</v>
          </cell>
        </row>
        <row r="47">
          <cell r="A47">
            <v>45</v>
          </cell>
          <cell r="B47">
            <v>45</v>
          </cell>
          <cell r="C47" t="str">
            <v>保留地</v>
          </cell>
          <cell r="D47">
            <v>1.5</v>
          </cell>
          <cell r="E47">
            <v>39157</v>
          </cell>
          <cell r="F47">
            <v>2</v>
          </cell>
          <cell r="G47" t="str">
            <v>横型</v>
          </cell>
          <cell r="I47">
            <v>0</v>
          </cell>
          <cell r="J47" t="str">
            <v>松本市中原土地区画整理事業</v>
          </cell>
          <cell r="K47" t="str">
            <v>松本市まちづくり推進課</v>
          </cell>
          <cell r="L47" t="str">
            <v>㈱アンド―</v>
          </cell>
          <cell r="Z47">
            <v>20</v>
          </cell>
        </row>
        <row r="48">
          <cell r="A48">
            <v>46</v>
          </cell>
          <cell r="B48">
            <v>46</v>
          </cell>
          <cell r="C48" t="str">
            <v>保留地</v>
          </cell>
          <cell r="D48">
            <v>1.5</v>
          </cell>
          <cell r="E48">
            <v>39157</v>
          </cell>
          <cell r="F48">
            <v>2</v>
          </cell>
          <cell r="G48" t="str">
            <v>横型</v>
          </cell>
          <cell r="I48">
            <v>0</v>
          </cell>
          <cell r="J48" t="str">
            <v>松本市中原土地区画整理事業</v>
          </cell>
          <cell r="K48" t="str">
            <v>松本市まちづくり推進課</v>
          </cell>
          <cell r="L48" t="str">
            <v>㈱アンド―</v>
          </cell>
          <cell r="Z48">
            <v>20</v>
          </cell>
        </row>
        <row r="49">
          <cell r="A49">
            <v>47</v>
          </cell>
          <cell r="B49">
            <v>47</v>
          </cell>
          <cell r="C49" t="str">
            <v>中川基美</v>
          </cell>
          <cell r="D49">
            <v>1.5</v>
          </cell>
          <cell r="E49">
            <v>39157</v>
          </cell>
          <cell r="F49">
            <v>2</v>
          </cell>
          <cell r="G49" t="str">
            <v>横型</v>
          </cell>
          <cell r="I49">
            <v>0</v>
          </cell>
          <cell r="J49" t="str">
            <v>松本市中原土地区画整理事業</v>
          </cell>
          <cell r="K49" t="str">
            <v>松本市まちづくり推進課</v>
          </cell>
          <cell r="L49" t="str">
            <v>㈱アンド―</v>
          </cell>
          <cell r="Z49">
            <v>20</v>
          </cell>
        </row>
        <row r="50">
          <cell r="A50">
            <v>48</v>
          </cell>
          <cell r="B50">
            <v>48</v>
          </cell>
          <cell r="C50" t="str">
            <v>中川基美</v>
          </cell>
          <cell r="D50">
            <v>1.5</v>
          </cell>
          <cell r="E50">
            <v>39157</v>
          </cell>
          <cell r="F50">
            <v>2</v>
          </cell>
          <cell r="G50" t="str">
            <v>横型</v>
          </cell>
          <cell r="I50">
            <v>0</v>
          </cell>
          <cell r="J50" t="str">
            <v>松本市中原土地区画整理事業</v>
          </cell>
          <cell r="K50" t="str">
            <v>松本市まちづくり推進課</v>
          </cell>
          <cell r="L50" t="str">
            <v>㈱アンド―</v>
          </cell>
          <cell r="Z50">
            <v>20</v>
          </cell>
        </row>
        <row r="51">
          <cell r="A51">
            <v>49</v>
          </cell>
          <cell r="B51">
            <v>49</v>
          </cell>
          <cell r="C51" t="str">
            <v>保留地</v>
          </cell>
          <cell r="D51">
            <v>1.5</v>
          </cell>
          <cell r="E51">
            <v>39157</v>
          </cell>
          <cell r="F51">
            <v>2</v>
          </cell>
          <cell r="G51" t="str">
            <v>横型</v>
          </cell>
          <cell r="I51">
            <v>0</v>
          </cell>
          <cell r="J51" t="str">
            <v>松本市中原土地区画整理事業</v>
          </cell>
          <cell r="K51" t="str">
            <v>松本市まちづくり推進課</v>
          </cell>
          <cell r="L51" t="str">
            <v>㈱アンド―</v>
          </cell>
          <cell r="Z51">
            <v>20</v>
          </cell>
        </row>
        <row r="52">
          <cell r="A52">
            <v>50</v>
          </cell>
          <cell r="B52">
            <v>50</v>
          </cell>
          <cell r="C52" t="str">
            <v>中川基美</v>
          </cell>
          <cell r="D52">
            <v>1.5</v>
          </cell>
          <cell r="E52">
            <v>39157</v>
          </cell>
          <cell r="F52">
            <v>2</v>
          </cell>
          <cell r="G52" t="str">
            <v>横型</v>
          </cell>
          <cell r="I52">
            <v>0</v>
          </cell>
          <cell r="J52" t="str">
            <v>松本市中原土地区画整理事業</v>
          </cell>
          <cell r="K52" t="str">
            <v>松本市まちづくり推進課</v>
          </cell>
          <cell r="L52" t="str">
            <v>㈱アンド―</v>
          </cell>
          <cell r="Z52">
            <v>20</v>
          </cell>
        </row>
        <row r="53">
          <cell r="A53">
            <v>51</v>
          </cell>
          <cell r="B53">
            <v>51</v>
          </cell>
          <cell r="C53" t="str">
            <v>保留地</v>
          </cell>
          <cell r="D53">
            <v>1.5</v>
          </cell>
          <cell r="E53">
            <v>39157</v>
          </cell>
          <cell r="F53">
            <v>2</v>
          </cell>
          <cell r="G53" t="str">
            <v>横型</v>
          </cell>
          <cell r="I53">
            <v>0</v>
          </cell>
          <cell r="J53" t="str">
            <v>松本市中原土地区画整理事業</v>
          </cell>
          <cell r="K53" t="str">
            <v>松本市まちづくり推進課</v>
          </cell>
          <cell r="L53" t="str">
            <v>㈱アンド―</v>
          </cell>
          <cell r="Z53">
            <v>20</v>
          </cell>
        </row>
        <row r="54">
          <cell r="A54">
            <v>52</v>
          </cell>
          <cell r="B54">
            <v>52</v>
          </cell>
          <cell r="C54" t="str">
            <v>保留地</v>
          </cell>
          <cell r="D54">
            <v>1.5</v>
          </cell>
          <cell r="E54">
            <v>39157</v>
          </cell>
          <cell r="F54">
            <v>2</v>
          </cell>
          <cell r="G54" t="str">
            <v>横型</v>
          </cell>
          <cell r="I54">
            <v>0</v>
          </cell>
          <cell r="J54" t="str">
            <v>松本市中原土地区画整理事業</v>
          </cell>
          <cell r="K54" t="str">
            <v>松本市まちづくり推進課</v>
          </cell>
          <cell r="L54" t="str">
            <v>㈱アンド―</v>
          </cell>
          <cell r="Z54">
            <v>20</v>
          </cell>
        </row>
        <row r="55">
          <cell r="A55">
            <v>53</v>
          </cell>
          <cell r="B55">
            <v>53</v>
          </cell>
          <cell r="C55" t="str">
            <v>中川基美</v>
          </cell>
          <cell r="D55">
            <v>1.5</v>
          </cell>
          <cell r="E55">
            <v>39157</v>
          </cell>
          <cell r="F55">
            <v>2</v>
          </cell>
          <cell r="G55" t="str">
            <v>横型</v>
          </cell>
          <cell r="I55">
            <v>0</v>
          </cell>
          <cell r="J55" t="str">
            <v>松本市中原土地区画整理事業</v>
          </cell>
          <cell r="K55" t="str">
            <v>松本市まちづくり推進課</v>
          </cell>
          <cell r="L55" t="str">
            <v>㈱アンド―</v>
          </cell>
          <cell r="Z55">
            <v>20</v>
          </cell>
        </row>
        <row r="56">
          <cell r="A56">
            <v>54</v>
          </cell>
          <cell r="B56">
            <v>54</v>
          </cell>
          <cell r="C56" t="str">
            <v>中川基美</v>
          </cell>
          <cell r="D56">
            <v>1.5</v>
          </cell>
          <cell r="E56">
            <v>39157</v>
          </cell>
          <cell r="F56">
            <v>2</v>
          </cell>
          <cell r="G56" t="str">
            <v>横型</v>
          </cell>
          <cell r="I56">
            <v>0</v>
          </cell>
          <cell r="J56" t="str">
            <v>松本市中原土地区画整理事業</v>
          </cell>
          <cell r="K56" t="str">
            <v>松本市まちづくり推進課</v>
          </cell>
          <cell r="L56" t="str">
            <v>㈱アンド―</v>
          </cell>
          <cell r="Z56">
            <v>20</v>
          </cell>
        </row>
        <row r="57">
          <cell r="A57">
            <v>55</v>
          </cell>
          <cell r="B57">
            <v>55</v>
          </cell>
          <cell r="C57" t="str">
            <v>中川基美</v>
          </cell>
          <cell r="D57">
            <v>1.5</v>
          </cell>
          <cell r="E57">
            <v>39157</v>
          </cell>
          <cell r="F57">
            <v>2</v>
          </cell>
          <cell r="G57" t="str">
            <v>横型</v>
          </cell>
          <cell r="I57">
            <v>0</v>
          </cell>
          <cell r="J57" t="str">
            <v>松本市中原土地区画整理事業</v>
          </cell>
          <cell r="K57" t="str">
            <v>松本市まちづくり推進課</v>
          </cell>
          <cell r="L57" t="str">
            <v>㈱アンド―</v>
          </cell>
          <cell r="Z57">
            <v>20</v>
          </cell>
        </row>
        <row r="58">
          <cell r="A58">
            <v>56</v>
          </cell>
          <cell r="B58">
            <v>56</v>
          </cell>
          <cell r="C58" t="str">
            <v>公園</v>
          </cell>
          <cell r="D58">
            <v>1.5</v>
          </cell>
          <cell r="E58">
            <v>39157</v>
          </cell>
          <cell r="F58">
            <v>2</v>
          </cell>
          <cell r="G58" t="str">
            <v>-</v>
          </cell>
          <cell r="I58">
            <v>0</v>
          </cell>
          <cell r="J58" t="str">
            <v>松本市中原土地区画整理事業</v>
          </cell>
          <cell r="K58" t="str">
            <v>松本市まちづくり推進課</v>
          </cell>
          <cell r="L58" t="str">
            <v>㈱アンド―</v>
          </cell>
          <cell r="Z58">
            <v>20</v>
          </cell>
        </row>
        <row r="59">
          <cell r="A59">
            <v>57</v>
          </cell>
          <cell r="B59">
            <v>57</v>
          </cell>
          <cell r="C59" t="str">
            <v>保留地</v>
          </cell>
          <cell r="D59">
            <v>1.5</v>
          </cell>
          <cell r="E59">
            <v>39157</v>
          </cell>
          <cell r="F59">
            <v>2</v>
          </cell>
          <cell r="G59" t="str">
            <v>横型</v>
          </cell>
          <cell r="I59">
            <v>0</v>
          </cell>
          <cell r="J59" t="str">
            <v>松本市中原土地区画整理事業</v>
          </cell>
          <cell r="K59" t="str">
            <v>松本市まちづくり推進課</v>
          </cell>
          <cell r="L59" t="str">
            <v>㈱アンド―</v>
          </cell>
          <cell r="Z59">
            <v>20</v>
          </cell>
        </row>
        <row r="60">
          <cell r="A60">
            <v>58</v>
          </cell>
          <cell r="B60">
            <v>58</v>
          </cell>
          <cell r="C60" t="str">
            <v>清水忠平</v>
          </cell>
          <cell r="D60">
            <v>1.5</v>
          </cell>
          <cell r="E60">
            <v>39157</v>
          </cell>
          <cell r="F60">
            <v>2</v>
          </cell>
          <cell r="G60" t="str">
            <v>横型</v>
          </cell>
          <cell r="I60">
            <v>0</v>
          </cell>
          <cell r="J60" t="str">
            <v>松本市中原土地区画整理事業</v>
          </cell>
          <cell r="K60" t="str">
            <v>松本市まちづくり推進課</v>
          </cell>
          <cell r="L60" t="str">
            <v>㈱アンド―</v>
          </cell>
          <cell r="Z60">
            <v>20</v>
          </cell>
        </row>
        <row r="61">
          <cell r="A61">
            <v>59</v>
          </cell>
          <cell r="B61">
            <v>59</v>
          </cell>
          <cell r="C61" t="str">
            <v>高橋国吉</v>
          </cell>
          <cell r="D61">
            <v>1.5</v>
          </cell>
          <cell r="E61">
            <v>39157</v>
          </cell>
          <cell r="F61">
            <v>2</v>
          </cell>
          <cell r="G61" t="str">
            <v>横型</v>
          </cell>
          <cell r="I61">
            <v>0</v>
          </cell>
          <cell r="J61" t="str">
            <v>松本市中原土地区画整理事業</v>
          </cell>
          <cell r="K61" t="str">
            <v>松本市まちづくり推進課</v>
          </cell>
          <cell r="L61" t="str">
            <v>㈱アンド―</v>
          </cell>
          <cell r="Z61">
            <v>20</v>
          </cell>
        </row>
        <row r="62">
          <cell r="A62">
            <v>60</v>
          </cell>
          <cell r="B62">
            <v>60</v>
          </cell>
          <cell r="C62" t="str">
            <v>高橋国吉</v>
          </cell>
          <cell r="D62">
            <v>1.5</v>
          </cell>
          <cell r="E62">
            <v>39157</v>
          </cell>
          <cell r="F62">
            <v>2</v>
          </cell>
          <cell r="G62" t="str">
            <v>横型</v>
          </cell>
          <cell r="I62">
            <v>0</v>
          </cell>
          <cell r="J62" t="str">
            <v>松本市中原土地区画整理事業</v>
          </cell>
          <cell r="K62" t="str">
            <v>松本市まちづくり推進課</v>
          </cell>
          <cell r="L62" t="str">
            <v>㈱アンド―</v>
          </cell>
          <cell r="Z62">
            <v>20</v>
          </cell>
        </row>
        <row r="63">
          <cell r="A63">
            <v>61</v>
          </cell>
          <cell r="B63">
            <v>61</v>
          </cell>
          <cell r="C63" t="str">
            <v>高橋国吉</v>
          </cell>
          <cell r="D63">
            <v>1.5</v>
          </cell>
          <cell r="E63">
            <v>39157</v>
          </cell>
          <cell r="F63">
            <v>2</v>
          </cell>
          <cell r="G63" t="str">
            <v>横型</v>
          </cell>
          <cell r="I63">
            <v>0</v>
          </cell>
          <cell r="J63" t="str">
            <v>松本市中原土地区画整理事業</v>
          </cell>
          <cell r="K63" t="str">
            <v>松本市まちづくり推進課</v>
          </cell>
          <cell r="L63" t="str">
            <v>㈱アンド―</v>
          </cell>
          <cell r="Z63">
            <v>20</v>
          </cell>
        </row>
        <row r="64">
          <cell r="A64">
            <v>62</v>
          </cell>
          <cell r="B64">
            <v>62</v>
          </cell>
          <cell r="C64" t="str">
            <v>清水忠平</v>
          </cell>
          <cell r="D64">
            <v>1.5</v>
          </cell>
          <cell r="E64">
            <v>39157</v>
          </cell>
          <cell r="F64">
            <v>2</v>
          </cell>
          <cell r="G64" t="str">
            <v>横型</v>
          </cell>
          <cell r="I64">
            <v>0</v>
          </cell>
          <cell r="J64" t="str">
            <v>松本市中原土地区画整理事業</v>
          </cell>
          <cell r="K64" t="str">
            <v>松本市まちづくり推進課</v>
          </cell>
          <cell r="L64" t="str">
            <v>㈱アンド―</v>
          </cell>
          <cell r="Z64">
            <v>20</v>
          </cell>
        </row>
        <row r="65">
          <cell r="A65">
            <v>63</v>
          </cell>
          <cell r="B65">
            <v>63</v>
          </cell>
          <cell r="C65" t="str">
            <v>高橋国吉</v>
          </cell>
          <cell r="D65">
            <v>1.5</v>
          </cell>
          <cell r="E65">
            <v>39157</v>
          </cell>
          <cell r="F65">
            <v>2</v>
          </cell>
          <cell r="G65" t="str">
            <v>横型</v>
          </cell>
          <cell r="I65">
            <v>0</v>
          </cell>
          <cell r="J65" t="str">
            <v>松本市中原土地区画整理事業</v>
          </cell>
          <cell r="K65" t="str">
            <v>松本市まちづくり推進課</v>
          </cell>
          <cell r="L65" t="str">
            <v>㈱アンド―</v>
          </cell>
          <cell r="Z65">
            <v>20</v>
          </cell>
        </row>
        <row r="66">
          <cell r="A66">
            <v>64</v>
          </cell>
          <cell r="B66">
            <v>64</v>
          </cell>
          <cell r="C66" t="str">
            <v>保留地</v>
          </cell>
          <cell r="D66">
            <v>1.5</v>
          </cell>
          <cell r="E66">
            <v>39157</v>
          </cell>
          <cell r="F66">
            <v>2</v>
          </cell>
          <cell r="G66" t="str">
            <v>横型</v>
          </cell>
          <cell r="I66">
            <v>0</v>
          </cell>
          <cell r="J66" t="str">
            <v>松本市中原土地区画整理事業</v>
          </cell>
          <cell r="K66" t="str">
            <v>松本市まちづくり推進課</v>
          </cell>
          <cell r="L66" t="str">
            <v>㈱アンド―</v>
          </cell>
          <cell r="Z66">
            <v>20</v>
          </cell>
        </row>
        <row r="67">
          <cell r="A67">
            <v>65</v>
          </cell>
          <cell r="B67">
            <v>65</v>
          </cell>
          <cell r="C67" t="str">
            <v>清水利彦</v>
          </cell>
          <cell r="D67">
            <v>1.5</v>
          </cell>
          <cell r="E67">
            <v>39157</v>
          </cell>
          <cell r="F67">
            <v>2</v>
          </cell>
          <cell r="G67" t="str">
            <v>横型</v>
          </cell>
          <cell r="I67">
            <v>0</v>
          </cell>
          <cell r="J67" t="str">
            <v>松本市中原土地区画整理事業</v>
          </cell>
          <cell r="K67" t="str">
            <v>松本市まちづくり推進課</v>
          </cell>
          <cell r="L67" t="str">
            <v>㈱アンド―</v>
          </cell>
          <cell r="Z67">
            <v>20</v>
          </cell>
        </row>
        <row r="68">
          <cell r="A68">
            <v>66</v>
          </cell>
          <cell r="B68">
            <v>66</v>
          </cell>
          <cell r="C68" t="str">
            <v>清水利彦</v>
          </cell>
          <cell r="D68">
            <v>1.5</v>
          </cell>
          <cell r="E68">
            <v>39157</v>
          </cell>
          <cell r="F68">
            <v>2</v>
          </cell>
          <cell r="G68" t="str">
            <v>横型</v>
          </cell>
          <cell r="I68">
            <v>0</v>
          </cell>
          <cell r="J68" t="str">
            <v>松本市中原土地区画整理事業</v>
          </cell>
          <cell r="K68" t="str">
            <v>松本市まちづくり推進課</v>
          </cell>
          <cell r="L68" t="str">
            <v>㈱アンド―</v>
          </cell>
          <cell r="Z68">
            <v>20</v>
          </cell>
        </row>
        <row r="69">
          <cell r="A69">
            <v>67</v>
          </cell>
          <cell r="B69">
            <v>67</v>
          </cell>
          <cell r="C69" t="str">
            <v>清水利彦</v>
          </cell>
          <cell r="D69">
            <v>1.5</v>
          </cell>
          <cell r="E69">
            <v>39157</v>
          </cell>
          <cell r="F69">
            <v>2</v>
          </cell>
          <cell r="G69" t="str">
            <v>横型</v>
          </cell>
          <cell r="I69">
            <v>0</v>
          </cell>
          <cell r="J69" t="str">
            <v>松本市中原土地区画整理事業</v>
          </cell>
          <cell r="K69" t="str">
            <v>松本市まちづくり推進課</v>
          </cell>
          <cell r="L69" t="str">
            <v>㈱アンド―</v>
          </cell>
          <cell r="Z69">
            <v>20</v>
          </cell>
        </row>
        <row r="70">
          <cell r="A70">
            <v>68</v>
          </cell>
          <cell r="B70">
            <v>68</v>
          </cell>
          <cell r="C70" t="str">
            <v>清水利彦</v>
          </cell>
          <cell r="D70">
            <v>1.5</v>
          </cell>
          <cell r="E70">
            <v>39157</v>
          </cell>
          <cell r="F70">
            <v>1</v>
          </cell>
          <cell r="G70" t="str">
            <v>縦型</v>
          </cell>
          <cell r="I70">
            <v>0</v>
          </cell>
          <cell r="J70" t="str">
            <v>松本市中原土地区画整理事業</v>
          </cell>
          <cell r="K70" t="str">
            <v>松本市まちづくり推進課</v>
          </cell>
          <cell r="L70" t="str">
            <v>㈱アンド―</v>
          </cell>
          <cell r="Z70" t="str">
            <v>φ40(50)</v>
          </cell>
        </row>
        <row r="71">
          <cell r="A71">
            <v>69</v>
          </cell>
          <cell r="B71">
            <v>69</v>
          </cell>
          <cell r="C71" t="str">
            <v>清水利彦</v>
          </cell>
          <cell r="D71">
            <v>1.5</v>
          </cell>
          <cell r="E71">
            <v>39157</v>
          </cell>
          <cell r="F71">
            <v>2</v>
          </cell>
          <cell r="G71" t="str">
            <v>横型</v>
          </cell>
          <cell r="I71">
            <v>0</v>
          </cell>
          <cell r="J71" t="str">
            <v>松本市中原土地区画整理事業</v>
          </cell>
          <cell r="K71" t="str">
            <v>松本市まちづくり推進課</v>
          </cell>
          <cell r="L71" t="str">
            <v>㈱アンド―</v>
          </cell>
          <cell r="Z71">
            <v>20</v>
          </cell>
        </row>
        <row r="72">
          <cell r="A72">
            <v>70</v>
          </cell>
          <cell r="B72">
            <v>70</v>
          </cell>
          <cell r="C72" t="str">
            <v>清水利彦</v>
          </cell>
          <cell r="D72">
            <v>1.5</v>
          </cell>
          <cell r="E72">
            <v>39157</v>
          </cell>
          <cell r="F72">
            <v>2</v>
          </cell>
          <cell r="G72" t="str">
            <v>横型</v>
          </cell>
          <cell r="I72">
            <v>0</v>
          </cell>
          <cell r="J72" t="str">
            <v>松本市中原土地区画整理事業</v>
          </cell>
          <cell r="K72" t="str">
            <v>松本市まちづくり推進課</v>
          </cell>
          <cell r="L72" t="str">
            <v>㈱アンド―</v>
          </cell>
          <cell r="Z72" t="str">
            <v>φ40(50)</v>
          </cell>
        </row>
        <row r="73">
          <cell r="A73">
            <v>71</v>
          </cell>
          <cell r="B73">
            <v>71</v>
          </cell>
          <cell r="C73" t="str">
            <v>清水利彦</v>
          </cell>
          <cell r="D73">
            <v>1.5</v>
          </cell>
          <cell r="E73">
            <v>39157</v>
          </cell>
          <cell r="F73">
            <v>2</v>
          </cell>
          <cell r="G73" t="str">
            <v>横型</v>
          </cell>
          <cell r="I73">
            <v>0</v>
          </cell>
          <cell r="J73" t="str">
            <v>松本市中原土地区画整理事業</v>
          </cell>
          <cell r="K73" t="str">
            <v>松本市まちづくり推進課</v>
          </cell>
          <cell r="L73" t="str">
            <v>㈱アンド―</v>
          </cell>
          <cell r="Z73">
            <v>20</v>
          </cell>
        </row>
        <row r="74">
          <cell r="A74">
            <v>72</v>
          </cell>
          <cell r="B74">
            <v>72</v>
          </cell>
          <cell r="C74" t="str">
            <v>清水利彦</v>
          </cell>
          <cell r="D74">
            <v>1.5</v>
          </cell>
          <cell r="E74">
            <v>39157</v>
          </cell>
          <cell r="F74">
            <v>2</v>
          </cell>
          <cell r="G74" t="str">
            <v>横型</v>
          </cell>
          <cell r="I74">
            <v>0</v>
          </cell>
          <cell r="J74" t="str">
            <v>松本市中原土地区画整理事業</v>
          </cell>
          <cell r="K74" t="str">
            <v>松本市まちづくり推進課</v>
          </cell>
          <cell r="L74" t="str">
            <v>㈱アンド―</v>
          </cell>
          <cell r="Z74">
            <v>20</v>
          </cell>
        </row>
        <row r="75">
          <cell r="A75">
            <v>73</v>
          </cell>
          <cell r="B75">
            <v>73</v>
          </cell>
          <cell r="C75" t="str">
            <v>清水利彦</v>
          </cell>
          <cell r="D75">
            <v>1.5</v>
          </cell>
          <cell r="E75">
            <v>39157</v>
          </cell>
          <cell r="F75">
            <v>2</v>
          </cell>
          <cell r="G75" t="str">
            <v>横型</v>
          </cell>
          <cell r="I75">
            <v>0</v>
          </cell>
          <cell r="J75" t="str">
            <v>松本市中原土地区画整理事業</v>
          </cell>
          <cell r="K75" t="str">
            <v>松本市まちづくり推進課</v>
          </cell>
          <cell r="L75" t="str">
            <v>㈱アンド―</v>
          </cell>
          <cell r="Z75">
            <v>20</v>
          </cell>
        </row>
        <row r="76">
          <cell r="A76">
            <v>74</v>
          </cell>
          <cell r="B76">
            <v>74</v>
          </cell>
          <cell r="C76" t="str">
            <v>清水利彦</v>
          </cell>
          <cell r="D76">
            <v>1.5</v>
          </cell>
          <cell r="E76">
            <v>39157</v>
          </cell>
          <cell r="F76">
            <v>2</v>
          </cell>
          <cell r="G76" t="str">
            <v>横型</v>
          </cell>
          <cell r="I76">
            <v>0</v>
          </cell>
          <cell r="J76" t="str">
            <v>松本市中原土地区画整理事業</v>
          </cell>
          <cell r="K76" t="str">
            <v>松本市まちづくり推進課</v>
          </cell>
          <cell r="L76" t="str">
            <v>㈱アンド―</v>
          </cell>
          <cell r="Z76">
            <v>20</v>
          </cell>
        </row>
        <row r="77">
          <cell r="A77">
            <v>75</v>
          </cell>
          <cell r="B77">
            <v>75</v>
          </cell>
          <cell r="C77" t="str">
            <v>小林裕</v>
          </cell>
          <cell r="D77">
            <v>1.5</v>
          </cell>
          <cell r="E77">
            <v>39157</v>
          </cell>
          <cell r="F77">
            <v>2</v>
          </cell>
          <cell r="G77" t="str">
            <v>横型</v>
          </cell>
          <cell r="I77">
            <v>0</v>
          </cell>
          <cell r="J77" t="str">
            <v>松本市中原土地区画整理事業</v>
          </cell>
          <cell r="K77" t="str">
            <v>松本市まちづくり推進課</v>
          </cell>
          <cell r="L77" t="str">
            <v>㈱アンド―</v>
          </cell>
          <cell r="Z77" t="str">
            <v>-</v>
          </cell>
        </row>
        <row r="78">
          <cell r="A78">
            <v>76</v>
          </cell>
          <cell r="B78">
            <v>76</v>
          </cell>
          <cell r="C78" t="str">
            <v>田中豊</v>
          </cell>
          <cell r="D78">
            <v>1.5</v>
          </cell>
          <cell r="E78">
            <v>39157</v>
          </cell>
          <cell r="F78">
            <v>2</v>
          </cell>
          <cell r="G78" t="str">
            <v>横型</v>
          </cell>
          <cell r="I78">
            <v>0</v>
          </cell>
          <cell r="J78" t="str">
            <v>松本市中原土地区画整理事業</v>
          </cell>
          <cell r="K78" t="str">
            <v>松本市まちづくり推進課</v>
          </cell>
          <cell r="L78" t="str">
            <v>㈱アンド―</v>
          </cell>
          <cell r="Z78" t="str">
            <v>-</v>
          </cell>
        </row>
        <row r="79">
          <cell r="A79">
            <v>77</v>
          </cell>
          <cell r="B79">
            <v>77</v>
          </cell>
          <cell r="C79" t="str">
            <v>三輪修</v>
          </cell>
          <cell r="D79">
            <v>1.5</v>
          </cell>
          <cell r="E79">
            <v>39157</v>
          </cell>
          <cell r="F79">
            <v>2</v>
          </cell>
          <cell r="G79" t="str">
            <v>横型</v>
          </cell>
          <cell r="I79">
            <v>0</v>
          </cell>
          <cell r="J79" t="str">
            <v>松本市中原土地区画整理事業</v>
          </cell>
          <cell r="K79" t="str">
            <v>松本市まちづくり推進課</v>
          </cell>
          <cell r="L79" t="str">
            <v>㈱アンド―</v>
          </cell>
        </row>
        <row r="80">
          <cell r="A80">
            <v>78</v>
          </cell>
          <cell r="B80">
            <v>78</v>
          </cell>
          <cell r="C80" t="str">
            <v>サンライフ桐A</v>
          </cell>
          <cell r="D80">
            <v>1.5</v>
          </cell>
          <cell r="E80">
            <v>39157</v>
          </cell>
          <cell r="F80">
            <v>1</v>
          </cell>
          <cell r="G80" t="str">
            <v>縦型</v>
          </cell>
          <cell r="I80">
            <v>0</v>
          </cell>
          <cell r="J80" t="str">
            <v>松本市中原土地区画整理事業</v>
          </cell>
          <cell r="K80" t="str">
            <v>松本市まちづくり推進課</v>
          </cell>
          <cell r="L80" t="str">
            <v>㈱アンド―</v>
          </cell>
        </row>
        <row r="81">
          <cell r="A81">
            <v>79</v>
          </cell>
          <cell r="B81">
            <v>79</v>
          </cell>
          <cell r="C81" t="str">
            <v>清水ハイツB</v>
          </cell>
          <cell r="D81">
            <v>1.5</v>
          </cell>
          <cell r="E81">
            <v>39157</v>
          </cell>
          <cell r="F81">
            <v>1</v>
          </cell>
          <cell r="G81" t="str">
            <v>縦型</v>
          </cell>
          <cell r="I81">
            <v>0</v>
          </cell>
          <cell r="J81" t="str">
            <v>松本市中原土地区画整理事業</v>
          </cell>
          <cell r="K81" t="str">
            <v>松本市まちづくり推進課</v>
          </cell>
          <cell r="L81" t="str">
            <v>㈱アンド―</v>
          </cell>
        </row>
        <row r="82">
          <cell r="A82">
            <v>80</v>
          </cell>
          <cell r="B82">
            <v>80</v>
          </cell>
          <cell r="C82" t="str">
            <v>清水ハイツA</v>
          </cell>
          <cell r="D82">
            <v>1.5</v>
          </cell>
          <cell r="E82">
            <v>39157</v>
          </cell>
          <cell r="F82">
            <v>2</v>
          </cell>
          <cell r="G82" t="str">
            <v>横型</v>
          </cell>
          <cell r="I82">
            <v>0</v>
          </cell>
          <cell r="J82" t="str">
            <v>松本市中原土地区画整理事業</v>
          </cell>
          <cell r="K82" t="str">
            <v>松本市まちづくり推進課</v>
          </cell>
          <cell r="L82" t="str">
            <v>㈱アンド―</v>
          </cell>
        </row>
        <row r="83">
          <cell r="A83">
            <v>81</v>
          </cell>
          <cell r="B83">
            <v>81</v>
          </cell>
          <cell r="C83" t="str">
            <v>ブックスマルナカ</v>
          </cell>
          <cell r="D83">
            <v>1.5</v>
          </cell>
          <cell r="E83">
            <v>39157</v>
          </cell>
          <cell r="G83" t="str">
            <v>-</v>
          </cell>
          <cell r="I83">
            <v>0</v>
          </cell>
          <cell r="J83" t="str">
            <v>松本市中原土地区画整理事業</v>
          </cell>
          <cell r="K83" t="str">
            <v>松本市まちづくり推進課</v>
          </cell>
          <cell r="L83" t="str">
            <v>㈱アンド―</v>
          </cell>
        </row>
        <row r="84">
          <cell r="A84">
            <v>82</v>
          </cell>
          <cell r="B84">
            <v>82</v>
          </cell>
          <cell r="C84" t="str">
            <v>（笠原正行）</v>
          </cell>
          <cell r="D84">
            <v>1.5</v>
          </cell>
          <cell r="E84">
            <v>39157</v>
          </cell>
          <cell r="F84">
            <v>2</v>
          </cell>
          <cell r="G84" t="str">
            <v>横型</v>
          </cell>
          <cell r="I84">
            <v>0</v>
          </cell>
          <cell r="J84" t="str">
            <v>松本市中原土地区画整理事業</v>
          </cell>
          <cell r="K84" t="str">
            <v>松本市まちづくり推進課</v>
          </cell>
          <cell r="L84" t="str">
            <v>㈱アンド―</v>
          </cell>
        </row>
        <row r="85">
          <cell r="A85">
            <v>83</v>
          </cell>
          <cell r="B85">
            <v>83</v>
          </cell>
          <cell r="C85" t="str">
            <v>中原三代子</v>
          </cell>
          <cell r="D85">
            <v>1.5</v>
          </cell>
          <cell r="E85">
            <v>39157</v>
          </cell>
          <cell r="F85">
            <v>2</v>
          </cell>
          <cell r="G85" t="str">
            <v>横型</v>
          </cell>
          <cell r="I85">
            <v>0</v>
          </cell>
          <cell r="J85" t="str">
            <v>松本市中原土地区画整理事業</v>
          </cell>
          <cell r="K85" t="str">
            <v>松本市まちづくり推進課</v>
          </cell>
          <cell r="L85" t="str">
            <v>㈱アンド―</v>
          </cell>
        </row>
        <row r="86">
          <cell r="A86">
            <v>84</v>
          </cell>
          <cell r="B86">
            <v>84</v>
          </cell>
          <cell r="C86" t="str">
            <v>征矢野整骨院</v>
          </cell>
          <cell r="D86">
            <v>1.5</v>
          </cell>
          <cell r="E86">
            <v>39157</v>
          </cell>
          <cell r="G86" t="str">
            <v>-</v>
          </cell>
          <cell r="I86">
            <v>0</v>
          </cell>
          <cell r="J86" t="str">
            <v>松本市中原土地区画整理事業</v>
          </cell>
          <cell r="K86" t="str">
            <v>松本市まちづくり推進課</v>
          </cell>
          <cell r="L86" t="str">
            <v>㈱アンド―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64"/>
  <sheetViews>
    <sheetView tabSelected="1" view="pageBreakPreview" zoomScaleNormal="75" zoomScaleSheetLayoutView="100" workbookViewId="0">
      <selection activeCell="Y13" sqref="Y13"/>
    </sheetView>
  </sheetViews>
  <sheetFormatPr defaultColWidth="9" defaultRowHeight="13.2" x14ac:dyDescent="0.2"/>
  <cols>
    <col min="1" max="1" width="6.09765625" style="1" customWidth="1"/>
    <col min="2" max="2" width="5.09765625" style="1" customWidth="1"/>
    <col min="3" max="3" width="3.59765625" style="1" customWidth="1"/>
    <col min="4" max="4" width="7.59765625" style="1" customWidth="1"/>
    <col min="5" max="5" width="3.3984375" style="1" customWidth="1"/>
    <col min="6" max="6" width="7.59765625" style="1" customWidth="1"/>
    <col min="7" max="7" width="3.59765625" style="1" customWidth="1"/>
    <col min="8" max="9" width="3.3984375" style="1" customWidth="1"/>
    <col min="10" max="10" width="6.59765625" style="1" customWidth="1"/>
    <col min="11" max="11" width="3.59765625" style="1" customWidth="1"/>
    <col min="12" max="12" width="6.59765625" style="1" customWidth="1"/>
    <col min="13" max="14" width="3.3984375" style="1" customWidth="1"/>
    <col min="15" max="15" width="7.59765625" style="1" customWidth="1"/>
    <col min="16" max="16" width="3.59765625" style="1" customWidth="1"/>
    <col min="17" max="17" width="6.59765625" style="1" customWidth="1"/>
    <col min="18" max="18" width="3.3984375" style="1" customWidth="1"/>
    <col min="19" max="19" width="7.8984375" style="1" customWidth="1"/>
    <col min="20" max="20" width="3.59765625" style="1" customWidth="1"/>
    <col min="21" max="22" width="3.09765625" style="1" customWidth="1"/>
    <col min="23" max="16384" width="9" style="1"/>
  </cols>
  <sheetData>
    <row r="1" spans="1:22" ht="13.8" thickBot="1" x14ac:dyDescent="0.25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2">
      <c r="A2" s="14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8"/>
      <c r="U2" s="14"/>
      <c r="V2" s="14"/>
    </row>
    <row r="3" spans="1:22" ht="19.2" thickBot="1" x14ac:dyDescent="0.25">
      <c r="A3" s="14"/>
      <c r="B3" s="19" t="s">
        <v>55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1"/>
      <c r="U3" s="14"/>
      <c r="V3" s="14"/>
    </row>
    <row r="4" spans="1:22" x14ac:dyDescent="0.2">
      <c r="A4" s="14"/>
      <c r="B4" s="22"/>
      <c r="C4" s="23" t="s">
        <v>54</v>
      </c>
      <c r="D4" s="23"/>
      <c r="E4" s="93">
        <v>1</v>
      </c>
      <c r="F4" s="94"/>
      <c r="G4" s="94"/>
      <c r="H4" s="94"/>
      <c r="I4" s="95"/>
      <c r="J4" s="24"/>
      <c r="K4" s="23" t="s">
        <v>53</v>
      </c>
      <c r="L4" s="23"/>
      <c r="M4" s="23"/>
      <c r="N4" s="23"/>
      <c r="O4" s="96" t="s">
        <v>52</v>
      </c>
      <c r="P4" s="97"/>
      <c r="Q4" s="97"/>
      <c r="R4" s="97"/>
      <c r="S4" s="97"/>
      <c r="T4" s="98"/>
      <c r="U4" s="14"/>
      <c r="V4" s="14"/>
    </row>
    <row r="5" spans="1:22" x14ac:dyDescent="0.2">
      <c r="A5" s="14"/>
      <c r="B5" s="22"/>
      <c r="C5" s="23" t="s">
        <v>51</v>
      </c>
      <c r="D5" s="23"/>
      <c r="E5" s="24"/>
      <c r="F5" s="25"/>
      <c r="G5" s="99">
        <v>1</v>
      </c>
      <c r="H5" s="99"/>
      <c r="I5" s="23" t="s">
        <v>50</v>
      </c>
      <c r="J5" s="24"/>
      <c r="K5" s="23" t="s">
        <v>49</v>
      </c>
      <c r="L5" s="23"/>
      <c r="M5" s="23"/>
      <c r="N5" s="23"/>
      <c r="O5" s="100"/>
      <c r="P5" s="101"/>
      <c r="Q5" s="101"/>
      <c r="R5" s="101"/>
      <c r="S5" s="101"/>
      <c r="T5" s="102"/>
      <c r="U5" s="14"/>
      <c r="V5" s="14"/>
    </row>
    <row r="6" spans="1:22" x14ac:dyDescent="0.2">
      <c r="A6" s="14"/>
      <c r="B6" s="22"/>
      <c r="C6" s="23" t="s">
        <v>48</v>
      </c>
      <c r="D6" s="23"/>
      <c r="E6" s="103" t="s">
        <v>47</v>
      </c>
      <c r="F6" s="104"/>
      <c r="G6" s="104"/>
      <c r="H6" s="104"/>
      <c r="I6" s="105"/>
      <c r="J6" s="103" t="s">
        <v>46</v>
      </c>
      <c r="K6" s="104"/>
      <c r="L6" s="104"/>
      <c r="M6" s="104"/>
      <c r="N6" s="105"/>
      <c r="O6" s="99" t="s">
        <v>67</v>
      </c>
      <c r="P6" s="84"/>
      <c r="Q6" s="84"/>
      <c r="R6" s="84"/>
      <c r="S6" s="84"/>
      <c r="T6" s="85"/>
      <c r="U6" s="14"/>
      <c r="V6" s="14"/>
    </row>
    <row r="7" spans="1:22" x14ac:dyDescent="0.2">
      <c r="A7" s="14"/>
      <c r="B7" s="22"/>
      <c r="C7" s="23" t="s">
        <v>45</v>
      </c>
      <c r="D7" s="23"/>
      <c r="E7" s="83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5"/>
      <c r="U7" s="14"/>
      <c r="V7" s="14"/>
    </row>
    <row r="8" spans="1:22" x14ac:dyDescent="0.2">
      <c r="A8" s="14"/>
      <c r="B8" s="22"/>
      <c r="C8" s="23" t="s">
        <v>44</v>
      </c>
      <c r="D8" s="23"/>
      <c r="E8" s="83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14"/>
      <c r="V8" s="14"/>
    </row>
    <row r="9" spans="1:22" x14ac:dyDescent="0.2">
      <c r="A9" s="14"/>
      <c r="B9" s="22"/>
      <c r="C9" s="26" t="s">
        <v>43</v>
      </c>
      <c r="D9" s="23"/>
      <c r="E9" s="83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7"/>
      <c r="U9" s="14"/>
      <c r="V9" s="14"/>
    </row>
    <row r="10" spans="1:22" x14ac:dyDescent="0.2">
      <c r="A10" s="14"/>
      <c r="B10" s="27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  <c r="U10" s="14"/>
      <c r="V10" s="14"/>
    </row>
    <row r="11" spans="1:22" x14ac:dyDescent="0.2">
      <c r="A11" s="14"/>
      <c r="B11" s="31" t="s">
        <v>42</v>
      </c>
      <c r="C11" s="32"/>
      <c r="D11" s="33" t="s">
        <v>41</v>
      </c>
      <c r="E11" s="29"/>
      <c r="F11" s="29"/>
      <c r="G11" s="29"/>
      <c r="H11" s="29"/>
      <c r="I11" s="29"/>
      <c r="J11" s="34" t="s">
        <v>40</v>
      </c>
      <c r="K11" s="88">
        <v>1</v>
      </c>
      <c r="L11" s="88"/>
      <c r="M11" s="35" t="s">
        <v>6</v>
      </c>
      <c r="N11" s="29"/>
      <c r="O11" s="36">
        <v>50</v>
      </c>
      <c r="P11" s="29" t="s">
        <v>28</v>
      </c>
      <c r="Q11" s="29"/>
      <c r="R11" s="29"/>
      <c r="S11" s="29"/>
      <c r="T11" s="30"/>
      <c r="U11" s="14"/>
      <c r="V11" s="14"/>
    </row>
    <row r="12" spans="1:22" x14ac:dyDescent="0.2">
      <c r="A12" s="14"/>
      <c r="B12" s="27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0"/>
      <c r="U12" s="14"/>
      <c r="V12" s="14"/>
    </row>
    <row r="13" spans="1:22" x14ac:dyDescent="0.2">
      <c r="A13" s="14"/>
      <c r="B13" s="27"/>
      <c r="C13" s="32"/>
      <c r="D13" s="37" t="s">
        <v>39</v>
      </c>
      <c r="E13" s="29"/>
      <c r="F13" s="29"/>
      <c r="G13" s="29"/>
      <c r="H13" s="29"/>
      <c r="I13" s="29"/>
      <c r="J13" s="33" t="s">
        <v>38</v>
      </c>
      <c r="K13" s="29"/>
      <c r="L13" s="29"/>
      <c r="M13" s="35" t="s">
        <v>5</v>
      </c>
      <c r="N13" s="29"/>
      <c r="O13" s="38">
        <v>5</v>
      </c>
      <c r="P13" s="29" t="s">
        <v>28</v>
      </c>
      <c r="Q13" s="29"/>
      <c r="R13" s="34" t="s">
        <v>37</v>
      </c>
      <c r="S13" s="39">
        <f>O13-0.8</f>
        <v>4.2</v>
      </c>
      <c r="T13" s="30" t="s">
        <v>36</v>
      </c>
      <c r="U13" s="14"/>
      <c r="V13" s="14"/>
    </row>
    <row r="14" spans="1:22" x14ac:dyDescent="0.2">
      <c r="A14" s="14"/>
      <c r="B14" s="31" t="s">
        <v>35</v>
      </c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40"/>
      <c r="P14" s="29"/>
      <c r="Q14" s="29"/>
      <c r="R14" s="29"/>
      <c r="S14" s="29"/>
      <c r="T14" s="30"/>
      <c r="U14" s="14"/>
      <c r="V14" s="14"/>
    </row>
    <row r="15" spans="1:22" x14ac:dyDescent="0.2">
      <c r="A15" s="14"/>
      <c r="B15" s="27"/>
      <c r="C15" s="28"/>
      <c r="D15" s="37" t="s">
        <v>34</v>
      </c>
      <c r="E15" s="29"/>
      <c r="F15" s="29"/>
      <c r="G15" s="29"/>
      <c r="H15" s="29"/>
      <c r="I15" s="29"/>
      <c r="J15" s="33" t="s">
        <v>14</v>
      </c>
      <c r="K15" s="29"/>
      <c r="L15" s="29"/>
      <c r="M15" s="35" t="s">
        <v>5</v>
      </c>
      <c r="N15" s="29"/>
      <c r="O15" s="41">
        <v>641.26</v>
      </c>
      <c r="P15" s="29" t="s">
        <v>28</v>
      </c>
      <c r="Q15" s="29"/>
      <c r="R15" s="29"/>
      <c r="S15" s="29"/>
      <c r="T15" s="30"/>
      <c r="U15" s="14"/>
      <c r="V15" s="14"/>
    </row>
    <row r="16" spans="1:22" x14ac:dyDescent="0.2">
      <c r="A16" s="14"/>
      <c r="B16" s="27"/>
      <c r="C16" s="28"/>
      <c r="D16" s="42" t="s">
        <v>33</v>
      </c>
      <c r="E16" s="43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0"/>
      <c r="U16" s="14"/>
      <c r="V16" s="14"/>
    </row>
    <row r="17" spans="1:28" x14ac:dyDescent="0.2">
      <c r="A17" s="14"/>
      <c r="B17" s="31" t="s">
        <v>32</v>
      </c>
      <c r="C17" s="32"/>
      <c r="D17" s="33" t="s">
        <v>31</v>
      </c>
      <c r="E17" s="29"/>
      <c r="F17" s="29"/>
      <c r="G17" s="29"/>
      <c r="H17" s="29"/>
      <c r="I17" s="29"/>
      <c r="J17" s="33" t="s">
        <v>15</v>
      </c>
      <c r="K17" s="29"/>
      <c r="L17" s="29"/>
      <c r="M17" s="35" t="s">
        <v>5</v>
      </c>
      <c r="N17" s="29"/>
      <c r="O17" s="41">
        <v>641.46</v>
      </c>
      <c r="P17" s="29" t="s">
        <v>28</v>
      </c>
      <c r="Q17" s="29"/>
      <c r="R17" s="29"/>
      <c r="S17" s="29"/>
      <c r="T17" s="30"/>
      <c r="U17" s="14"/>
      <c r="V17" s="14"/>
    </row>
    <row r="18" spans="1:28" x14ac:dyDescent="0.2">
      <c r="A18" s="14"/>
      <c r="B18" s="27"/>
      <c r="C18" s="28"/>
      <c r="D18" s="44" t="s">
        <v>30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45"/>
      <c r="S18" s="40"/>
      <c r="T18" s="30"/>
      <c r="U18" s="14"/>
      <c r="V18" s="14"/>
      <c r="AB18" s="2" t="s">
        <v>65</v>
      </c>
    </row>
    <row r="19" spans="1:28" x14ac:dyDescent="0.2">
      <c r="A19" s="14"/>
      <c r="B19" s="27"/>
      <c r="C19" s="28"/>
      <c r="D19" s="33" t="s">
        <v>29</v>
      </c>
      <c r="E19" s="39"/>
      <c r="F19" s="29"/>
      <c r="G19" s="29"/>
      <c r="H19" s="29"/>
      <c r="I19" s="29"/>
      <c r="J19" s="33" t="s">
        <v>13</v>
      </c>
      <c r="K19" s="29"/>
      <c r="L19" s="29"/>
      <c r="M19" s="35" t="s">
        <v>5</v>
      </c>
      <c r="N19" s="29"/>
      <c r="O19" s="38">
        <v>50</v>
      </c>
      <c r="P19" s="29" t="s">
        <v>28</v>
      </c>
      <c r="Q19" s="29"/>
      <c r="R19" s="29"/>
      <c r="S19" s="29"/>
      <c r="T19" s="30"/>
      <c r="U19" s="14"/>
      <c r="V19" s="14"/>
    </row>
    <row r="20" spans="1:28" x14ac:dyDescent="0.2">
      <c r="A20" s="14"/>
      <c r="B20" s="46" t="s">
        <v>27</v>
      </c>
      <c r="C20" s="47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48"/>
      <c r="U20" s="14"/>
      <c r="V20" s="14"/>
    </row>
    <row r="21" spans="1:28" x14ac:dyDescent="0.2">
      <c r="A21" s="14"/>
      <c r="B21" s="31" t="s">
        <v>26</v>
      </c>
      <c r="C21" s="49" t="s">
        <v>65</v>
      </c>
      <c r="D21" s="50"/>
      <c r="E21" s="50"/>
      <c r="F21" s="50"/>
      <c r="G21" s="51"/>
      <c r="H21" s="51"/>
      <c r="I21" s="51"/>
      <c r="J21" s="89"/>
      <c r="K21" s="89"/>
      <c r="L21" s="89"/>
      <c r="M21" s="51"/>
      <c r="N21" s="52"/>
      <c r="O21" s="53"/>
      <c r="P21" s="52"/>
      <c r="Q21" s="53"/>
      <c r="R21" s="52"/>
      <c r="S21" s="90"/>
      <c r="T21" s="91"/>
      <c r="U21" s="14"/>
      <c r="V21" s="14"/>
    </row>
    <row r="22" spans="1:28" x14ac:dyDescent="0.2">
      <c r="A22" s="14"/>
      <c r="B22" s="31"/>
      <c r="C22" s="28"/>
      <c r="D22" s="92" t="s">
        <v>25</v>
      </c>
      <c r="E22" s="92"/>
      <c r="F22" s="92"/>
      <c r="G22" s="29"/>
      <c r="H22" s="29" t="s">
        <v>6</v>
      </c>
      <c r="I22" s="29" t="s">
        <v>9</v>
      </c>
      <c r="J22" s="89">
        <v>0.02</v>
      </c>
      <c r="K22" s="89"/>
      <c r="L22" s="89"/>
      <c r="M22" s="29" t="s">
        <v>7</v>
      </c>
      <c r="N22" s="35" t="s">
        <v>6</v>
      </c>
      <c r="O22" s="53" t="s">
        <v>24</v>
      </c>
      <c r="P22" s="35" t="s">
        <v>6</v>
      </c>
      <c r="Q22" s="53" t="s">
        <v>23</v>
      </c>
      <c r="R22" s="35" t="s">
        <v>5</v>
      </c>
      <c r="S22" s="90" t="s">
        <v>22</v>
      </c>
      <c r="T22" s="91"/>
      <c r="U22" s="14"/>
      <c r="V22" s="14"/>
    </row>
    <row r="23" spans="1:28" x14ac:dyDescent="0.2">
      <c r="A23" s="14"/>
      <c r="B23" s="31" t="s">
        <v>21</v>
      </c>
      <c r="C23" s="32" t="s">
        <v>9</v>
      </c>
      <c r="D23" s="35" t="s">
        <v>15</v>
      </c>
      <c r="E23" s="35" t="s">
        <v>10</v>
      </c>
      <c r="F23" s="29" t="s">
        <v>14</v>
      </c>
      <c r="G23" s="29" t="s">
        <v>7</v>
      </c>
      <c r="H23" s="35" t="s">
        <v>6</v>
      </c>
      <c r="I23" s="35" t="s">
        <v>9</v>
      </c>
      <c r="J23" s="29" t="s">
        <v>13</v>
      </c>
      <c r="K23" s="35" t="s">
        <v>8</v>
      </c>
      <c r="L23" s="29">
        <f>J22</f>
        <v>0.02</v>
      </c>
      <c r="M23" s="29" t="s">
        <v>7</v>
      </c>
      <c r="N23" s="35" t="s">
        <v>6</v>
      </c>
      <c r="O23" s="29">
        <v>0.3</v>
      </c>
      <c r="P23" s="35" t="s">
        <v>6</v>
      </c>
      <c r="Q23" s="35">
        <v>0.1</v>
      </c>
      <c r="R23" s="35"/>
      <c r="S23" s="33"/>
      <c r="T23" s="30"/>
      <c r="U23" s="14"/>
      <c r="V23" s="14"/>
    </row>
    <row r="24" spans="1:28" x14ac:dyDescent="0.2">
      <c r="A24" s="14"/>
      <c r="B24" s="31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0"/>
      <c r="U24" s="14"/>
      <c r="V24" s="14"/>
    </row>
    <row r="25" spans="1:28" x14ac:dyDescent="0.2">
      <c r="A25" s="14"/>
      <c r="B25" s="31" t="s">
        <v>20</v>
      </c>
      <c r="C25" s="32" t="s">
        <v>9</v>
      </c>
      <c r="D25" s="54">
        <f>+O17</f>
        <v>641.46</v>
      </c>
      <c r="E25" s="35" t="s">
        <v>10</v>
      </c>
      <c r="F25" s="55">
        <f>+O15</f>
        <v>641.26</v>
      </c>
      <c r="G25" s="29" t="s">
        <v>7</v>
      </c>
      <c r="H25" s="35" t="s">
        <v>6</v>
      </c>
      <c r="I25" s="35" t="s">
        <v>9</v>
      </c>
      <c r="J25" s="56">
        <v>50</v>
      </c>
      <c r="K25" s="35" t="s">
        <v>8</v>
      </c>
      <c r="L25" s="57">
        <f>L23</f>
        <v>0.02</v>
      </c>
      <c r="M25" s="29" t="s">
        <v>7</v>
      </c>
      <c r="N25" s="35" t="s">
        <v>6</v>
      </c>
      <c r="O25" s="57">
        <v>0.3</v>
      </c>
      <c r="P25" s="35" t="s">
        <v>6</v>
      </c>
      <c r="Q25" s="57">
        <f>Q23</f>
        <v>0.1</v>
      </c>
      <c r="R25" s="29" t="s">
        <v>5</v>
      </c>
      <c r="S25" s="55">
        <f>ROUNDUP((D25-F25)+(J25*L25)+O25+Q25,1)</f>
        <v>1.7000000000000002</v>
      </c>
      <c r="T25" s="30"/>
      <c r="U25" s="14"/>
      <c r="V25" s="14"/>
    </row>
    <row r="26" spans="1:28" x14ac:dyDescent="0.2">
      <c r="A26" s="14"/>
      <c r="B26" s="31"/>
      <c r="C26" s="28"/>
      <c r="D26" s="58"/>
      <c r="E26" s="58" t="s">
        <v>19</v>
      </c>
      <c r="F26" s="59">
        <f>D25-F25</f>
        <v>0.20000000000004547</v>
      </c>
      <c r="G26" s="29" t="s">
        <v>18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0"/>
      <c r="U26" s="14"/>
      <c r="V26" s="14"/>
    </row>
    <row r="27" spans="1:28" x14ac:dyDescent="0.2">
      <c r="A27" s="14"/>
      <c r="B27" s="27" t="s">
        <v>17</v>
      </c>
      <c r="C27" s="60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61"/>
      <c r="P27" s="61"/>
      <c r="Q27" s="61"/>
      <c r="R27" s="61"/>
      <c r="S27" s="61"/>
      <c r="T27" s="48"/>
      <c r="U27" s="14"/>
      <c r="V27" s="14"/>
    </row>
    <row r="28" spans="1:28" x14ac:dyDescent="0.2">
      <c r="A28" s="14"/>
      <c r="B28" s="27"/>
      <c r="C28" s="49" t="s">
        <v>66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35"/>
      <c r="S28" s="29"/>
      <c r="T28" s="30"/>
      <c r="U28" s="14"/>
      <c r="V28" s="14"/>
      <c r="X28" s="8">
        <v>1.5</v>
      </c>
      <c r="Y28" s="11" t="s">
        <v>70</v>
      </c>
    </row>
    <row r="29" spans="1:28" x14ac:dyDescent="0.2">
      <c r="A29" s="14"/>
      <c r="B29" s="27" t="s">
        <v>16</v>
      </c>
      <c r="C29" s="32" t="s">
        <v>9</v>
      </c>
      <c r="D29" s="35" t="s">
        <v>15</v>
      </c>
      <c r="E29" s="35" t="s">
        <v>10</v>
      </c>
      <c r="F29" s="29" t="s">
        <v>14</v>
      </c>
      <c r="G29" s="29" t="s">
        <v>7</v>
      </c>
      <c r="H29" s="35" t="s">
        <v>6</v>
      </c>
      <c r="I29" s="35" t="s">
        <v>9</v>
      </c>
      <c r="J29" s="29" t="s">
        <v>13</v>
      </c>
      <c r="K29" s="35" t="s">
        <v>8</v>
      </c>
      <c r="L29" s="62" t="s">
        <v>12</v>
      </c>
      <c r="M29" s="29" t="s">
        <v>7</v>
      </c>
      <c r="N29" s="35" t="s">
        <v>6</v>
      </c>
      <c r="O29" s="29">
        <v>0.3</v>
      </c>
      <c r="P29" s="35" t="s">
        <v>6</v>
      </c>
      <c r="Q29" s="35">
        <v>0.1</v>
      </c>
      <c r="R29" s="35"/>
      <c r="S29" s="33"/>
      <c r="T29" s="30"/>
      <c r="U29" s="14"/>
      <c r="V29" s="14"/>
      <c r="X29" s="9">
        <v>1</v>
      </c>
      <c r="Y29" s="11" t="s">
        <v>71</v>
      </c>
    </row>
    <row r="30" spans="1:28" x14ac:dyDescent="0.2">
      <c r="A30" s="14"/>
      <c r="B30" s="27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30"/>
      <c r="U30" s="14"/>
      <c r="V30" s="14"/>
      <c r="X30" s="9">
        <f>S25</f>
        <v>1.7000000000000002</v>
      </c>
      <c r="Y30" s="11" t="s">
        <v>72</v>
      </c>
    </row>
    <row r="31" spans="1:28" x14ac:dyDescent="0.2">
      <c r="A31" s="14"/>
      <c r="B31" s="27" t="s">
        <v>11</v>
      </c>
      <c r="C31" s="32" t="s">
        <v>9</v>
      </c>
      <c r="D31" s="54">
        <f>D25</f>
        <v>641.46</v>
      </c>
      <c r="E31" s="35" t="s">
        <v>10</v>
      </c>
      <c r="F31" s="55">
        <f>F25</f>
        <v>641.26</v>
      </c>
      <c r="G31" s="29" t="s">
        <v>7</v>
      </c>
      <c r="H31" s="35" t="s">
        <v>6</v>
      </c>
      <c r="I31" s="35" t="s">
        <v>9</v>
      </c>
      <c r="J31" s="56">
        <f>J25</f>
        <v>50</v>
      </c>
      <c r="K31" s="35" t="s">
        <v>8</v>
      </c>
      <c r="L31" s="57">
        <v>0.01</v>
      </c>
      <c r="M31" s="29" t="s">
        <v>7</v>
      </c>
      <c r="N31" s="35" t="s">
        <v>6</v>
      </c>
      <c r="O31" s="57">
        <f>O29</f>
        <v>0.3</v>
      </c>
      <c r="P31" s="35" t="s">
        <v>6</v>
      </c>
      <c r="Q31" s="57">
        <f>Q29</f>
        <v>0.1</v>
      </c>
      <c r="R31" s="29" t="s">
        <v>5</v>
      </c>
      <c r="S31" s="55">
        <f>ROUND((D31-F31)+(J31*L31)+O31+Q31,1)</f>
        <v>1.1000000000000001</v>
      </c>
      <c r="T31" s="30"/>
      <c r="U31" s="14"/>
      <c r="V31" s="14"/>
      <c r="X31" s="10">
        <f>S31</f>
        <v>1.1000000000000001</v>
      </c>
      <c r="Y31" s="11" t="s">
        <v>73</v>
      </c>
    </row>
    <row r="32" spans="1:28" x14ac:dyDescent="0.2">
      <c r="A32" s="14"/>
      <c r="B32" s="27"/>
      <c r="C32" s="28"/>
      <c r="D32" s="33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3"/>
      <c r="P32" s="29"/>
      <c r="Q32" s="29"/>
      <c r="R32" s="29"/>
      <c r="S32" s="29"/>
      <c r="T32" s="30"/>
      <c r="U32" s="14"/>
      <c r="V32" s="14"/>
    </row>
    <row r="33" spans="1:24" x14ac:dyDescent="0.2">
      <c r="A33" s="14"/>
      <c r="B33" s="27" t="s">
        <v>4</v>
      </c>
      <c r="C33" s="28"/>
      <c r="D33" s="29"/>
      <c r="E33" s="29"/>
      <c r="F33" s="29"/>
      <c r="G33" s="29"/>
      <c r="H33" s="29"/>
      <c r="I33" s="29"/>
      <c r="J33" s="45"/>
      <c r="K33" s="29"/>
      <c r="L33" s="45"/>
      <c r="M33" s="29"/>
      <c r="N33" s="29"/>
      <c r="O33" s="45"/>
      <c r="P33" s="29"/>
      <c r="Q33" s="29"/>
      <c r="R33" s="29"/>
      <c r="S33" s="29"/>
      <c r="T33" s="30"/>
      <c r="U33" s="14"/>
      <c r="V33" s="14"/>
      <c r="X33" s="12" t="s">
        <v>67</v>
      </c>
    </row>
    <row r="34" spans="1:24" x14ac:dyDescent="0.2">
      <c r="A34" s="14"/>
      <c r="B34" s="63"/>
      <c r="C34" s="6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65"/>
      <c r="U34" s="14"/>
      <c r="V34" s="14"/>
      <c r="X34" s="13" t="s">
        <v>68</v>
      </c>
    </row>
    <row r="35" spans="1:24" ht="13.5" customHeight="1" x14ac:dyDescent="0.2">
      <c r="A35" s="14"/>
      <c r="B35" s="78" t="s">
        <v>3</v>
      </c>
      <c r="C35" s="66"/>
      <c r="D35" s="33"/>
      <c r="E35" s="34"/>
      <c r="F35" s="67"/>
      <c r="G35" s="29"/>
      <c r="H35" s="82"/>
      <c r="I35" s="82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68"/>
      <c r="U35" s="14"/>
      <c r="V35" s="14"/>
    </row>
    <row r="36" spans="1:24" x14ac:dyDescent="0.2">
      <c r="A36" s="14"/>
      <c r="B36" s="79"/>
      <c r="C36" s="32"/>
      <c r="D36" s="35"/>
      <c r="E36" s="35"/>
      <c r="F36" s="29"/>
      <c r="G36" s="29"/>
      <c r="H36" s="35"/>
      <c r="I36" s="35"/>
      <c r="J36" s="29"/>
      <c r="K36" s="35"/>
      <c r="L36" s="62"/>
      <c r="M36" s="29"/>
      <c r="N36" s="35"/>
      <c r="O36" s="29"/>
      <c r="P36" s="35"/>
      <c r="Q36" s="35"/>
      <c r="R36" s="35"/>
      <c r="S36" s="33"/>
      <c r="T36" s="30"/>
      <c r="U36" s="14"/>
      <c r="V36" s="14"/>
    </row>
    <row r="37" spans="1:24" x14ac:dyDescent="0.2">
      <c r="A37" s="14"/>
      <c r="B37" s="79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0"/>
      <c r="U37" s="14"/>
      <c r="V37" s="14"/>
    </row>
    <row r="38" spans="1:24" x14ac:dyDescent="0.2">
      <c r="A38" s="14"/>
      <c r="B38" s="79"/>
      <c r="C38" s="32"/>
      <c r="D38" s="35"/>
      <c r="E38" s="35"/>
      <c r="F38" s="29"/>
      <c r="G38" s="29"/>
      <c r="H38" s="35"/>
      <c r="I38" s="35"/>
      <c r="J38" s="39"/>
      <c r="K38" s="35"/>
      <c r="L38" s="69"/>
      <c r="M38" s="29"/>
      <c r="N38" s="35"/>
      <c r="O38" s="35"/>
      <c r="P38" s="35"/>
      <c r="Q38" s="35"/>
      <c r="R38" s="29"/>
      <c r="S38" s="29"/>
      <c r="T38" s="30"/>
      <c r="U38" s="14"/>
      <c r="V38" s="14"/>
    </row>
    <row r="39" spans="1:24" x14ac:dyDescent="0.2">
      <c r="A39" s="14"/>
      <c r="B39" s="79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5"/>
      <c r="S39" s="29"/>
      <c r="T39" s="30"/>
      <c r="U39" s="14"/>
      <c r="V39" s="14"/>
    </row>
    <row r="40" spans="1:24" x14ac:dyDescent="0.2">
      <c r="A40" s="14"/>
      <c r="B40" s="79"/>
      <c r="C40" s="28"/>
      <c r="D40" s="29"/>
      <c r="E40" s="29"/>
      <c r="F40" s="29"/>
      <c r="G40" s="29"/>
      <c r="H40" s="29"/>
      <c r="I40" s="29"/>
      <c r="J40" s="45"/>
      <c r="K40" s="29"/>
      <c r="L40" s="45"/>
      <c r="M40" s="29"/>
      <c r="N40" s="29"/>
      <c r="O40" s="45"/>
      <c r="P40" s="29"/>
      <c r="Q40" s="29"/>
      <c r="R40" s="29"/>
      <c r="S40" s="29"/>
      <c r="T40" s="30"/>
      <c r="U40" s="14"/>
      <c r="V40" s="14"/>
    </row>
    <row r="41" spans="1:24" x14ac:dyDescent="0.2">
      <c r="A41" s="14"/>
      <c r="B41" s="79"/>
      <c r="C41" s="70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71"/>
      <c r="U41" s="14"/>
      <c r="V41" s="14"/>
    </row>
    <row r="42" spans="1:24" x14ac:dyDescent="0.2">
      <c r="A42" s="14"/>
      <c r="B42" s="80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30"/>
      <c r="U42" s="14"/>
      <c r="V42" s="14"/>
    </row>
    <row r="43" spans="1:24" x14ac:dyDescent="0.2">
      <c r="A43" s="14"/>
      <c r="B43" s="79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30"/>
      <c r="U43" s="14"/>
      <c r="V43" s="14"/>
    </row>
    <row r="44" spans="1:24" x14ac:dyDescent="0.2">
      <c r="A44" s="14"/>
      <c r="B44" s="79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0"/>
      <c r="U44" s="14"/>
      <c r="V44" s="14"/>
    </row>
    <row r="45" spans="1:24" x14ac:dyDescent="0.2">
      <c r="A45" s="14"/>
      <c r="B45" s="79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  <c r="U45" s="14"/>
      <c r="V45" s="14"/>
    </row>
    <row r="46" spans="1:24" x14ac:dyDescent="0.2">
      <c r="A46" s="14"/>
      <c r="B46" s="79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30"/>
      <c r="U46" s="14"/>
      <c r="V46" s="14"/>
    </row>
    <row r="47" spans="1:24" x14ac:dyDescent="0.2">
      <c r="A47" s="14"/>
      <c r="B47" s="79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30"/>
      <c r="U47" s="14"/>
      <c r="V47" s="14"/>
    </row>
    <row r="48" spans="1:24" x14ac:dyDescent="0.2">
      <c r="A48" s="14"/>
      <c r="B48" s="79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30"/>
      <c r="U48" s="14"/>
      <c r="V48" s="14"/>
    </row>
    <row r="49" spans="1:22" x14ac:dyDescent="0.2">
      <c r="A49" s="14"/>
      <c r="B49" s="79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30"/>
      <c r="U49" s="14"/>
      <c r="V49" s="14"/>
    </row>
    <row r="50" spans="1:22" x14ac:dyDescent="0.2">
      <c r="A50" s="14"/>
      <c r="B50" s="79"/>
      <c r="C50" s="28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30"/>
      <c r="U50" s="14"/>
      <c r="V50" s="14"/>
    </row>
    <row r="51" spans="1:22" x14ac:dyDescent="0.2">
      <c r="A51" s="14"/>
      <c r="B51" s="79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30"/>
      <c r="U51" s="14"/>
      <c r="V51" s="14"/>
    </row>
    <row r="52" spans="1:22" x14ac:dyDescent="0.2">
      <c r="A52" s="14"/>
      <c r="B52" s="79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30"/>
      <c r="U52" s="14"/>
      <c r="V52" s="14"/>
    </row>
    <row r="53" spans="1:22" x14ac:dyDescent="0.2">
      <c r="A53" s="14"/>
      <c r="B53" s="79"/>
      <c r="C53" s="28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30"/>
      <c r="U53" s="14"/>
      <c r="V53" s="14"/>
    </row>
    <row r="54" spans="1:22" x14ac:dyDescent="0.2">
      <c r="A54" s="14"/>
      <c r="B54" s="79"/>
      <c r="C54" s="28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30"/>
      <c r="U54" s="14"/>
      <c r="V54" s="14"/>
    </row>
    <row r="55" spans="1:22" x14ac:dyDescent="0.2">
      <c r="A55" s="14"/>
      <c r="B55" s="79"/>
      <c r="C55" s="28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30"/>
      <c r="U55" s="14"/>
      <c r="V55" s="14"/>
    </row>
    <row r="56" spans="1:22" x14ac:dyDescent="0.2">
      <c r="A56" s="14"/>
      <c r="B56" s="79"/>
      <c r="C56" s="28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30"/>
      <c r="U56" s="14"/>
      <c r="V56" s="14"/>
    </row>
    <row r="57" spans="1:22" x14ac:dyDescent="0.2">
      <c r="A57" s="14"/>
      <c r="B57" s="79"/>
      <c r="C57" s="2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30"/>
      <c r="U57" s="14"/>
      <c r="V57" s="14"/>
    </row>
    <row r="58" spans="1:22" x14ac:dyDescent="0.2">
      <c r="A58" s="14"/>
      <c r="B58" s="79"/>
      <c r="C58" s="2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30"/>
      <c r="U58" s="14"/>
      <c r="V58" s="14"/>
    </row>
    <row r="59" spans="1:22" x14ac:dyDescent="0.2">
      <c r="A59" s="14"/>
      <c r="B59" s="7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29"/>
      <c r="O59" s="29"/>
      <c r="P59" s="29"/>
      <c r="Q59" s="29"/>
      <c r="R59" s="29"/>
      <c r="S59" s="29"/>
      <c r="T59" s="30"/>
      <c r="U59" s="14"/>
      <c r="V59" s="14"/>
    </row>
    <row r="60" spans="1:22" ht="13.8" thickBot="1" x14ac:dyDescent="0.25">
      <c r="A60" s="14"/>
      <c r="B60" s="81"/>
      <c r="C60" s="72"/>
      <c r="D60" s="73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5"/>
      <c r="U60" s="14"/>
      <c r="V60" s="14"/>
    </row>
    <row r="61" spans="1:22" x14ac:dyDescent="0.2">
      <c r="A61" s="58"/>
      <c r="B61" s="76"/>
      <c r="C61" s="17" t="s">
        <v>2</v>
      </c>
      <c r="D61" s="33" t="s">
        <v>74</v>
      </c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</row>
    <row r="62" spans="1:22" x14ac:dyDescent="0.2">
      <c r="A62" s="14"/>
      <c r="B62" s="14"/>
      <c r="C62" s="29" t="s">
        <v>1</v>
      </c>
      <c r="D62" s="33" t="s">
        <v>0</v>
      </c>
      <c r="E62" s="14"/>
      <c r="F62" s="29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x14ac:dyDescent="0.2">
      <c r="A63" s="40"/>
      <c r="B63" s="40"/>
      <c r="C63" s="77" t="s">
        <v>1</v>
      </c>
      <c r="D63" s="40" t="s">
        <v>69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</row>
    <row r="64" spans="1:22" x14ac:dyDescent="0.2">
      <c r="B64" s="1" t="str">
        <f ca="1">CELL("filename")</f>
        <v>\\10.20.17.6\管路担当個人\24 早川\05 自営工事\[汚水桝調査票（R7.06.1）.xlsx]汚水桝調査票</v>
      </c>
    </row>
  </sheetData>
  <mergeCells count="18">
    <mergeCell ref="E4:I4"/>
    <mergeCell ref="O4:T4"/>
    <mergeCell ref="G5:H5"/>
    <mergeCell ref="O5:T5"/>
    <mergeCell ref="E6:I6"/>
    <mergeCell ref="J6:N6"/>
    <mergeCell ref="O6:T6"/>
    <mergeCell ref="B35:B60"/>
    <mergeCell ref="H35:I35"/>
    <mergeCell ref="E7:T7"/>
    <mergeCell ref="E8:T8"/>
    <mergeCell ref="E9:T9"/>
    <mergeCell ref="K11:L11"/>
    <mergeCell ref="J21:L21"/>
    <mergeCell ref="S21:T21"/>
    <mergeCell ref="D22:F22"/>
    <mergeCell ref="J22:L22"/>
    <mergeCell ref="S22:T22"/>
  </mergeCells>
  <phoneticPr fontId="3"/>
  <dataValidations count="2">
    <dataValidation type="list" allowBlank="1" showInputMessage="1" showErrorMessage="1" sqref="G5:H5">
      <formula1>$X$28:$X$31</formula1>
    </dataValidation>
    <dataValidation type="list" allowBlank="1" showInputMessage="1" showErrorMessage="1" sqref="O6:T6">
      <formula1>$X$33:$X$34</formula1>
    </dataValidation>
  </dataValidations>
  <printOptions horizontalCentered="1"/>
  <pageMargins left="0.19685039370078741" right="0" top="0.39370078740157483" bottom="0" header="0.51181102362204722" footer="0.51181102362204722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20" zoomScaleNormal="100" workbookViewId="0">
      <selection activeCell="K37" sqref="K37"/>
    </sheetView>
  </sheetViews>
  <sheetFormatPr defaultColWidth="9" defaultRowHeight="30" customHeight="1" x14ac:dyDescent="0.2"/>
  <cols>
    <col min="1" max="1" width="7.69921875" style="3" bestFit="1" customWidth="1"/>
    <col min="2" max="6" width="9" style="3"/>
    <col min="7" max="7" width="10.3984375" style="3" bestFit="1" customWidth="1"/>
    <col min="8" max="8" width="21.59765625" style="3" customWidth="1"/>
    <col min="9" max="16384" width="9" style="3"/>
  </cols>
  <sheetData>
    <row r="1" spans="1:8" ht="30" customHeight="1" x14ac:dyDescent="0.2">
      <c r="B1" s="4" t="s">
        <v>56</v>
      </c>
    </row>
    <row r="2" spans="1:8" ht="30" customHeight="1" x14ac:dyDescent="0.2">
      <c r="A2" s="5" t="s">
        <v>57</v>
      </c>
      <c r="B2" s="5" t="s">
        <v>58</v>
      </c>
      <c r="C2" s="5" t="s">
        <v>59</v>
      </c>
      <c r="D2" s="5" t="s">
        <v>60</v>
      </c>
      <c r="E2" s="5" t="s">
        <v>61</v>
      </c>
      <c r="F2" s="5" t="s">
        <v>62</v>
      </c>
      <c r="G2" s="5" t="s">
        <v>63</v>
      </c>
      <c r="H2" s="5" t="s">
        <v>64</v>
      </c>
    </row>
    <row r="3" spans="1:8" ht="30" customHeight="1" x14ac:dyDescent="0.2">
      <c r="A3" s="6">
        <v>1</v>
      </c>
      <c r="B3" s="5"/>
      <c r="C3" s="5"/>
      <c r="D3" s="7"/>
      <c r="E3" s="7"/>
      <c r="F3" s="5"/>
      <c r="G3" s="5"/>
      <c r="H3" s="5"/>
    </row>
    <row r="4" spans="1:8" ht="30" customHeight="1" x14ac:dyDescent="0.2">
      <c r="A4" s="6">
        <v>2</v>
      </c>
      <c r="B4" s="5"/>
      <c r="C4" s="5"/>
      <c r="D4" s="7"/>
      <c r="E4" s="7"/>
      <c r="F4" s="5"/>
      <c r="G4" s="5"/>
      <c r="H4" s="5"/>
    </row>
    <row r="5" spans="1:8" ht="30" customHeight="1" x14ac:dyDescent="0.2">
      <c r="A5" s="6">
        <v>3</v>
      </c>
      <c r="B5" s="5"/>
      <c r="C5" s="5"/>
      <c r="D5" s="5"/>
      <c r="E5" s="5"/>
      <c r="F5" s="5"/>
      <c r="G5" s="5"/>
      <c r="H5" s="5"/>
    </row>
    <row r="6" spans="1:8" ht="30" customHeight="1" x14ac:dyDescent="0.2">
      <c r="A6" s="6">
        <v>4</v>
      </c>
      <c r="B6" s="5"/>
      <c r="C6" s="5"/>
      <c r="D6" s="5"/>
      <c r="E6" s="5"/>
      <c r="F6" s="5"/>
      <c r="G6" s="5"/>
      <c r="H6" s="5"/>
    </row>
    <row r="7" spans="1:8" ht="30" customHeight="1" x14ac:dyDescent="0.2">
      <c r="A7" s="6">
        <v>5</v>
      </c>
      <c r="B7" s="5"/>
      <c r="C7" s="5"/>
      <c r="D7" s="5"/>
      <c r="E7" s="5"/>
      <c r="F7" s="5"/>
      <c r="G7" s="5"/>
      <c r="H7" s="5"/>
    </row>
    <row r="8" spans="1:8" ht="30" customHeight="1" x14ac:dyDescent="0.2">
      <c r="A8" s="6">
        <v>6</v>
      </c>
      <c r="B8" s="5"/>
      <c r="C8" s="5"/>
      <c r="D8" s="5"/>
      <c r="E8" s="5"/>
      <c r="F8" s="5"/>
      <c r="G8" s="5"/>
      <c r="H8" s="5"/>
    </row>
    <row r="9" spans="1:8" ht="30" customHeight="1" x14ac:dyDescent="0.2">
      <c r="A9" s="6">
        <v>7</v>
      </c>
      <c r="B9" s="5"/>
      <c r="C9" s="5"/>
      <c r="D9" s="5"/>
      <c r="E9" s="5"/>
      <c r="F9" s="5"/>
      <c r="G9" s="5"/>
      <c r="H9" s="5"/>
    </row>
    <row r="10" spans="1:8" ht="30" customHeight="1" x14ac:dyDescent="0.2">
      <c r="A10" s="6">
        <v>8</v>
      </c>
      <c r="B10" s="5"/>
      <c r="C10" s="5"/>
      <c r="D10" s="5"/>
      <c r="E10" s="5"/>
      <c r="F10" s="5"/>
      <c r="G10" s="5"/>
      <c r="H10" s="5"/>
    </row>
    <row r="11" spans="1:8" ht="30" customHeight="1" x14ac:dyDescent="0.2">
      <c r="A11" s="6">
        <v>9</v>
      </c>
      <c r="B11" s="5"/>
      <c r="C11" s="5"/>
      <c r="D11" s="5"/>
      <c r="E11" s="5"/>
      <c r="F11" s="5"/>
      <c r="G11" s="5"/>
      <c r="H11" s="5"/>
    </row>
    <row r="12" spans="1:8" ht="30" customHeight="1" x14ac:dyDescent="0.2">
      <c r="A12" s="6">
        <v>10</v>
      </c>
      <c r="B12" s="5"/>
      <c r="C12" s="5"/>
      <c r="D12" s="5"/>
      <c r="E12" s="5"/>
      <c r="F12" s="5"/>
      <c r="G12" s="5"/>
      <c r="H12" s="5"/>
    </row>
    <row r="13" spans="1:8" ht="30" customHeight="1" x14ac:dyDescent="0.2">
      <c r="A13" s="6">
        <v>11</v>
      </c>
      <c r="B13" s="5"/>
      <c r="C13" s="5"/>
      <c r="D13" s="5"/>
      <c r="E13" s="5"/>
      <c r="F13" s="5"/>
      <c r="G13" s="5"/>
      <c r="H13" s="5"/>
    </row>
    <row r="14" spans="1:8" ht="30" customHeight="1" x14ac:dyDescent="0.2">
      <c r="A14" s="6">
        <v>12</v>
      </c>
      <c r="B14" s="5"/>
      <c r="C14" s="5"/>
      <c r="D14" s="5"/>
      <c r="E14" s="5"/>
      <c r="F14" s="5"/>
      <c r="G14" s="5"/>
      <c r="H14" s="5"/>
    </row>
    <row r="15" spans="1:8" ht="30" customHeight="1" x14ac:dyDescent="0.2">
      <c r="A15" s="6">
        <v>13</v>
      </c>
      <c r="B15" s="5"/>
      <c r="C15" s="5"/>
      <c r="D15" s="5"/>
      <c r="E15" s="5"/>
      <c r="F15" s="5"/>
      <c r="G15" s="5"/>
      <c r="H15" s="5"/>
    </row>
    <row r="16" spans="1:8" ht="30" customHeight="1" x14ac:dyDescent="0.2">
      <c r="A16" s="6">
        <v>14</v>
      </c>
      <c r="B16" s="5"/>
      <c r="C16" s="5"/>
      <c r="D16" s="5"/>
      <c r="E16" s="5"/>
      <c r="F16" s="5"/>
      <c r="G16" s="5"/>
      <c r="H16" s="5"/>
    </row>
    <row r="17" spans="1:8" ht="30" customHeight="1" x14ac:dyDescent="0.2">
      <c r="A17" s="6">
        <v>15</v>
      </c>
      <c r="B17" s="5"/>
      <c r="C17" s="5"/>
      <c r="D17" s="5"/>
      <c r="E17" s="5"/>
      <c r="F17" s="5"/>
      <c r="G17" s="5"/>
      <c r="H17" s="5"/>
    </row>
    <row r="18" spans="1:8" ht="30" customHeight="1" x14ac:dyDescent="0.2">
      <c r="A18" s="6">
        <v>16</v>
      </c>
      <c r="B18" s="5"/>
      <c r="C18" s="5"/>
      <c r="D18" s="5"/>
      <c r="E18" s="5"/>
      <c r="F18" s="5"/>
      <c r="G18" s="5"/>
      <c r="H18" s="5"/>
    </row>
    <row r="19" spans="1:8" ht="30" customHeight="1" x14ac:dyDescent="0.2">
      <c r="A19" s="6">
        <v>17</v>
      </c>
      <c r="B19" s="5"/>
      <c r="C19" s="5"/>
      <c r="D19" s="5"/>
      <c r="E19" s="5"/>
      <c r="F19" s="5"/>
      <c r="G19" s="5"/>
      <c r="H19" s="5"/>
    </row>
    <row r="20" spans="1:8" ht="30" customHeight="1" x14ac:dyDescent="0.2">
      <c r="A20" s="6">
        <v>18</v>
      </c>
      <c r="B20" s="5"/>
      <c r="C20" s="5"/>
      <c r="D20" s="5"/>
      <c r="E20" s="5"/>
      <c r="F20" s="5"/>
      <c r="G20" s="5"/>
      <c r="H20" s="5"/>
    </row>
    <row r="21" spans="1:8" ht="30" customHeight="1" x14ac:dyDescent="0.2">
      <c r="A21" s="6">
        <v>19</v>
      </c>
      <c r="B21" s="5"/>
      <c r="C21" s="5"/>
      <c r="D21" s="5"/>
      <c r="E21" s="5"/>
      <c r="F21" s="5"/>
      <c r="G21" s="5"/>
      <c r="H21" s="5"/>
    </row>
    <row r="22" spans="1:8" ht="30" customHeight="1" x14ac:dyDescent="0.2">
      <c r="A22" s="6">
        <v>20</v>
      </c>
      <c r="B22" s="5"/>
      <c r="C22" s="5"/>
      <c r="D22" s="5"/>
      <c r="E22" s="5"/>
      <c r="F22" s="5"/>
      <c r="G22" s="5"/>
      <c r="H22" s="5"/>
    </row>
    <row r="23" spans="1:8" ht="30" customHeight="1" x14ac:dyDescent="0.2">
      <c r="A23" s="6">
        <v>21</v>
      </c>
      <c r="B23" s="5"/>
      <c r="C23" s="5"/>
      <c r="D23" s="5"/>
      <c r="E23" s="5"/>
      <c r="F23" s="5"/>
      <c r="G23" s="5"/>
      <c r="H23" s="5"/>
    </row>
    <row r="24" spans="1:8" ht="30" customHeight="1" x14ac:dyDescent="0.2">
      <c r="A24" s="6">
        <v>22</v>
      </c>
      <c r="B24" s="5"/>
      <c r="C24" s="5"/>
      <c r="D24" s="5"/>
      <c r="E24" s="5"/>
      <c r="F24" s="5"/>
      <c r="G24" s="5"/>
      <c r="H24" s="5"/>
    </row>
    <row r="25" spans="1:8" ht="30" customHeight="1" x14ac:dyDescent="0.2">
      <c r="A25" s="6">
        <v>23</v>
      </c>
      <c r="B25" s="5"/>
      <c r="C25" s="5"/>
      <c r="D25" s="5"/>
      <c r="E25" s="5"/>
      <c r="F25" s="5"/>
      <c r="G25" s="5"/>
      <c r="H25" s="5"/>
    </row>
    <row r="26" spans="1:8" ht="30" customHeight="1" x14ac:dyDescent="0.2">
      <c r="A26" s="6">
        <v>24</v>
      </c>
      <c r="B26" s="5"/>
      <c r="C26" s="5"/>
      <c r="D26" s="5"/>
      <c r="E26" s="5"/>
      <c r="F26" s="5"/>
      <c r="G26" s="5"/>
      <c r="H26" s="5"/>
    </row>
    <row r="27" spans="1:8" ht="30" customHeight="1" x14ac:dyDescent="0.2">
      <c r="A27" s="6">
        <v>25</v>
      </c>
      <c r="B27" s="5"/>
      <c r="C27" s="5"/>
      <c r="D27" s="5"/>
      <c r="E27" s="5"/>
      <c r="F27" s="5"/>
      <c r="G27" s="5"/>
      <c r="H27" s="5"/>
    </row>
  </sheetData>
  <phoneticPr fontId="3"/>
  <pageMargins left="1.01" right="0.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汚水桝調査票</vt:lpstr>
      <vt:lpstr>汚水桝一覧表</vt:lpstr>
      <vt:lpstr>汚水桝調査票!Print_Area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2021-06-15T06:14:14Z</dcterms:created>
  <dcterms:modified xsi:type="dcterms:W3CDTF">2025-05-23T05:08:55Z</dcterms:modified>
</cp:coreProperties>
</file>