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市町村課\001財政係\005公営企業\R6\001公営企業一般\006経営比較分析表\04_地局→県（市町村からの回答）\01_水道事業\"/>
    </mc:Choice>
  </mc:AlternateContent>
  <xr:revisionPtr revIDLastSave="0" documentId="13_ncr:1_{3A4577ED-F8D6-4178-A13C-CCC1B68A5F94}" xr6:coauthVersionLast="47" xr6:coauthVersionMax="47" xr10:uidLastSave="{00000000-0000-0000-0000-000000000000}"/>
  <workbookProtection workbookAlgorithmName="SHA-512" workbookHashValue="YpOdwJmJ5wPb4VGXVvJuOu+fvxx4JjDPk5c2VP5nF3GmXRNBI6Fts9i7zSuYp+ARVvlUUuRqVPOgcQYGqN9l1w==" workbookSaltValue="Mej53k6ILnrc2bCIOmBoV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<sst xmlns="http://schemas.openxmlformats.org/spreadsheetml/2006/main" count="228" uniqueCount="113">
  <si>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</si>
  <si>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</si>
  <si>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</si>
  <si>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</si>
  <si>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</si>
  <si>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</si>
  <si>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</si>
  <si>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</si>
  <si>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</si>
  <si>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</si>
  <si>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</si>
  <si>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</si>
  <si>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</si>
  <si>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</si>
  <si>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</si>
  <si>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</si>
  <si>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</si>
  <si>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</si>
  <si>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</si>
  <si>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</si>
  <si>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</si>
  <si>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</si>
  <si>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</si>
  <si>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</si>
  <si>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</si>
  <si>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</si>
  <si>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</si>
  <si>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</si>
  <si>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</si>
  <si>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</si>
  <si>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</si>
  <si>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</si>
  <si>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</si>
  <si>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</si>
  <si>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</si>
  <si>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</si>
  <si>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</si>
  <si>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</si>
  <si>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</si>
  <si>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</si>
  <si>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</si>
  <si>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</si>
  <si>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</si>
  <si>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</si>
  <si>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</si>
  <si>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</si>
  <si>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</si>
  <si>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</si>
  <si>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</si>
  <si>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</si>
  <si>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</si>
  <si>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</si>
  <si>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</si>
  <si>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</si>
  <si>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</si>
  <si>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</si>
  <si>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</si>
  <si>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</si>
  <si>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</si>
  <si>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</si>
  <si>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</si>
  <si>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</si>
  <si>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</si>
  <si>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</si>
  <si>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</si>
  <si>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</si>
  <si>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</si>
  <si>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</si>
  <si>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</si>
  <si>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</si>
  <si>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</si>
  <si>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</si>
  <si>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</si>
  <si>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</si>
  <si>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</si>
  <si>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</si>
  <si>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</si>
  <si>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</si>
  <si>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</si>
  <si>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</si>
  <si>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</si>
  <si>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</si>
  <si>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</si>
  <si>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</si>
  <si>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</si>
  <si>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</si>
  <si>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</si>
  <si>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</si>
  <si>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</si>
  <si>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</si>
  <si>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</si>
  <si>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</si>
  <si>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</si>
  <si>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</si>
  <si>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</si>
  <si>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</si>
  <si>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</si>
  <si>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</si>
  <si>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</si>
  <si>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</si>
  <si>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</si>
  <si>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</si>
  <si>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</si>
  <si>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</si>
  <si>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</si>
  <si>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</si>
  <si>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</si>
  <si>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</si>
  <si>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</si>
  <si>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</si>
  <si>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①有形固定資産減価償却率は、類似団体の平均値よりも高い水準で推移しています。
　②管路経年化率、③管路更新率は、類似団体の平均値よりも低い水準で推移していますが、これは昭和60年頃から平成12年頃にかけて、下水道工事に関連して布設替工事を積極的に実施したことに起因しています。今後、急激な増加が見込まれている更新需要については、平成29年度に策定したアセットマネジメント計画及び令和2年度に策定した第2期水道ビジョンに沿った取り組みを進めていきます。
※ アセットマネジメント
　長期的な視点に立ち、水道施設のライフサイクル全体に渡って効率的かつ効果的に維持管理等を行う管理手法
※　水道ビジョン
　基本理念や目標、必要な施策、事業、取組みを設定したもの</t>
    <rPh sb="26" eb="27">
      <t>タカ</t>
    </rPh>
    <rPh sb="28" eb="30">
      <t>スイジュン</t>
    </rPh>
    <rPh sb="31" eb="33">
      <t>スイイ</t>
    </rPh>
    <rPh sb="50" eb="52">
      <t>カンロ</t>
    </rPh>
    <rPh sb="52" eb="54">
      <t>コウシン</t>
    </rPh>
    <rPh sb="54" eb="55">
      <t>リツ</t>
    </rPh>
    <rPh sb="70" eb="72">
      <t>スイジュン</t>
    </rPh>
    <rPh sb="85" eb="87">
      <t>ショウワ</t>
    </rPh>
    <rPh sb="89" eb="90">
      <t>ネン</t>
    </rPh>
    <rPh sb="90" eb="91">
      <t>ゴロ</t>
    </rPh>
    <rPh sb="93" eb="95">
      <t>ヘイセイ</t>
    </rPh>
    <rPh sb="97" eb="98">
      <t>ネン</t>
    </rPh>
    <rPh sb="98" eb="99">
      <t>ゴロ</t>
    </rPh>
    <rPh sb="104" eb="107">
      <t>ゲスイドウ</t>
    </rPh>
    <rPh sb="107" eb="109">
      <t>コウジ</t>
    </rPh>
    <rPh sb="110" eb="112">
      <t>カンレン</t>
    </rPh>
    <rPh sb="114" eb="117">
      <t>フセツガ</t>
    </rPh>
    <rPh sb="117" eb="119">
      <t>コウジ</t>
    </rPh>
    <rPh sb="120" eb="123">
      <t>セッキョクテキ</t>
    </rPh>
    <rPh sb="124" eb="126">
      <t>ジッシ</t>
    </rPh>
    <rPh sb="131" eb="133">
      <t>キイン</t>
    </rPh>
    <rPh sb="142" eb="144">
      <t>キュウゲキ</t>
    </rPh>
    <rPh sb="148" eb="150">
      <t>ミコ</t>
    </rPh>
    <rPh sb="155" eb="157">
      <t>コウシン</t>
    </rPh>
    <rPh sb="157" eb="159">
      <t>ジュヨウ</t>
    </rPh>
    <rPh sb="165" eb="167">
      <t>ヘイセイ</t>
    </rPh>
    <rPh sb="169" eb="171">
      <t>ネンド</t>
    </rPh>
    <rPh sb="172" eb="174">
      <t>サクテイ</t>
    </rPh>
    <rPh sb="186" eb="188">
      <t>ケイカク</t>
    </rPh>
    <rPh sb="188" eb="189">
      <t>オヨ</t>
    </rPh>
    <rPh sb="190" eb="192">
      <t>レイワ</t>
    </rPh>
    <rPh sb="193" eb="195">
      <t>ネンド</t>
    </rPh>
    <rPh sb="196" eb="198">
      <t>サクテイ</t>
    </rPh>
    <rPh sb="200" eb="201">
      <t>ダイ</t>
    </rPh>
    <rPh sb="202" eb="203">
      <t>キ</t>
    </rPh>
    <rPh sb="203" eb="205">
      <t>スイドウ</t>
    </rPh>
    <rPh sb="210" eb="211">
      <t>ソ</t>
    </rPh>
    <rPh sb="213" eb="214">
      <t>ト</t>
    </rPh>
    <rPh sb="215" eb="216">
      <t>ク</t>
    </rPh>
    <rPh sb="218" eb="219">
      <t>スス</t>
    </rPh>
    <rPh sb="293" eb="295">
      <t>スイドウ</t>
    </rPh>
    <rPh sb="301" eb="303">
      <t>キホン</t>
    </rPh>
    <rPh sb="303" eb="305">
      <t>リネン</t>
    </rPh>
    <rPh sb="306" eb="308">
      <t>モクヒョウ</t>
    </rPh>
    <rPh sb="309" eb="311">
      <t>ヒツヨウ</t>
    </rPh>
    <rPh sb="312" eb="314">
      <t>シサク</t>
    </rPh>
    <rPh sb="315" eb="317">
      <t>ジギョウ</t>
    </rPh>
    <rPh sb="318" eb="320">
      <t>トリク</t>
    </rPh>
    <rPh sb="322" eb="324">
      <t>セッテイ</t>
    </rPh>
    <phoneticPr fontId="4"/>
  </si>
  <si>
    <t>　人口減少社会の進展や節水型機器の普及等により、今後も有収水量の伸びは期待できない一方で、老朽化施設の更新や耐震化への投資、物価や労務費の上昇及び施設の維持管理に係る費用など、多額の資金需要が見込まれています。
　現在、収益の確保に向け、適正な水道料金等の在り方について検討を進めています。
　今後も、安全でおいしい水を供給できるように、強靭な水道施設の構築を進め、安定した事業経営が継続できるよう努めていきます。</t>
    <rPh sb="19" eb="20">
      <t>ナド</t>
    </rPh>
    <rPh sb="24" eb="26">
      <t>コンゴ</t>
    </rPh>
    <rPh sb="62" eb="64">
      <t>ブッカ</t>
    </rPh>
    <rPh sb="65" eb="68">
      <t>ロウムヒ</t>
    </rPh>
    <rPh sb="69" eb="71">
      <t>ジョウショウ</t>
    </rPh>
    <rPh sb="71" eb="72">
      <t>オヨ</t>
    </rPh>
    <rPh sb="81" eb="82">
      <t>カカ</t>
    </rPh>
    <rPh sb="83" eb="85">
      <t>ヒヨウ</t>
    </rPh>
    <rPh sb="93" eb="95">
      <t>ジュヨウ</t>
    </rPh>
    <rPh sb="96" eb="98">
      <t>ミコ</t>
    </rPh>
    <rPh sb="107" eb="109">
      <t>ゲンザイ</t>
    </rPh>
    <rPh sb="110" eb="112">
      <t>シュウエキ</t>
    </rPh>
    <rPh sb="113" eb="115">
      <t>カクホ</t>
    </rPh>
    <rPh sb="116" eb="117">
      <t>ム</t>
    </rPh>
    <rPh sb="135" eb="137">
      <t>ケントウ</t>
    </rPh>
    <rPh sb="138" eb="139">
      <t>スス</t>
    </rPh>
    <rPh sb="147" eb="149">
      <t>コンゴ</t>
    </rPh>
    <rPh sb="151" eb="153">
      <t>アンゼン</t>
    </rPh>
    <rPh sb="158" eb="159">
      <t>ミズ</t>
    </rPh>
    <rPh sb="160" eb="162">
      <t>キョウキュウ</t>
    </rPh>
    <rPh sb="169" eb="171">
      <t>キョウジン</t>
    </rPh>
    <rPh sb="172" eb="174">
      <t>スイドウ</t>
    </rPh>
    <rPh sb="174" eb="176">
      <t>シセツ</t>
    </rPh>
    <rPh sb="177" eb="179">
      <t>コウチク</t>
    </rPh>
    <rPh sb="180" eb="181">
      <t>スス</t>
    </rPh>
    <rPh sb="183" eb="185">
      <t>アンテイ</t>
    </rPh>
    <rPh sb="187" eb="189">
      <t>ジギョウ</t>
    </rPh>
    <rPh sb="189" eb="191">
      <t>ケイエイ</t>
    </rPh>
    <rPh sb="192" eb="194">
      <t>ケイゾク</t>
    </rPh>
    <rPh sb="199" eb="200">
      <t>ツト</t>
    </rPh>
    <phoneticPr fontId="4"/>
  </si>
  <si>
    <t>　①経常収支比率は、100％を超えていますが、年々低下傾向にあります。令和4年度以降、物価上昇等により費用が増加し、⑥給水原価も上昇しています。今後、収益確保と費用削減に向けて取り組む必要があります。
　②累積欠損金は発生していません。
　③流動比率は、300％を超えています。短期的な債務の支払能力に問題はありません。
　④企業債残高対給水収益比率は、一定のルールに基づき企業債の借入れを抑制してきた効果により、類似団体の平均値よりも低い水準で推移しています。
　⑤料金回収率は、令和元年度以降100％を下回っており、年々低下傾向にあります。なお、令和4年度及び令和5年度は水道料金負担軽減事業により給水収益が減少したため、数値が大きく低下しています。
　➆施設利用率は、類似団体の平均値よりも高い水準で推移しています。今後、水需要の減少を踏まえつつ、適切な施設規模を検討する必要があります。
　⑧有収率は、類似団体の平均値を下回る水準で推移しています。漏水箇所の早期発見と老朽管の更新を計画的に進め、漏水防止対策に注力していきます。</t>
    <rPh sb="23" eb="25">
      <t>ネンネン</t>
    </rPh>
    <rPh sb="35" eb="37">
      <t>レイワ</t>
    </rPh>
    <rPh sb="38" eb="40">
      <t>ネンド</t>
    </rPh>
    <rPh sb="40" eb="42">
      <t>イコウ</t>
    </rPh>
    <rPh sb="43" eb="45">
      <t>ブッカ</t>
    </rPh>
    <rPh sb="45" eb="47">
      <t>ジョウショウ</t>
    </rPh>
    <rPh sb="47" eb="48">
      <t>トウ</t>
    </rPh>
    <rPh sb="51" eb="53">
      <t>ヒヨウ</t>
    </rPh>
    <rPh sb="54" eb="56">
      <t>ゾウカ</t>
    </rPh>
    <rPh sb="72" eb="74">
      <t>コンゴ</t>
    </rPh>
    <rPh sb="121" eb="123">
      <t>リュウドウ</t>
    </rPh>
    <rPh sb="123" eb="125">
      <t>ヒリツ</t>
    </rPh>
    <rPh sb="132" eb="133">
      <t>コ</t>
    </rPh>
    <rPh sb="139" eb="142">
      <t>タンキテキ</t>
    </rPh>
    <rPh sb="143" eb="145">
      <t>サイム</t>
    </rPh>
    <rPh sb="146" eb="148">
      <t>シハラ</t>
    </rPh>
    <rPh sb="148" eb="150">
      <t>ノウリョク</t>
    </rPh>
    <rPh sb="151" eb="153">
      <t>モンダイ</t>
    </rPh>
    <rPh sb="201" eb="203">
      <t>コウカ</t>
    </rPh>
    <rPh sb="207" eb="209">
      <t>ルイジ</t>
    </rPh>
    <rPh sb="209" eb="211">
      <t>ダンタイ</t>
    </rPh>
    <rPh sb="212" eb="215">
      <t>ヘイキンチ</t>
    </rPh>
    <rPh sb="218" eb="219">
      <t>ヒク</t>
    </rPh>
    <rPh sb="220" eb="222">
      <t>スイジュン</t>
    </rPh>
    <rPh sb="223" eb="225">
      <t>スイイ</t>
    </rPh>
    <rPh sb="234" eb="236">
      <t>リョウキン</t>
    </rPh>
    <rPh sb="236" eb="238">
      <t>カイシュウ</t>
    </rPh>
    <rPh sb="238" eb="239">
      <t>リツ</t>
    </rPh>
    <rPh sb="241" eb="243">
      <t>レイワ</t>
    </rPh>
    <rPh sb="243" eb="245">
      <t>ガンネン</t>
    </rPh>
    <rPh sb="245" eb="246">
      <t>ド</t>
    </rPh>
    <rPh sb="246" eb="248">
      <t>イコウ</t>
    </rPh>
    <rPh sb="253" eb="255">
      <t>シタマワ</t>
    </rPh>
    <rPh sb="260" eb="262">
      <t>ネンネン</t>
    </rPh>
    <rPh sb="262" eb="264">
      <t>テイカ</t>
    </rPh>
    <rPh sb="264" eb="266">
      <t>ケイコウ</t>
    </rPh>
    <rPh sb="275" eb="277">
      <t>レイワ</t>
    </rPh>
    <rPh sb="278" eb="280">
      <t>ネンド</t>
    </rPh>
    <rPh sb="280" eb="281">
      <t>オヨ</t>
    </rPh>
    <rPh sb="282" eb="284">
      <t>レイワ</t>
    </rPh>
    <rPh sb="285" eb="287">
      <t>ネンド</t>
    </rPh>
    <rPh sb="288" eb="290">
      <t>スイドウ</t>
    </rPh>
    <rPh sb="290" eb="292">
      <t>リョウキン</t>
    </rPh>
    <rPh sb="292" eb="294">
      <t>フタン</t>
    </rPh>
    <rPh sb="294" eb="296">
      <t>ケイゲン</t>
    </rPh>
    <rPh sb="296" eb="298">
      <t>ジギョウ</t>
    </rPh>
    <rPh sb="301" eb="303">
      <t>キュウスイ</t>
    </rPh>
    <rPh sb="303" eb="305">
      <t>シュウエキ</t>
    </rPh>
    <rPh sb="306" eb="308">
      <t>ゲンショウ</t>
    </rPh>
    <rPh sb="313" eb="315">
      <t>スウチ</t>
    </rPh>
    <rPh sb="316" eb="317">
      <t>オオ</t>
    </rPh>
    <rPh sb="319" eb="321">
      <t>テイカ</t>
    </rPh>
    <rPh sb="348" eb="349">
      <t>タカ</t>
    </rPh>
    <rPh sb="350" eb="352">
      <t>スイジュン</t>
    </rPh>
    <rPh sb="353" eb="355">
      <t>スイイ</t>
    </rPh>
    <rPh sb="361" eb="363">
      <t>コンゴ</t>
    </rPh>
    <rPh sb="364" eb="365">
      <t>ミズ</t>
    </rPh>
    <rPh sb="365" eb="367">
      <t>ジュヨウ</t>
    </rPh>
    <rPh sb="389" eb="391">
      <t>ヒツヨウ</t>
    </rPh>
    <rPh sb="405" eb="407">
      <t>ルイジ</t>
    </rPh>
    <rPh sb="407" eb="409">
      <t>ダンタイ</t>
    </rPh>
    <rPh sb="410" eb="413">
      <t>ヘイキンチ</t>
    </rPh>
    <rPh sb="414" eb="416">
      <t>シタマワ</t>
    </rPh>
    <rPh sb="417" eb="419">
      <t>スイジュン</t>
    </rPh>
    <rPh sb="420" eb="422">
      <t>スイイ</t>
    </rPh>
    <rPh sb="428" eb="430">
      <t>ロウスイ</t>
    </rPh>
    <rPh sb="430" eb="432">
      <t>カショ</t>
    </rPh>
    <rPh sb="433" eb="435">
      <t>ソウキ</t>
    </rPh>
    <rPh sb="438" eb="440">
      <t>ロウキュウ</t>
    </rPh>
    <rPh sb="440" eb="441">
      <t>カン</t>
    </rPh>
    <rPh sb="442" eb="444">
      <t>コウシン</t>
    </rPh>
    <rPh sb="445" eb="448">
      <t>ケイカクテキ</t>
    </rPh>
    <rPh sb="449" eb="450">
      <t>スス</t>
    </rPh>
    <rPh sb="452" eb="454">
      <t>ロウスイ</t>
    </rPh>
    <rPh sb="454" eb="456">
      <t>ボウシ</t>
    </rPh>
    <rPh sb="456" eb="458">
      <t>タイサク</t>
    </rPh>
    <rPh sb="459" eb="461">
      <t>チュウリョク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</si>
</sst>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0.28000000000000003</c:v>
                </c:pt>
                <c:pt idx="2">
                  <c:v>0.2</c:v>
                </c:pt>
                <c:pt idx="3">
                  <c:v>0.27</c:v>
                </c:pt>
                <c:pt idx="4">
                  <c:v>0.17</c:v>
                </c:pt>
              </c:numCache>
            </c:numRef>
          </c:val>
          <c:extLst>
            <c:ext xmlns:c16="http://schemas.microsoft.com/office/drawing/2014/chart" uri="{C3380CC4-5D6E-409C-BE32-E72D297353CC}">
              <c16:uniqueId val="{00000000-685C-4634-976B-8069664D8B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685C-4634-976B-8069664D8B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82.84</c:v>
                </c:pt>
                <c:pt idx="1">
                  <c:v>82.7</c:v>
                </c:pt>
                <c:pt idx="2">
                  <c:v>80.34</c:v>
                </c:pt>
                <c:pt idx="3">
                  <c:v>79.459999999999994</c:v>
                </c:pt>
                <c:pt idx="4">
                  <c:v>79.87</c:v>
                </c:pt>
              </c:numCache>
            </c:numRef>
          </c:val>
          <c:extLst>
            <c:ext xmlns:c16="http://schemas.microsoft.com/office/drawing/2014/chart" uri="{C3380CC4-5D6E-409C-BE32-E72D297353CC}">
              <c16:uniqueId val="{00000000-9C46-4563-B914-AB646D6797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9C46-4563-B914-AB646D6797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84.94</c:v>
                </c:pt>
                <c:pt idx="1">
                  <c:v>85.56</c:v>
                </c:pt>
                <c:pt idx="2">
                  <c:v>87.52</c:v>
                </c:pt>
                <c:pt idx="3">
                  <c:v>87.63</c:v>
                </c:pt>
                <c:pt idx="4">
                  <c:v>86.41</c:v>
                </c:pt>
              </c:numCache>
            </c:numRef>
          </c:val>
          <c:extLst>
            <c:ext xmlns:c16="http://schemas.microsoft.com/office/drawing/2014/chart" uri="{C3380CC4-5D6E-409C-BE32-E72D297353CC}">
              <c16:uniqueId val="{00000000-65FD-4D98-A626-B74D123EA6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65FD-4D98-A626-B74D123EA6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105.38</c:v>
                </c:pt>
                <c:pt idx="1">
                  <c:v>104.45</c:v>
                </c:pt>
                <c:pt idx="2">
                  <c:v>103.94</c:v>
                </c:pt>
                <c:pt idx="3">
                  <c:v>100.34</c:v>
                </c:pt>
                <c:pt idx="4">
                  <c:v>100.86</c:v>
                </c:pt>
              </c:numCache>
            </c:numRef>
          </c:val>
          <c:extLst>
            <c:ext xmlns:c16="http://schemas.microsoft.com/office/drawing/2014/chart" uri="{C3380CC4-5D6E-409C-BE32-E72D297353CC}">
              <c16:uniqueId val="{00000000-EAB9-471C-8CD1-C78090CF6A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AB9-471C-8CD1-C78090CF6A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54.95</c:v>
                </c:pt>
                <c:pt idx="1">
                  <c:v>56.36</c:v>
                </c:pt>
                <c:pt idx="2">
                  <c:v>57.09</c:v>
                </c:pt>
                <c:pt idx="3">
                  <c:v>58.53</c:v>
                </c:pt>
                <c:pt idx="4">
                  <c:v>59.74</c:v>
                </c:pt>
              </c:numCache>
            </c:numRef>
          </c:val>
          <c:extLst>
            <c:ext xmlns:c16="http://schemas.microsoft.com/office/drawing/2014/chart" uri="{C3380CC4-5D6E-409C-BE32-E72D297353CC}">
              <c16:uniqueId val="{00000000-3114-4F84-8B98-17EEE4B9ED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3114-4F84-8B98-17EEE4B9ED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13.74</c:v>
                </c:pt>
                <c:pt idx="1">
                  <c:v>16.29</c:v>
                </c:pt>
                <c:pt idx="2">
                  <c:v>17.440000000000001</c:v>
                </c:pt>
                <c:pt idx="3">
                  <c:v>18.21</c:v>
                </c:pt>
                <c:pt idx="4">
                  <c:v>20.23</c:v>
                </c:pt>
              </c:numCache>
            </c:numRef>
          </c:val>
          <c:extLst>
            <c:ext xmlns:c16="http://schemas.microsoft.com/office/drawing/2014/chart" uri="{C3380CC4-5D6E-409C-BE32-E72D297353CC}">
              <c16:uniqueId val="{00000000-4521-4225-A79D-1DA12B32C4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4521-4225-A79D-1DA12B32C4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5-406B-B2D3-64906B6D5C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1FB5-406B-B2D3-64906B6D5C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388.64</c:v>
                </c:pt>
                <c:pt idx="1">
                  <c:v>408.87</c:v>
                </c:pt>
                <c:pt idx="2">
                  <c:v>374.91</c:v>
                </c:pt>
                <c:pt idx="3">
                  <c:v>326.58999999999997</c:v>
                </c:pt>
                <c:pt idx="4">
                  <c:v>394.04</c:v>
                </c:pt>
              </c:numCache>
            </c:numRef>
          </c:val>
          <c:extLst>
            <c:ext xmlns:c16="http://schemas.microsoft.com/office/drawing/2014/chart" uri="{C3380CC4-5D6E-409C-BE32-E72D297353CC}">
              <c16:uniqueId val="{00000000-50AB-42BA-ABE7-59D54874A9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50AB-42BA-ABE7-59D54874A9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241.14</c:v>
                </c:pt>
                <c:pt idx="1">
                  <c:v>240.29</c:v>
                </c:pt>
                <c:pt idx="2">
                  <c:v>239.14</c:v>
                </c:pt>
                <c:pt idx="3">
                  <c:v>257.64</c:v>
                </c:pt>
                <c:pt idx="4">
                  <c:v>266.70999999999998</c:v>
                </c:pt>
              </c:numCache>
            </c:numRef>
          </c:val>
          <c:extLst>
            <c:ext xmlns:c16="http://schemas.microsoft.com/office/drawing/2014/chart" uri="{C3380CC4-5D6E-409C-BE32-E72D297353CC}">
              <c16:uniqueId val="{00000000-FE39-45B3-9162-9451F84F5E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FE39-45B3-9162-9451F84F5E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99.01</c:v>
                </c:pt>
                <c:pt idx="1">
                  <c:v>97.54</c:v>
                </c:pt>
                <c:pt idx="2">
                  <c:v>97.24</c:v>
                </c:pt>
                <c:pt idx="3">
                  <c:v>83.95</c:v>
                </c:pt>
                <c:pt idx="4">
                  <c:v>80.73</c:v>
                </c:pt>
              </c:numCache>
            </c:numRef>
          </c:val>
          <c:extLst>
            <c:ext xmlns:c16="http://schemas.microsoft.com/office/drawing/2014/chart" uri="{C3380CC4-5D6E-409C-BE32-E72D297353CC}">
              <c16:uniqueId val="{00000000-FBE7-42F3-B1A2-2219EB48D9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FBE7-42F3-B1A2-2219EB48D9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164.84</c:v>
                </c:pt>
                <c:pt idx="1">
                  <c:v>166.28</c:v>
                </c:pt>
                <c:pt idx="2">
                  <c:v>167.23</c:v>
                </c:pt>
                <c:pt idx="3">
                  <c:v>177.34</c:v>
                </c:pt>
                <c:pt idx="4">
                  <c:v>175.76</c:v>
                </c:pt>
              </c:numCache>
            </c:numRef>
          </c:val>
          <c:extLst>
            <c:ext xmlns:c16="http://schemas.microsoft.com/office/drawing/2014/chart" uri="{C3380CC4-5D6E-409C-BE32-E72D297353CC}">
              <c16:uniqueId val="{00000000-4769-4E0B-BB79-99CB42745D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4769-4E0B-BB79-99CB42745D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松本市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235475</v>
      </c>
      <c r="AM8" s="44"/>
      <c r="AN8" s="44"/>
      <c r="AO8" s="44"/>
      <c r="AP8" s="44"/>
      <c r="AQ8" s="44"/>
      <c r="AR8" s="44"/>
      <c r="AS8" s="44"/>
      <c r="AT8" s="45">
        <f>データ!$S$6</f>
        <v>978.47</v>
      </c>
      <c r="AU8" s="46"/>
      <c r="AV8" s="46"/>
      <c r="AW8" s="46"/>
      <c r="AX8" s="46"/>
      <c r="AY8" s="46"/>
      <c r="AZ8" s="46"/>
      <c r="BA8" s="46"/>
      <c r="BB8" s="47">
        <f>データ!$T$6</f>
        <v>240.66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74.8</v>
      </c>
      <c r="J10" s="46"/>
      <c r="K10" s="46"/>
      <c r="L10" s="46"/>
      <c r="M10" s="46"/>
      <c r="N10" s="46"/>
      <c r="O10" s="80"/>
      <c r="P10" s="47">
        <f>データ!$P$6</f>
        <v>99.6</v>
      </c>
      <c r="Q10" s="47"/>
      <c r="R10" s="47"/>
      <c r="S10" s="47"/>
      <c r="T10" s="47"/>
      <c r="U10" s="47"/>
      <c r="V10" s="47"/>
      <c r="W10" s="44">
        <f>データ!$Q$6</f>
        <v>2720</v>
      </c>
      <c r="X10" s="44"/>
      <c r="Y10" s="44"/>
      <c r="Z10" s="44"/>
      <c r="AA10" s="44"/>
      <c r="AB10" s="44"/>
      <c r="AC10" s="44"/>
      <c r="AD10" s="2"/>
      <c r="AE10" s="2"/>
      <c r="AF10" s="2"/>
      <c r="AG10" s="2"/>
      <c r="AH10" s="2"/>
      <c r="AI10" s="2"/>
      <c r="AJ10" s="2"/>
      <c r="AK10" s="2"/>
      <c r="AL10" s="44">
        <f>データ!$U$6</f>
        <v>233490</v>
      </c>
      <c r="AM10" s="44"/>
      <c r="AN10" s="44"/>
      <c r="AO10" s="44"/>
      <c r="AP10" s="44"/>
      <c r="AQ10" s="44"/>
      <c r="AR10" s="44"/>
      <c r="AS10" s="44"/>
      <c r="AT10" s="45">
        <f>データ!$V$6</f>
        <v>240.16</v>
      </c>
      <c r="AU10" s="46"/>
      <c r="AV10" s="46"/>
      <c r="AW10" s="46"/>
      <c r="AX10" s="46"/>
      <c r="AY10" s="46"/>
      <c r="AZ10" s="46"/>
      <c r="BA10" s="46"/>
      <c r="BB10" s="47">
        <f>データ!$W$6</f>
        <v>972.23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7"/>
      <c r="BN47" s="87"/>
      <c r="BO47" s="87"/>
      <c r="BP47" s="87"/>
      <c r="BQ47" s="87"/>
      <c r="BR47" s="87"/>
      <c r="BS47" s="87"/>
      <c r="BT47" s="87"/>
      <c r="BU47" s="87"/>
      <c r="BV47" s="87"/>
      <c r="BW47" s="87"/>
      <c r="BX47" s="87"/>
      <c r="BY47" s="87"/>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7"/>
      <c r="BN48" s="87"/>
      <c r="BO48" s="87"/>
      <c r="BP48" s="87"/>
      <c r="BQ48" s="87"/>
      <c r="BR48" s="87"/>
      <c r="BS48" s="87"/>
      <c r="BT48" s="87"/>
      <c r="BU48" s="87"/>
      <c r="BV48" s="87"/>
      <c r="BW48" s="87"/>
      <c r="BX48" s="87"/>
      <c r="BY48" s="87"/>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7"/>
      <c r="BN49" s="87"/>
      <c r="BO49" s="87"/>
      <c r="BP49" s="87"/>
      <c r="BQ49" s="87"/>
      <c r="BR49" s="87"/>
      <c r="BS49" s="87"/>
      <c r="BT49" s="87"/>
      <c r="BU49" s="87"/>
      <c r="BV49" s="87"/>
      <c r="BW49" s="87"/>
      <c r="BX49" s="87"/>
      <c r="BY49" s="87"/>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7"/>
      <c r="BN50" s="87"/>
      <c r="BO50" s="87"/>
      <c r="BP50" s="87"/>
      <c r="BQ50" s="87"/>
      <c r="BR50" s="87"/>
      <c r="BS50" s="87"/>
      <c r="BT50" s="87"/>
      <c r="BU50" s="87"/>
      <c r="BV50" s="87"/>
      <c r="BW50" s="87"/>
      <c r="BX50" s="87"/>
      <c r="BY50" s="87"/>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7"/>
      <c r="BN51" s="87"/>
      <c r="BO51" s="87"/>
      <c r="BP51" s="87"/>
      <c r="BQ51" s="87"/>
      <c r="BR51" s="87"/>
      <c r="BS51" s="87"/>
      <c r="BT51" s="87"/>
      <c r="BU51" s="87"/>
      <c r="BV51" s="87"/>
      <c r="BW51" s="87"/>
      <c r="BX51" s="87"/>
      <c r="BY51" s="87"/>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7"/>
      <c r="BN52" s="87"/>
      <c r="BO52" s="87"/>
      <c r="BP52" s="87"/>
      <c r="BQ52" s="87"/>
      <c r="BR52" s="87"/>
      <c r="BS52" s="87"/>
      <c r="BT52" s="87"/>
      <c r="BU52" s="87"/>
      <c r="BV52" s="87"/>
      <c r="BW52" s="87"/>
      <c r="BX52" s="87"/>
      <c r="BY52" s="87"/>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7"/>
      <c r="BN53" s="87"/>
      <c r="BO53" s="87"/>
      <c r="BP53" s="87"/>
      <c r="BQ53" s="87"/>
      <c r="BR53" s="87"/>
      <c r="BS53" s="87"/>
      <c r="BT53" s="87"/>
      <c r="BU53" s="87"/>
      <c r="BV53" s="87"/>
      <c r="BW53" s="87"/>
      <c r="BX53" s="87"/>
      <c r="BY53" s="87"/>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7"/>
      <c r="BN54" s="87"/>
      <c r="BO54" s="87"/>
      <c r="BP54" s="87"/>
      <c r="BQ54" s="87"/>
      <c r="BR54" s="87"/>
      <c r="BS54" s="87"/>
      <c r="BT54" s="87"/>
      <c r="BU54" s="87"/>
      <c r="BV54" s="87"/>
      <c r="BW54" s="87"/>
      <c r="BX54" s="87"/>
      <c r="BY54" s="87"/>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7"/>
      <c r="BN55" s="87"/>
      <c r="BO55" s="87"/>
      <c r="BP55" s="87"/>
      <c r="BQ55" s="87"/>
      <c r="BR55" s="87"/>
      <c r="BS55" s="87"/>
      <c r="BT55" s="87"/>
      <c r="BU55" s="87"/>
      <c r="BV55" s="87"/>
      <c r="BW55" s="87"/>
      <c r="BX55" s="87"/>
      <c r="BY55" s="87"/>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7"/>
      <c r="BN56" s="87"/>
      <c r="BO56" s="87"/>
      <c r="BP56" s="87"/>
      <c r="BQ56" s="87"/>
      <c r="BR56" s="87"/>
      <c r="BS56" s="87"/>
      <c r="BT56" s="87"/>
      <c r="BU56" s="87"/>
      <c r="BV56" s="87"/>
      <c r="BW56" s="87"/>
      <c r="BX56" s="87"/>
      <c r="BY56" s="87"/>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7"/>
      <c r="BN57" s="87"/>
      <c r="BO57" s="87"/>
      <c r="BP57" s="87"/>
      <c r="BQ57" s="87"/>
      <c r="BR57" s="87"/>
      <c r="BS57" s="87"/>
      <c r="BT57" s="87"/>
      <c r="BU57" s="87"/>
      <c r="BV57" s="87"/>
      <c r="BW57" s="87"/>
      <c r="BX57" s="87"/>
      <c r="BY57" s="87"/>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7"/>
      <c r="BN58" s="87"/>
      <c r="BO58" s="87"/>
      <c r="BP58" s="87"/>
      <c r="BQ58" s="87"/>
      <c r="BR58" s="87"/>
      <c r="BS58" s="87"/>
      <c r="BT58" s="87"/>
      <c r="BU58" s="87"/>
      <c r="BV58" s="87"/>
      <c r="BW58" s="87"/>
      <c r="BX58" s="87"/>
      <c r="BY58" s="87"/>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7"/>
      <c r="BN59" s="87"/>
      <c r="BO59" s="87"/>
      <c r="BP59" s="87"/>
      <c r="BQ59" s="87"/>
      <c r="BR59" s="87"/>
      <c r="BS59" s="87"/>
      <c r="BT59" s="87"/>
      <c r="BU59" s="87"/>
      <c r="BV59" s="87"/>
      <c r="BW59" s="87"/>
      <c r="BX59" s="87"/>
      <c r="BY59" s="87"/>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7"/>
      <c r="BN60" s="87"/>
      <c r="BO60" s="87"/>
      <c r="BP60" s="87"/>
      <c r="BQ60" s="87"/>
      <c r="BR60" s="87"/>
      <c r="BS60" s="87"/>
      <c r="BT60" s="87"/>
      <c r="BU60" s="87"/>
      <c r="BV60" s="87"/>
      <c r="BW60" s="87"/>
      <c r="BX60" s="87"/>
      <c r="BY60" s="87"/>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7"/>
      <c r="BN61" s="87"/>
      <c r="BO61" s="87"/>
      <c r="BP61" s="87"/>
      <c r="BQ61" s="87"/>
      <c r="BR61" s="87"/>
      <c r="BS61" s="87"/>
      <c r="BT61" s="87"/>
      <c r="BU61" s="87"/>
      <c r="BV61" s="87"/>
      <c r="BW61" s="87"/>
      <c r="BX61" s="87"/>
      <c r="BY61" s="87"/>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7"/>
      <c r="BN62" s="87"/>
      <c r="BO62" s="87"/>
      <c r="BP62" s="87"/>
      <c r="BQ62" s="87"/>
      <c r="BR62" s="87"/>
      <c r="BS62" s="87"/>
      <c r="BT62" s="87"/>
      <c r="BU62" s="87"/>
      <c r="BV62" s="87"/>
      <c r="BW62" s="87"/>
      <c r="BX62" s="87"/>
      <c r="BY62" s="87"/>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7"/>
      <c r="BN63" s="87"/>
      <c r="BO63" s="87"/>
      <c r="BP63" s="87"/>
      <c r="BQ63" s="87"/>
      <c r="BR63" s="87"/>
      <c r="BS63" s="87"/>
      <c r="BT63" s="87"/>
      <c r="BU63" s="87"/>
      <c r="BV63" s="87"/>
      <c r="BW63" s="87"/>
      <c r="BX63" s="87"/>
      <c r="BY63" s="87"/>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dU0u2GV6tM+UW92PndtSqUvDSAR3hOo5mGOV6nIAT80VLnR+T/YVFOTRGyK4zjZVycMA1XEbEsaErCtVBx8w==" saltValue="a+44XrObYlDCBdjrW21X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202029</v>
      </c>
      <c r="D6" s="20">
        <f t="shared" si="3"/>
        <v>46</v>
      </c>
      <c r="E6" s="20">
        <f t="shared" si="3"/>
        <v>1</v>
      </c>
      <c r="F6" s="20">
        <f t="shared" si="3"/>
        <v>0</v>
      </c>
      <c r="G6" s="20">
        <f t="shared" si="3"/>
        <v>1</v>
      </c>
      <c r="H6" s="20" t="str">
        <f t="shared" si="3"/>
        <v>長野県　松本市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74.8</v>
      </c>
      <c r="P6" s="21">
        <f t="shared" si="3"/>
        <v>99.6</v>
      </c>
      <c r="Q6" s="21">
        <f t="shared" si="3"/>
        <v>2720</v>
      </c>
      <c r="R6" s="21">
        <f t="shared" si="3"/>
        <v>235475</v>
      </c>
      <c r="S6" s="21">
        <f t="shared" si="3"/>
        <v>978.47</v>
      </c>
      <c r="T6" s="21">
        <f t="shared" si="3"/>
        <v>240.66</v>
      </c>
      <c r="U6" s="21">
        <f t="shared" si="3"/>
        <v>233490</v>
      </c>
      <c r="V6" s="21">
        <f t="shared" si="3"/>
        <v>240.16</v>
      </c>
      <c r="W6" s="21">
        <f t="shared" si="3"/>
        <v>972.23</v>
      </c>
      <c r="X6" s="22">
        <f>IF(X7="",NA(),X7)</f>
        <v>105.38</v>
      </c>
      <c r="Y6" s="22">
        <f t="shared" ref="Y6:AG6" si="4">IF(Y7="",NA(),Y7)</f>
        <v>104.45</v>
      </c>
      <c r="Z6" s="22">
        <f t="shared" si="4"/>
        <v>103.94</v>
      </c>
      <c r="AA6" s="22">
        <f t="shared" si="4"/>
        <v>100.34</v>
      </c>
      <c r="AB6" s="22">
        <f t="shared" si="4"/>
        <v>100.86</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388.64</v>
      </c>
      <c r="AU6" s="22">
        <f t="shared" ref="AU6:BC6" si="6">IF(AU7="",NA(),AU7)</f>
        <v>408.87</v>
      </c>
      <c r="AV6" s="22">
        <f t="shared" si="6"/>
        <v>374.91</v>
      </c>
      <c r="AW6" s="22">
        <f t="shared" si="6"/>
        <v>326.58999999999997</v>
      </c>
      <c r="AX6" s="22">
        <f t="shared" si="6"/>
        <v>394.04</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241.14</v>
      </c>
      <c r="BF6" s="22">
        <f t="shared" ref="BF6:BN6" si="7">IF(BF7="",NA(),BF7)</f>
        <v>240.29</v>
      </c>
      <c r="BG6" s="22">
        <f t="shared" si="7"/>
        <v>239.14</v>
      </c>
      <c r="BH6" s="22">
        <f t="shared" si="7"/>
        <v>257.64</v>
      </c>
      <c r="BI6" s="22">
        <f t="shared" si="7"/>
        <v>266.70999999999998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99.01</v>
      </c>
      <c r="BQ6" s="22">
        <f t="shared" ref="BQ6:BY6" si="8">IF(BQ7="",NA(),BQ7)</f>
        <v>97.54</v>
      </c>
      <c r="BR6" s="22">
        <f t="shared" si="8"/>
        <v>97.24</v>
      </c>
      <c r="BS6" s="22">
        <f t="shared" si="8"/>
        <v>83.95</v>
      </c>
      <c r="BT6" s="22">
        <f t="shared" si="8"/>
        <v>80.73</v>
      </c>
      <c r="BU6" s="22">
        <f t="shared" si="8"/>
        <v>106.11</v>
      </c>
      <c r="BV6" s="22">
        <f t="shared" si="8"/>
        <v>103.75</v>
      </c>
      <c r="BW6" s="22">
        <f t="shared" si="8"/>
        <v>105.3</v>
      </c>
      <c r="BX6" s="22">
        <f t="shared" si="8"/>
        <v>99.41</v>
      </c>
      <c r="BY6" s="22">
        <f t="shared" si="8"/>
        <v>101.11</v>
      </c>
      <c r="BZ6" s="21" t="str">
        <f>IF(BZ7="","",IF(BZ7="-","【-】","【"&amp;SUBSTITUTE(TEXT(BZ7,"#,##0.00"),"-","△")&amp;"】"))</f>
        <v>【97.82】</v>
      </c>
      <c r="CA6" s="22">
        <f>IF(CA7="",NA(),CA7)</f>
        <v>164.84</v>
      </c>
      <c r="CB6" s="22">
        <f t="shared" ref="CB6:CJ6" si="9">IF(CB7="",NA(),CB7)</f>
        <v>166.28</v>
      </c>
      <c r="CC6" s="22">
        <f t="shared" si="9"/>
        <v>167.23</v>
      </c>
      <c r="CD6" s="22">
        <f t="shared" si="9"/>
        <v>177.34</v>
      </c>
      <c r="CE6" s="22">
        <f t="shared" si="9"/>
        <v>175.76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82.84</v>
      </c>
      <c r="CM6" s="22">
        <f t="shared" ref="CM6:CU6" si="10">IF(CM7="",NA(),CM7)</f>
        <v>82.7</v>
      </c>
      <c r="CN6" s="22">
        <f t="shared" si="10"/>
        <v>80.34</v>
      </c>
      <c r="CO6" s="22">
        <f t="shared" si="10"/>
        <v>79.459999999999994</v>
      </c>
      <c r="CP6" s="22">
        <f t="shared" si="10"/>
        <v>79.87</v>
      </c>
      <c r="CQ6" s="22">
        <f t="shared" si="10"/>
        <v>61.71</v>
      </c>
      <c r="CR6" s="22">
        <f t="shared" si="10"/>
        <v>63.12</v>
      </c>
      <c r="CS6" s="22">
        <f t="shared" si="10"/>
        <v>62.57</v>
      </c>
      <c r="CT6" s="22">
        <f t="shared" si="10"/>
        <v>61.56</v>
      </c>
      <c r="CU6" s="22">
        <f t="shared" si="10"/>
        <v>60.84</v>
      </c>
      <c r="CV6" s="21" t="str">
        <f>IF(CV7="","",IF(CV7="-","【-】","【"&amp;SUBSTITUTE(TEXT(CV7,"#,##0.00"),"-","△")&amp;"】"))</f>
        <v>【59.81】</v>
      </c>
      <c r="CW6" s="22">
        <f>IF(CW7="",NA(),CW7)</f>
        <v>84.94</v>
      </c>
      <c r="CX6" s="22">
        <f t="shared" ref="CX6:DF6" si="11">IF(CX7="",NA(),CX7)</f>
        <v>85.56</v>
      </c>
      <c r="CY6" s="22">
        <f t="shared" si="11"/>
        <v>87.52</v>
      </c>
      <c r="CZ6" s="22">
        <f t="shared" si="11"/>
        <v>87.63</v>
      </c>
      <c r="DA6" s="22">
        <f t="shared" si="11"/>
        <v>86.41</v>
      </c>
      <c r="DB6" s="22">
        <f t="shared" si="11"/>
        <v>90.03</v>
      </c>
      <c r="DC6" s="22">
        <f t="shared" si="11"/>
        <v>90.09</v>
      </c>
      <c r="DD6" s="22">
        <f t="shared" si="11"/>
        <v>90.21</v>
      </c>
      <c r="DE6" s="22">
        <f t="shared" si="11"/>
        <v>90.11</v>
      </c>
      <c r="DF6" s="22">
        <f t="shared" si="11"/>
        <v>89.73</v>
      </c>
      <c r="DG6" s="21" t="str">
        <f>IF(DG7="","",IF(DG7="-","【-】","【"&amp;SUBSTITUTE(TEXT(DG7,"#,##0.00"),"-","△")&amp;"】"))</f>
        <v>【89.42】</v>
      </c>
      <c r="DH6" s="22">
        <f>IF(DH7="",NA(),DH7)</f>
        <v>54.95</v>
      </c>
      <c r="DI6" s="22">
        <f t="shared" ref="DI6:DQ6" si="12">IF(DI7="",NA(),DI7)</f>
        <v>56.36</v>
      </c>
      <c r="DJ6" s="22">
        <f t="shared" si="12"/>
        <v>57.09</v>
      </c>
      <c r="DK6" s="22">
        <f t="shared" si="12"/>
        <v>58.53</v>
      </c>
      <c r="DL6" s="22">
        <f t="shared" si="12"/>
        <v>59.74</v>
      </c>
      <c r="DM6" s="22">
        <f t="shared" si="12"/>
        <v>49.6</v>
      </c>
      <c r="DN6" s="22">
        <f t="shared" si="12"/>
        <v>50.31</v>
      </c>
      <c r="DO6" s="22">
        <f t="shared" si="12"/>
        <v>50.74</v>
      </c>
      <c r="DP6" s="22">
        <f t="shared" si="12"/>
        <v>51.49</v>
      </c>
      <c r="DQ6" s="22">
        <f t="shared" si="12"/>
        <v>51.94</v>
      </c>
      <c r="DR6" s="21" t="str">
        <f>IF(DR7="","",IF(DR7="-","【-】","【"&amp;SUBSTITUTE(TEXT(DR7,"#,##0.00"),"-","△")&amp;"】"))</f>
        <v>【52.02】</v>
      </c>
      <c r="DS6" s="22">
        <f>IF(DS7="",NA(),DS7)</f>
        <v>13.74</v>
      </c>
      <c r="DT6" s="22">
        <f t="shared" ref="DT6:EB6" si="13">IF(DT7="",NA(),DT7)</f>
        <v>16.29</v>
      </c>
      <c r="DU6" s="22">
        <f t="shared" si="13"/>
        <v>17.440000000000001</v>
      </c>
      <c r="DV6" s="22">
        <f t="shared" si="13"/>
        <v>18.21</v>
      </c>
      <c r="DW6" s="22">
        <f t="shared" si="13"/>
        <v>20.23</v>
      </c>
      <c r="DX6" s="22">
        <f t="shared" si="13"/>
        <v>20.49</v>
      </c>
      <c r="DY6" s="22">
        <f t="shared" si="13"/>
        <v>21.34</v>
      </c>
      <c r="DZ6" s="22">
        <f t="shared" si="13"/>
        <v>23.27</v>
      </c>
      <c r="EA6" s="22">
        <f t="shared" si="13"/>
        <v>25.18</v>
      </c>
      <c r="EB6" s="22">
        <f t="shared" si="13"/>
        <v>26.52</v>
      </c>
      <c r="EC6" s="21" t="str">
        <f>IF(EC7="","",IF(EC7="-","【-】","【"&amp;SUBSTITUTE(TEXT(EC7,"#,##0.00"),"-","△")&amp;"】"))</f>
        <v>【25.37】</v>
      </c>
      <c r="ED6" s="22">
        <f>IF(ED7="",NA(),ED7)</f>
        <v>0.21</v>
      </c>
      <c r="EE6" s="22">
        <f t="shared" ref="EE6:EM6" si="14">IF(EE7="",NA(),EE7)</f>
        <v>0.28000000000000003</v>
      </c>
      <c r="EF6" s="22">
        <f t="shared" si="14"/>
        <v>0.2</v>
      </c>
      <c r="EG6" s="22">
        <f t="shared" si="14"/>
        <v>0.27</v>
      </c>
      <c r="EH6" s="22">
        <f t="shared" si="14"/>
        <v>0.17</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202029</v>
      </c>
      <c r="D7" s="24">
        <v>46</v>
      </c>
      <c r="E7" s="24">
        <v>1</v>
      </c>
      <c r="F7" s="24">
        <v>0</v>
      </c>
      <c r="G7" s="24">
        <v>1</v>
      </c>
      <c r="H7" s="24" t="s">
        <v>93</v>
      </c>
      <c r="I7" s="24" t="s">
        <v>94</v>
      </c>
      <c r="J7" s="24" t="s">
        <v>95</v>
      </c>
      <c r="K7" s="24" t="s">
        <v>96</v>
      </c>
      <c r="L7" s="24" t="s">
        <v>97</v>
      </c>
      <c r="M7" s="24" t="s">
        <v>98</v>
      </c>
      <c r="N7" s="25" t="s">
        <v>99</v>
      </c>
      <c r="O7" s="25">
        <v>74.8</v>
      </c>
      <c r="P7" s="25">
        <v>99.6</v>
      </c>
      <c r="Q7" s="25">
        <v>2720</v>
      </c>
      <c r="R7" s="25">
        <v>235475</v>
      </c>
      <c r="S7" s="25">
        <v>978.47</v>
      </c>
      <c r="T7" s="25">
        <v>240.66</v>
      </c>
      <c r="U7" s="25">
        <v>233490</v>
      </c>
      <c r="V7" s="25">
        <v>240.16</v>
      </c>
      <c r="W7" s="25">
        <v>972.23</v>
      </c>
      <c r="X7" s="25">
        <v>105.38</v>
      </c>
      <c r="Y7" s="25">
        <v>104.45</v>
      </c>
      <c r="Z7" s="25">
        <v>103.94</v>
      </c>
      <c r="AA7" s="25">
        <v>100.34</v>
      </c>
      <c r="AB7" s="25">
        <v>100.86</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388.64</v>
      </c>
      <c r="AU7" s="25">
        <v>408.87</v>
      </c>
      <c r="AV7" s="25">
        <v>374.91</v>
      </c>
      <c r="AW7" s="25">
        <v>326.58999999999997</v>
      </c>
      <c r="AX7" s="25">
        <v>394.04</v>
      </c>
      <c r="AY7" s="25">
        <v>309.10000000000002</v>
      </c>
      <c r="AZ7" s="25">
        <v>306.08</v>
      </c>
      <c r="BA7" s="25">
        <v>306.14999999999998</v>
      </c>
      <c r="BB7" s="25">
        <v>297.54000000000002</v>
      </c>
      <c r="BC7" s="25">
        <v>289.44</v>
      </c>
      <c r="BD7" s="25">
        <v>243.36</v>
      </c>
      <c r="BE7" s="25">
        <v>241.14</v>
      </c>
      <c r="BF7" s="25">
        <v>240.29</v>
      </c>
      <c r="BG7" s="25">
        <v>239.14</v>
      </c>
      <c r="BH7" s="25">
        <v>257.64</v>
      </c>
      <c r="BI7" s="25">
        <v>266.70999999999998</v>
      </c>
      <c r="BJ7" s="25">
        <v>290.42</v>
      </c>
      <c r="BK7" s="25">
        <v>294.66000000000003</v>
      </c>
      <c r="BL7" s="25">
        <v>285.27</v>
      </c>
      <c r="BM7" s="25">
        <v>294.73</v>
      </c>
      <c r="BN7" s="25">
        <v>301.23</v>
      </c>
      <c r="BO7" s="25">
        <v>265.93</v>
      </c>
      <c r="BP7" s="25">
        <v>99.01</v>
      </c>
      <c r="BQ7" s="25">
        <v>97.54</v>
      </c>
      <c r="BR7" s="25">
        <v>97.24</v>
      </c>
      <c r="BS7" s="25">
        <v>83.95</v>
      </c>
      <c r="BT7" s="25">
        <v>80.73</v>
      </c>
      <c r="BU7" s="25">
        <v>106.11</v>
      </c>
      <c r="BV7" s="25">
        <v>103.75</v>
      </c>
      <c r="BW7" s="25">
        <v>105.3</v>
      </c>
      <c r="BX7" s="25">
        <v>99.41</v>
      </c>
      <c r="BY7" s="25">
        <v>101.11</v>
      </c>
      <c r="BZ7" s="25">
        <v>97.82</v>
      </c>
      <c r="CA7" s="25">
        <v>164.84</v>
      </c>
      <c r="CB7" s="25">
        <v>166.28</v>
      </c>
      <c r="CC7" s="25">
        <v>167.23</v>
      </c>
      <c r="CD7" s="25">
        <v>177.34</v>
      </c>
      <c r="CE7" s="25">
        <v>175.76</v>
      </c>
      <c r="CF7" s="25">
        <v>161.03</v>
      </c>
      <c r="CG7" s="25">
        <v>159.93</v>
      </c>
      <c r="CH7" s="25">
        <v>162.77000000000001</v>
      </c>
      <c r="CI7" s="25">
        <v>170.87</v>
      </c>
      <c r="CJ7" s="25">
        <v>171.09</v>
      </c>
      <c r="CK7" s="25">
        <v>177.56</v>
      </c>
      <c r="CL7" s="25">
        <v>82.84</v>
      </c>
      <c r="CM7" s="25">
        <v>82.7</v>
      </c>
      <c r="CN7" s="25">
        <v>80.34</v>
      </c>
      <c r="CO7" s="25">
        <v>79.459999999999994</v>
      </c>
      <c r="CP7" s="25">
        <v>79.87</v>
      </c>
      <c r="CQ7" s="25">
        <v>61.71</v>
      </c>
      <c r="CR7" s="25">
        <v>63.12</v>
      </c>
      <c r="CS7" s="25">
        <v>62.57</v>
      </c>
      <c r="CT7" s="25">
        <v>61.56</v>
      </c>
      <c r="CU7" s="25">
        <v>60.84</v>
      </c>
      <c r="CV7" s="25">
        <v>59.81</v>
      </c>
      <c r="CW7" s="25">
        <v>84.94</v>
      </c>
      <c r="CX7" s="25">
        <v>85.56</v>
      </c>
      <c r="CY7" s="25">
        <v>87.52</v>
      </c>
      <c r="CZ7" s="25">
        <v>87.63</v>
      </c>
      <c r="DA7" s="25">
        <v>86.41</v>
      </c>
      <c r="DB7" s="25">
        <v>90.03</v>
      </c>
      <c r="DC7" s="25">
        <v>90.09</v>
      </c>
      <c r="DD7" s="25">
        <v>90.21</v>
      </c>
      <c r="DE7" s="25">
        <v>90.11</v>
      </c>
      <c r="DF7" s="25">
        <v>89.73</v>
      </c>
      <c r="DG7" s="25">
        <v>89.42</v>
      </c>
      <c r="DH7" s="25">
        <v>54.95</v>
      </c>
      <c r="DI7" s="25">
        <v>56.36</v>
      </c>
      <c r="DJ7" s="25">
        <v>57.09</v>
      </c>
      <c r="DK7" s="25">
        <v>58.53</v>
      </c>
      <c r="DL7" s="25">
        <v>59.74</v>
      </c>
      <c r="DM7" s="25">
        <v>49.6</v>
      </c>
      <c r="DN7" s="25">
        <v>50.31</v>
      </c>
      <c r="DO7" s="25">
        <v>50.74</v>
      </c>
      <c r="DP7" s="25">
        <v>51.49</v>
      </c>
      <c r="DQ7" s="25">
        <v>51.94</v>
      </c>
      <c r="DR7" s="25">
        <v>52.02</v>
      </c>
      <c r="DS7" s="25">
        <v>13.74</v>
      </c>
      <c r="DT7" s="25">
        <v>16.29</v>
      </c>
      <c r="DU7" s="25">
        <v>17.440000000000001</v>
      </c>
      <c r="DV7" s="25">
        <v>18.21</v>
      </c>
      <c r="DW7" s="25">
        <v>20.23</v>
      </c>
      <c r="DX7" s="25">
        <v>20.49</v>
      </c>
      <c r="DY7" s="25">
        <v>21.34</v>
      </c>
      <c r="DZ7" s="25">
        <v>23.27</v>
      </c>
      <c r="EA7" s="25">
        <v>25.18</v>
      </c>
      <c r="EB7" s="25">
        <v>26.52</v>
      </c>
      <c r="EC7" s="25">
        <v>25.37</v>
      </c>
      <c r="ED7" s="25">
        <v>0.21</v>
      </c>
      <c r="EE7" s="25">
        <v>0.28000000000000003</v>
      </c>
      <c r="EF7" s="25">
        <v>0.2</v>
      </c>
      <c r="EG7" s="25">
        <v>0.27</v>
      </c>
      <c r="EH7" s="25">
        <v>0.17</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甕　智美</cp:lastModifiedBy>
  <dcterms:created xsi:type="dcterms:W3CDTF">2025-01-24T06:48:56Z</dcterms:created>
  <dcterms:modified xsi:type="dcterms:W3CDTF">2025-02-13T01:39:05Z</dcterms:modified>
  <cp:category/>
</cp:coreProperties>
</file>