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松本地振企画振興\009.000 財政\002 財政ヒアリング・調査\004 財政状況資料集\R4\市村提出\"/>
    </mc:Choice>
  </mc:AlternateContent>
  <xr:revisionPtr revIDLastSave="0" documentId="13_ncr:1_{DC0EE067-6324-4BF8-ABA9-1495A73E83A8}" xr6:coauthVersionLast="47" xr6:coauthVersionMax="47" xr10:uidLastSave="{00000000-0000-0000-0000-000000000000}"/>
  <bookViews>
    <workbookView xWindow="-110" yWindow="-110" windowWidth="19420" windowHeight="10420"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AM38" i="10"/>
  <c r="U38" i="10"/>
  <c r="C38" i="10"/>
  <c r="C37" i="10"/>
  <c r="C34" i="10"/>
  <c r="C35" i="10" l="1"/>
  <c r="C36"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l="1"/>
  <c r="AM36" i="10" s="1"/>
  <c r="AM37" i="10" s="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<sst xmlns="http://schemas.openxmlformats.org/spreadsheetml/2006/main" count="1163" uniqueCount="624">
  <si>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</si>
  <si>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</si>
  <si>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</si>
  <si>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</si>
  <si>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</si>
  <si>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</si>
  <si>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</si>
  <si>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</si>
  <si>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</si>
  <si>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</si>
  <si>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</si>
  <si>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</si>
  <si>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</si>
  <si>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</si>
  <si>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</si>
  <si>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</si>
  <si>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</si>
  <si>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</si>
  <si>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</si>
  <si>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</si>
  <si>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</si>
  <si>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</si>
  <si>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</si>
  <si>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</si>
  <si>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</si>
  <si>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</si>
  <si>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</si>
  <si>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</si>
  <si>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</si>
  <si>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</si>
  <si>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</si>
  <si>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</si>
  <si>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</si>
  <si>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</si>
  <si>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</si>
  <si>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</si>
  <si>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</si>
  <si>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</si>
  <si>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</si>
  <si>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</si>
  <si>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</si>
  <si>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</si>
  <si>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</si>
  <si>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</si>
  <si>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</si>
  <si>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</si>
  <si>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</si>
  <si>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</si>
  <si>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</si>
  <si>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</si>
  <si>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</si>
  <si>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</si>
  <si>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</si>
  <si>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</si>
  <si>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</si>
  <si>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</si>
  <si>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</si>
  <si>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</si>
  <si>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</si>
  <si>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</si>
  <si>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</si>
  <si>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</si>
  <si>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</si>
  <si>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</si>
  <si>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</si>
  <si>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</si>
  <si>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</si>
  <si>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</si>
  <si>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</si>
  <si>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</si>
  <si>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</si>
  <si>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</si>
  <si>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</si>
  <si>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</si>
  <si>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</si>
  <si>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</si>
  <si>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</si>
  <si>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</si>
  <si>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</si>
  <si>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</si>
  <si>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</si>
  <si>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</si>
  <si>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</si>
  <si>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</si>
  <si>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</si>
  <si>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</si>
  <si>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</si>
  <si>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</si>
  <si>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</si>
  <si>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</si>
  <si>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</si>
  <si>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</si>
  <si>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</si>
  <si>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</si>
  <si>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</si>
  <si>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</si>
  <si>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</si>
  <si>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</si>
  <si>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</si>
  <si>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</si>
  <si>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</si>
  <si>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</si>
  <si>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</si>
  <si>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</si>
  <si>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</si>
  <si>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</si>
  <si>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</si>
  <si>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</si>
  <si>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</si>
  <si>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</si>
  <si>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</si>
  <si>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</si>
  <si>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</si>
  <si>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</si>
  <si>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</si>
  <si>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</si>
  <si>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</si>
  <si>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</si>
  <si>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</si>
  <si>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</si>
  <si>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</si>
  <si>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</si>
  <si>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</si>
  <si>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</si>
  <si>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</si>
  <si>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</si>
  <si>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</si>
  <si>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</si>
  <si>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</si>
  <si>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</si>
  <si>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</si>
  <si>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</si>
  <si>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</si>
  <si>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</si>
  <si>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</si>
  <si>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</si>
  <si>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</si>
  <si>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</si>
  <si>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</si>
  <si>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</si>
  <si>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</si>
  <si>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</si>
  <si>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</si>
  <si>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</si>
  <si>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</si>
  <si>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</si>
  <si>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</si>
  <si>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</si>
  <si>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</si>
  <si>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</si>
  <si>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</si>
  <si>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</si>
  <si>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</si>
  <si>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</si>
  <si>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</si>
  <si>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</si>
  <si>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</si>
  <si>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</si>
  <si>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</si>
  <si>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</si>
  <si>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</si>
  <si>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</si>
  <si>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</si>
  <si>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</si>
  <si>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</si>
  <si>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</si>
  <si>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</si>
  <si>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</si>
  <si>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</si>
  <si>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</si>
  <si>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</si>
  <si>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</si>
  <si>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</si>
  <si>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</si>
  <si>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</si>
  <si>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</si>
  <si>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</si>
  <si>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</si>
  <si>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</si>
  <si>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</si>
  <si>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</si>
  <si>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</si>
  <si>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</si>
  <si>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</si>
  <si>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</si>
  <si>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</si>
  <si>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</si>
  <si>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</si>
  <si>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</si>
  <si>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</si>
  <si>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</si>
  <si>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</si>
  <si>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</si>
  <si>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</si>
  <si>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</si>
  <si>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</si>
  <si>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</si>
  <si>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</si>
  <si>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</si>
  <si>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</si>
  <si>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</si>
  <si>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</si>
  <si>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</si>
  <si>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</si>
  <si>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</si>
  <si>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</si>
  <si>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</si>
  <si>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</si>
  <si>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</si>
  <si>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</si>
  <si>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</si>
  <si>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</si>
  <si>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</si>
  <si>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</si>
  <si>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長野県松本市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</si>
  <si>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</si>
  <si>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</si>
  <si>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</si>
  <si>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</si>
  <si>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</si>
  <si>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</si>
  <si>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</si>
  <si>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</si>
  <si>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</si>
  <si>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</si>
  <si>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</si>
  <si>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</si>
  <si>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</si>
  <si>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</si>
  <si>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</si>
  <si>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</si>
  <si>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</si>
  <si>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</si>
  <si>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</si>
  <si>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</si>
  <si>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</si>
  <si>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</si>
  <si>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</si>
  <si>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</si>
  <si>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</si>
  <si>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</si>
  <si>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</si>
  <si>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</si>
  <si>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</si>
  <si>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</si>
  <si>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</si>
  <si>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</si>
  <si>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</si>
  <si>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</si>
  <si>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</si>
  <si>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</si>
  <si>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</si>
  <si>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</si>
  <si>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</si>
  <si>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</si>
  <si>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</si>
  <si>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</si>
  <si>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</si>
  <si>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</si>
  <si>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</si>
  <si>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</si>
  <si>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</si>
  <si>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</si>
  <si>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</si>
  <si>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</si>
  <si>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</si>
  <si>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</si>
  <si>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</si>
  <si>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</si>
  <si>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</si>
  <si>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</si>
  <si>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</si>
  <si>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</si>
  <si>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</si>
  <si>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</si>
  <si>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</si>
  <si>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</si>
  <si>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</si>
  <si>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</si>
  <si>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</si>
  <si>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</si>
  <si>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</si>
  <si>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</si>
  <si>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</si>
  <si>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</si>
  <si>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</si>
  <si>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</si>
  <si>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</si>
  <si>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</si>
  <si>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</si>
  <si>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</si>
  <si>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</si>
  <si>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</si>
  <si>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</si>
  <si>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</si>
  <si>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</si>
  <si>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</si>
  <si>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</si>
  <si>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</si>
  <si>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</si>
  <si>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</si>
  <si>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</si>
  <si>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</si>
  <si>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</si>
  <si>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</si>
  <si>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</si>
  <si>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</si>
  <si>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</si>
  <si>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</si>
  <si>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</si>
  <si>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</si>
  <si>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</si>
  <si>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</si>
  <si>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</si>
  <si>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</si>
  <si>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</si>
  <si>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</si>
  <si>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</si>
  <si>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</si>
  <si>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</si>
  <si>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</si>
  <si>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</si>
  <si>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</si>
  <si>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</si>
  <si>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</si>
  <si>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</si>
  <si>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</si>
  <si>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</si>
  <si>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</si>
  <si>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</si>
  <si>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</si>
  <si>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</si>
  <si>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</si>
  <si>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</si>
  <si>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</si>
  <si>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</si>
  <si>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</si>
  <si>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</si>
  <si>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</si>
  <si>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</si>
  <si>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</si>
  <si>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</si>
  <si>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</si>
  <si>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</si>
  <si>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</si>
  <si>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</si>
  <si>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</si>
  <si>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</si>
  <si>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</si>
  <si>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</si>
  <si>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</si>
  <si>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</si>
  <si>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</si>
  <si>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</si>
  <si>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</si>
  <si>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</si>
  <si>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</si>
  <si>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</si>
  <si>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</si>
  <si>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</si>
  <si>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</si>
  <si>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</si>
  <si>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</si>
  <si>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</si>
  <si>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</si>
  <si>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</si>
  <si>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</si>
  <si>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</si>
  <si>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長野県松本市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</si>
  <si>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</si>
  <si>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</si>
  <si>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</si>
  <si>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</si>
  <si>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</si>
  <si>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</si>
  <si>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</si>
  <si>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</si>
  <si>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</si>
  <si>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</si>
  <si>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</si>
  <si>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</si>
  <si>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</si>
  <si>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</si>
  <si>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</si>
  <si>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</si>
  <si>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</si>
  <si>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</si>
  <si>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</si>
  <si>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</si>
  <si>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</si>
  <si>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</si>
  <si>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</si>
  <si>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</si>
  <si>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</si>
  <si>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</si>
  <si>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</si>
  <si>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</si>
  <si>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</si>
  <si>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</si>
  <si>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</si>
  <si>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</si>
  <si>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</si>
  <si>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</si>
  <si>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</si>
  <si>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</si>
  <si>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</si>
  <si>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</si>
  <si>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</si>
  <si>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</si>
  <si>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</si>
  <si>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</si>
  <si>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</si>
  <si>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</si>
  <si>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</si>
  <si>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</si>
  <si>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</si>
  <si>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</si>
  <si>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</si>
  <si>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</si>
  <si>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</si>
  <si>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</si>
  <si>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</si>
  <si>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</si>
  <si>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</si>
  <si>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</si>
  <si>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</si>
  <si>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</si>
  <si>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</si>
  <si>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</si>
  <si>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</si>
  <si>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</si>
  <si>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</si>
  <si>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</si>
  <si>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</si>
  <si>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</si>
  <si>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</si>
  <si>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</si>
  <si>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</si>
  <si>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</si>
  <si>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</si>
  <si>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</si>
  <si>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</si>
  <si>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</si>
  <si>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</si>
  <si>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</si>
  <si>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</si>
  <si>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</si>
  <si>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</si>
  <si>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</si>
  <si>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</si>
  <si>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</si>
  <si>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</si>
  <si>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</si>
  <si>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</si>
  <si>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</si>
  <si>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</si>
  <si>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</si>
  <si>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</si>
  <si>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</si>
  <si>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</si>
  <si>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</si>
  <si>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</si>
  <si>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</si>
  <si>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</si>
  <si>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</si>
  <si>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</si>
  <si>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</si>
  <si>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</si>
  <si>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</si>
  <si>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</si>
  <si>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</si>
  <si>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</si>
  <si>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</si>
  <si>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</si>
  <si>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</si>
  <si>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</si>
  <si>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</si>
  <si>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</si>
  <si>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</si>
  <si>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</si>
  <si>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</si>
  <si>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</si>
  <si>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奈川観光施設事業特別会計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</si>
  <si>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</si>
  <si>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</si>
  <si>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</si>
  <si>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</si>
  <si>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</si>
  <si>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</si>
  <si>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</si>
  <si>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</si>
  <si>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</si>
  <si>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</si>
  <si>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</si>
  <si>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</si>
  <si>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</si>
  <si>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</si>
  <si>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</si>
  <si>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</si>
  <si>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</si>
  <si>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</si>
  <si>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</si>
  <si>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</si>
  <si>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</si>
  <si>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</si>
  <si>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</si>
  <si>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</si>
  <si>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</si>
  <si>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</si>
  <si>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</si>
  <si>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</si>
  <si>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</si>
  <si>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</si>
  <si>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</si>
  <si>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</si>
  <si>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</si>
  <si>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</si>
  <si>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</si>
  <si>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</si>
  <si>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</si>
  <si>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</si>
  <si>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</si>
  <si>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</si>
  <si>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</si>
  <si>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</si>
  <si>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</si>
  <si>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</si>
  <si>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</si>
  <si>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</si>
  <si>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</si>
  <si>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</si>
  <si>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</si>
  <si>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</si>
  <si>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</si>
  <si>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</si>
  <si>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</si>
  <si>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</si>
  <si>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</si>
  <si>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</si>
  <si>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</si>
  <si>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</si>
  <si>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</si>
  <si>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</si>
  <si>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</si>
  <si>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</si>
  <si>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</si>
  <si>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</si>
  <si>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</si>
  <si>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</si>
  <si>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</si>
  <si>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</si>
  <si>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</si>
  <si>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</si>
  <si>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</si>
  <si>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</si>
  <si>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</si>
  <si>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</si>
  <si>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</si>
  <si>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</si>
  <si>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</si>
  <si>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</si>
  <si>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</si>
  <si>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</si>
  <si>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</si>
  <si>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</si>
  <si>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</si>
  <si>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</si>
  <si>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 0.18</t>
  </si>
  <si>
    <t>市街地駐車場事業特別会計</t>
  </si>
  <si>
    <t>▲ 0.02</t>
  </si>
  <si>
    <t>▲ 0.05</t>
  </si>
  <si>
    <t>下水道事業会計</t>
  </si>
  <si>
    <t>水道事業会計</t>
  </si>
  <si>
    <t>病院事業会計</t>
  </si>
  <si>
    <t>一般会計</t>
  </si>
  <si>
    <t>国民健康保険特別会計</t>
  </si>
  <si>
    <t>介護保険特別会計</t>
  </si>
  <si>
    <t>霊園特別会計</t>
  </si>
  <si>
    <t>その他会計（赤字）</t>
  </si>
  <si>
    <t>その他会計（黒字）</t>
  </si>
  <si>
    <t>（百万円）</t>
    <phoneticPr fontId="5"/>
  </si>
  <si>
    <t>H30</t>
    <phoneticPr fontId="5"/>
  </si>
  <si>
    <t>R01</t>
    <phoneticPr fontId="5"/>
  </si>
  <si>
    <t>R02</t>
    <phoneticPr fontId="5"/>
  </si>
  <si>
    <t>R03</t>
    <phoneticPr fontId="5"/>
  </si>
  <si>
    <t>R04</t>
    <phoneticPr fontId="5"/>
  </si>
  <si>
    <t>後期高齢者医療特別会計</t>
  </si>
  <si>
    <t>上高地観光施設事業会計</t>
  </si>
  <si>
    <t>公設地方卸売市場特別会計</t>
  </si>
  <si>
    <t>地域排水施設事業特別会計</t>
  </si>
  <si>
    <t>農業集落排水事業特別会計</t>
  </si>
  <si>
    <t>松本城特別会計</t>
  </si>
  <si>
    <t>奈川観光施設事業特別会計</t>
  </si>
  <si>
    <t>法適用企業</t>
  </si>
  <si>
    <t>法非適用企業</t>
  </si>
  <si>
    <t>松本広域連合(一般会計）</t>
    <rPh sb="0" eb="2">
      <t>マツモト</t>
    </rPh>
    <rPh sb="2" eb="4">
      <t>コウイキ</t>
    </rPh>
    <rPh sb="4" eb="6">
      <t>レンゴウ</t>
    </rPh>
    <rPh sb="7" eb="9">
      <t>イッパン</t>
    </rPh>
    <rPh sb="9" eb="11">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</si>
  <si>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</si>
  <si>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</si>
  <si>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</si>
  <si>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</si>
  <si>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</si>
  <si>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</si>
  <si>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</si>
  <si>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</si>
  <si>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</si>
  <si>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安曇野・松本行政事務組合</t>
    <rPh sb="0" eb="3">
      <t>アズミノ</t>
    </rPh>
    <rPh sb="4" eb="6">
      <t>マツモト</t>
    </rPh>
    <rPh sb="6" eb="8">
      <t>ギョウセイ</t>
    </rPh>
    <rPh sb="8" eb="10">
      <t>ジム</t>
    </rPh>
    <rPh sb="10" eb="12">
      <t>クミアイ</t>
    </rPh>
    <phoneticPr fontId="2"/>
  </si>
  <si>
    <t>安曇野市・松本市山林組合</t>
    <rPh sb="0" eb="3">
      <t>アズミノ</t>
    </rPh>
    <rPh sb="3" eb="4">
      <t>シ</t>
    </rPh>
    <rPh sb="5" eb="8">
      <t>マツモトシ</t>
    </rPh>
    <rPh sb="8" eb="10">
      <t>サンリン</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</si>
  <si>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</si>
  <si>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</si>
  <si>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</si>
  <si>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</si>
  <si>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松本市スポーツ協会</t>
    <rPh sb="0" eb="2">
      <t>マツモト</t>
    </rPh>
    <rPh sb="2" eb="3">
      <t>シ</t>
    </rPh>
    <rPh sb="7" eb="9">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</si>
  <si>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</si>
  <si>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</si>
  <si>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</si>
  <si>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</si>
  <si>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</si>
  <si>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</si>
  <si>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</si>
  <si>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小中学校施設整備基金</t>
  </si>
  <si>
    <t>地域振興基金</t>
  </si>
  <si>
    <t>庁舎建設基金</t>
  </si>
  <si>
    <t>社会福祉基金</t>
  </si>
  <si>
    <t>美しいまち松本づくり基金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</si>
</sst>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48105</c:v>
                </c:pt>
                <c:pt idx="4">
                  <c:v>47446</c:v>
                </c:pt>
              </c:numCache>
            </c:numRef>
          </c:val>
          <c:smooth val="0"/>
          <c:extLst>
            <c:ext xmlns:c16="http://schemas.microsoft.com/office/drawing/2014/chart" uri="{C3380CC4-5D6E-409C-BE32-E72D297353CC}">
              <c16:uniqueId val="{00000000-5EDE-4B3A-AFDE-D5B4F704A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46262</c:v>
                </c:pt>
                <c:pt idx="1">
                  <c:v>53682</c:v>
                </c:pt>
                <c:pt idx="2">
                  <c:v>63213</c:v>
                </c:pt>
                <c:pt idx="3">
                  <c:v>59034</c:v>
                </c:pt>
                <c:pt idx="4">
                  <c:v>61719</c:v>
                </c:pt>
              </c:numCache>
            </c:numRef>
          </c:val>
          <c:smooth val="0"/>
          <c:extLst>
            <c:ext xmlns:c16="http://schemas.microsoft.com/office/drawing/2014/chart" uri="{C3380CC4-5D6E-409C-BE32-E72D297353CC}">
              <c16:uniqueId val="{00000001-5EDE-4B3A-AFDE-D5B4F704AE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2.88</c:v>
                </c:pt>
                <c:pt idx="1">
                  <c:v>3.23</c:v>
                </c:pt>
                <c:pt idx="2">
                  <c:v>4.41</c:v>
                </c:pt>
                <c:pt idx="3">
                  <c:v>4.1399999999999997</c:v>
                </c:pt>
                <c:pt idx="4">
                  <c:v>4</c:v>
                </c:pt>
              </c:numCache>
            </c:numRef>
          </c:val>
          <c:extLst>
            <c:ext xmlns:c16="http://schemas.microsoft.com/office/drawing/2014/chart" uri="{C3380CC4-5D6E-409C-BE32-E72D297353CC}">
              <c16:uniqueId val="{00000000-6AD7-4257-999D-5EB09B4102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24.64</c:v>
                </c:pt>
                <c:pt idx="1">
                  <c:v>22.67</c:v>
                </c:pt>
                <c:pt idx="2">
                  <c:v>23.23</c:v>
                </c:pt>
                <c:pt idx="3">
                  <c:v>22.4</c:v>
                </c:pt>
                <c:pt idx="4">
                  <c:v>23.19</c:v>
                </c:pt>
              </c:numCache>
            </c:numRef>
          </c:val>
          <c:extLst>
            <c:ext xmlns:c16="http://schemas.microsoft.com/office/drawing/2014/chart" uri="{C3380CC4-5D6E-409C-BE32-E72D297353CC}">
              <c16:uniqueId val="{00000001-6AD7-4257-999D-5EB09B4102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1.1499999999999999</c:v>
                </c:pt>
                <c:pt idx="1">
                  <c:v>-1.76</c:v>
                </c:pt>
                <c:pt idx="2">
                  <c:v>2.4700000000000002</c:v>
                </c:pt>
                <c:pt idx="3">
                  <c:v>0.26</c:v>
                </c:pt>
                <c:pt idx="4">
                  <c:v>-0.18</c:v>
                </c:pt>
              </c:numCache>
            </c:numRef>
          </c:val>
          <c:smooth val="0"/>
          <c:extLst>
            <c:ext xmlns:c16="http://schemas.microsoft.com/office/drawing/2014/chart" uri="{C3380CC4-5D6E-409C-BE32-E72D297353CC}">
              <c16:uniqueId val="{00000002-6AD7-4257-999D-5EB09B4102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0.44</c:v>
                </c:pt>
                <c:pt idx="4">
                  <c:v>#N/A</c:v>
                </c:pt>
                <c:pt idx="5">
                  <c:v>0.27</c:v>
                </c:pt>
                <c:pt idx="6">
                  <c:v>#N/A</c:v>
                </c:pt>
                <c:pt idx="7">
                  <c:v>0.28999999999999998</c:v>
                </c:pt>
                <c:pt idx="8">
                  <c:v>#N/A</c:v>
                </c:pt>
                <c:pt idx="9">
                  <c:v>0.47</c:v>
                </c:pt>
              </c:numCache>
            </c:numRef>
          </c:val>
          <c:extLst>
            <c:ext xmlns:c16="http://schemas.microsoft.com/office/drawing/2014/chart" uri="{C3380CC4-5D6E-409C-BE32-E72D297353CC}">
              <c16:uniqueId val="{00000000-AA30-4C33-BF45-4F581F80DD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30-4C33-BF45-4F581F80DDDD}"/>
            </c:ext>
          </c:extLst>
        </c:ser>
        <c:ser>
          <c:idx val="2"/>
          <c:order val="2"/>
          <c:tx>
            <c:strRef>
              <c:f>データシート!$A$29</c:f>
              <c:strCache>
                <c:ptCount val="1"/>
                <c:pt idx="0">
                  <c:v>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0.1</c:v>
                </c:pt>
                <c:pt idx="4">
                  <c:v>#N/A</c:v>
                </c:pt>
                <c:pt idx="5">
                  <c:v>0.16</c:v>
                </c:pt>
                <c:pt idx="6">
                  <c:v>#N/A</c:v>
                </c:pt>
                <c:pt idx="7">
                  <c:v>0.13</c:v>
                </c:pt>
                <c:pt idx="8">
                  <c:v>#N/A</c:v>
                </c:pt>
                <c:pt idx="9">
                  <c:v>0.2</c:v>
                </c:pt>
              </c:numCache>
            </c:numRef>
          </c:val>
          <c:extLst>
            <c:ext xmlns:c16="http://schemas.microsoft.com/office/drawing/2014/chart" uri="{C3380CC4-5D6E-409C-BE32-E72D297353CC}">
              <c16:uniqueId val="{00000002-AA30-4C33-BF45-4F581F80DDD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0.45</c:v>
                </c:pt>
                <c:pt idx="4">
                  <c:v>#N/A</c:v>
                </c:pt>
                <c:pt idx="5">
                  <c:v>0.36</c:v>
                </c:pt>
                <c:pt idx="6">
                  <c:v>#N/A</c:v>
                </c:pt>
                <c:pt idx="7">
                  <c:v>0.94</c:v>
                </c:pt>
                <c:pt idx="8">
                  <c:v>#N/A</c:v>
                </c:pt>
                <c:pt idx="9">
                  <c:v>0.94</c:v>
                </c:pt>
              </c:numCache>
            </c:numRef>
          </c:val>
          <c:extLst>
            <c:ext xmlns:c16="http://schemas.microsoft.com/office/drawing/2014/chart" uri="{C3380CC4-5D6E-409C-BE32-E72D297353CC}">
              <c16:uniqueId val="{00000003-AA30-4C33-BF45-4F581F80DDD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1.18</c:v>
                </c:pt>
                <c:pt idx="2">
                  <c:v>#N/A</c:v>
                </c:pt>
                <c:pt idx="3">
                  <c:v>0.47</c:v>
                </c:pt>
                <c:pt idx="4">
                  <c:v>#N/A</c:v>
                </c:pt>
                <c:pt idx="5">
                  <c:v>1.28</c:v>
                </c:pt>
                <c:pt idx="6">
                  <c:v>#N/A</c:v>
                </c:pt>
                <c:pt idx="7">
                  <c:v>1.4</c:v>
                </c:pt>
                <c:pt idx="8">
                  <c:v>#N/A</c:v>
                </c:pt>
                <c:pt idx="9">
                  <c:v>1.08</c:v>
                </c:pt>
              </c:numCache>
            </c:numRef>
          </c:val>
          <c:extLst>
            <c:ext xmlns:c16="http://schemas.microsoft.com/office/drawing/2014/chart" uri="{C3380CC4-5D6E-409C-BE32-E72D297353CC}">
              <c16:uniqueId val="{00000004-AA30-4C33-BF45-4F581F80DDD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2.79</c:v>
                </c:pt>
                <c:pt idx="2">
                  <c:v>#N/A</c:v>
                </c:pt>
                <c:pt idx="3">
                  <c:v>3.12</c:v>
                </c:pt>
                <c:pt idx="4">
                  <c:v>#N/A</c:v>
                </c:pt>
                <c:pt idx="5">
                  <c:v>4.25</c:v>
                </c:pt>
                <c:pt idx="6">
                  <c:v>#N/A</c:v>
                </c:pt>
                <c:pt idx="7">
                  <c:v>3.99</c:v>
                </c:pt>
                <c:pt idx="8">
                  <c:v>#N/A</c:v>
                </c:pt>
                <c:pt idx="9">
                  <c:v>3.76</c:v>
                </c:pt>
              </c:numCache>
            </c:numRef>
          </c:val>
          <c:extLst>
            <c:ext xmlns:c16="http://schemas.microsoft.com/office/drawing/2014/chart" uri="{C3380CC4-5D6E-409C-BE32-E72D297353CC}">
              <c16:uniqueId val="{00000005-AA30-4C33-BF45-4F581F80DDD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c:v>
                </c:pt>
                <c:pt idx="2">
                  <c:v>#N/A</c:v>
                </c:pt>
                <c:pt idx="3">
                  <c:v>2.16</c:v>
                </c:pt>
                <c:pt idx="4">
                  <c:v>#N/A</c:v>
                </c:pt>
                <c:pt idx="5">
                  <c:v>2.83</c:v>
                </c:pt>
                <c:pt idx="6">
                  <c:v>#N/A</c:v>
                </c:pt>
                <c:pt idx="7">
                  <c:v>3.51</c:v>
                </c:pt>
                <c:pt idx="8">
                  <c:v>#N/A</c:v>
                </c:pt>
                <c:pt idx="9">
                  <c:v>4.17</c:v>
                </c:pt>
              </c:numCache>
            </c:numRef>
          </c:val>
          <c:extLst>
            <c:ext xmlns:c16="http://schemas.microsoft.com/office/drawing/2014/chart" uri="{C3380CC4-5D6E-409C-BE32-E72D297353CC}">
              <c16:uniqueId val="{00000006-AA30-4C33-BF45-4F581F80DD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6.93</c:v>
                </c:pt>
                <c:pt idx="2">
                  <c:v>#N/A</c:v>
                </c:pt>
                <c:pt idx="3">
                  <c:v>7.08</c:v>
                </c:pt>
                <c:pt idx="4">
                  <c:v>#N/A</c:v>
                </c:pt>
                <c:pt idx="5">
                  <c:v>6.83</c:v>
                </c:pt>
                <c:pt idx="6">
                  <c:v>#N/A</c:v>
                </c:pt>
                <c:pt idx="7">
                  <c:v>6.05</c:v>
                </c:pt>
                <c:pt idx="8">
                  <c:v>#N/A</c:v>
                </c:pt>
                <c:pt idx="9">
                  <c:v>6.56</c:v>
                </c:pt>
              </c:numCache>
            </c:numRef>
          </c:val>
          <c:extLst>
            <c:ext xmlns:c16="http://schemas.microsoft.com/office/drawing/2014/chart" uri="{C3380CC4-5D6E-409C-BE32-E72D297353CC}">
              <c16:uniqueId val="{00000007-AA30-4C33-BF45-4F581F80DDD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9.1999999999999993</c:v>
                </c:pt>
                <c:pt idx="4">
                  <c:v>#N/A</c:v>
                </c:pt>
                <c:pt idx="5">
                  <c:v>9.42</c:v>
                </c:pt>
                <c:pt idx="6">
                  <c:v>#N/A</c:v>
                </c:pt>
                <c:pt idx="7">
                  <c:v>9.6</c:v>
                </c:pt>
                <c:pt idx="8">
                  <c:v>#N/A</c:v>
                </c:pt>
                <c:pt idx="9">
                  <c:v>10.95</c:v>
                </c:pt>
              </c:numCache>
            </c:numRef>
          </c:val>
          <c:extLst>
            <c:ext xmlns:c16="http://schemas.microsoft.com/office/drawing/2014/chart" uri="{C3380CC4-5D6E-409C-BE32-E72D297353CC}">
              <c16:uniqueId val="{00000008-AA30-4C33-BF45-4F581F80DDDD}"/>
            </c:ext>
          </c:extLst>
        </c:ser>
        <c:ser>
          <c:idx val="9"/>
          <c:order val="9"/>
          <c:tx>
            <c:strRef>
              <c:f>データシート!$A$36</c:f>
              <c:strCache>
                <c:ptCount val="1"/>
                <c:pt idx="0">
                  <c:v>市街地駐車場事業特別会計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0.02</c:v>
                </c:pt>
                <c:pt idx="5">
                  <c:v>#N/A</c:v>
                </c:pt>
                <c:pt idx="6">
                  <c:v>#N/A</c:v>
                </c:pt>
                <c:pt idx="7">
                  <c:v>0</c:v>
                </c:pt>
                <c:pt idx="8">
                  <c:v>0.05</c:v>
                </c:pt>
                <c:pt idx="9">
                  <c:v>#N/A</c:v>
                </c:pt>
              </c:numCache>
            </c:numRef>
          </c:val>
          <c:extLst>
            <c:ext xmlns:c16="http://schemas.microsoft.com/office/drawing/2014/chart" uri="{C3380CC4-5D6E-409C-BE32-E72D297353CC}">
              <c16:uniqueId val="{00000009-AA30-4C33-BF45-4F581F80DD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10482</c:v>
                </c:pt>
                <c:pt idx="5">
                  <c:v>9861</c:v>
                </c:pt>
                <c:pt idx="8">
                  <c:v>9613</c:v>
                </c:pt>
                <c:pt idx="11">
                  <c:v>9404</c:v>
                </c:pt>
                <c:pt idx="14">
                  <c:v>9061</c:v>
                </c:pt>
              </c:numCache>
            </c:numRef>
          </c:val>
          <c:extLst>
            <c:ext xmlns:c16="http://schemas.microsoft.com/office/drawing/2014/chart" uri="{C3380CC4-5D6E-409C-BE32-E72D297353CC}">
              <c16:uniqueId val="{00000000-BEE7-4627-8C19-FB089E1D1A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E7-4627-8C19-FB089E1D1A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23</c:v>
                </c:pt>
                <c:pt idx="6">
                  <c:v>19</c:v>
                </c:pt>
                <c:pt idx="9">
                  <c:v>0</c:v>
                </c:pt>
                <c:pt idx="12">
                  <c:v>0</c:v>
                </c:pt>
              </c:numCache>
            </c:numRef>
          </c:val>
          <c:extLst>
            <c:ext xmlns:c16="http://schemas.microsoft.com/office/drawing/2014/chart" uri="{C3380CC4-5D6E-409C-BE32-E72D297353CC}">
              <c16:uniqueId val="{00000002-BEE7-4627-8C19-FB089E1D1A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304</c:v>
                </c:pt>
                <c:pt idx="3">
                  <c:v>356</c:v>
                </c:pt>
                <c:pt idx="6">
                  <c:v>364</c:v>
                </c:pt>
                <c:pt idx="9">
                  <c:v>373</c:v>
                </c:pt>
                <c:pt idx="12">
                  <c:v>383</c:v>
                </c:pt>
              </c:numCache>
            </c:numRef>
          </c:val>
          <c:extLst>
            <c:ext xmlns:c16="http://schemas.microsoft.com/office/drawing/2014/chart" uri="{C3380CC4-5D6E-409C-BE32-E72D297353CC}">
              <c16:uniqueId val="{00000003-BEE7-4627-8C19-FB089E1D1A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2195</c:v>
                </c:pt>
                <c:pt idx="3">
                  <c:v>2025</c:v>
                </c:pt>
                <c:pt idx="6">
                  <c:v>1843</c:v>
                </c:pt>
                <c:pt idx="9">
                  <c:v>1753</c:v>
                </c:pt>
                <c:pt idx="12">
                  <c:v>1617</c:v>
                </c:pt>
              </c:numCache>
            </c:numRef>
          </c:val>
          <c:extLst>
            <c:ext xmlns:c16="http://schemas.microsoft.com/office/drawing/2014/chart" uri="{C3380CC4-5D6E-409C-BE32-E72D297353CC}">
              <c16:uniqueId val="{00000004-BEE7-4627-8C19-FB089E1D1A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E7-4627-8C19-FB089E1D1A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E7-4627-8C19-FB089E1D1A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9833</c:v>
                </c:pt>
                <c:pt idx="3">
                  <c:v>9323</c:v>
                </c:pt>
                <c:pt idx="6">
                  <c:v>9060</c:v>
                </c:pt>
                <c:pt idx="9">
                  <c:v>9049</c:v>
                </c:pt>
                <c:pt idx="12">
                  <c:v>8987</c:v>
                </c:pt>
              </c:numCache>
            </c:numRef>
          </c:val>
          <c:extLst>
            <c:ext xmlns:c16="http://schemas.microsoft.com/office/drawing/2014/chart" uri="{C3380CC4-5D6E-409C-BE32-E72D297353CC}">
              <c16:uniqueId val="{00000007-BEE7-4627-8C19-FB089E1D1A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1894</c:v>
                </c:pt>
                <c:pt idx="2">
                  <c:v>#N/A</c:v>
                </c:pt>
                <c:pt idx="3">
                  <c:v>#N/A</c:v>
                </c:pt>
                <c:pt idx="4">
                  <c:v>1866</c:v>
                </c:pt>
                <c:pt idx="5">
                  <c:v>#N/A</c:v>
                </c:pt>
                <c:pt idx="6">
                  <c:v>#N/A</c:v>
                </c:pt>
                <c:pt idx="7">
                  <c:v>1673</c:v>
                </c:pt>
                <c:pt idx="8">
                  <c:v>#N/A</c:v>
                </c:pt>
                <c:pt idx="9">
                  <c:v>#N/A</c:v>
                </c:pt>
                <c:pt idx="10">
                  <c:v>1771</c:v>
                </c:pt>
                <c:pt idx="11">
                  <c:v>#N/A</c:v>
                </c:pt>
                <c:pt idx="12">
                  <c:v>#N/A</c:v>
                </c:pt>
                <c:pt idx="13">
                  <c:v>1926</c:v>
                </c:pt>
                <c:pt idx="14">
                  <c:v>#N/A</c:v>
                </c:pt>
              </c:numCache>
            </c:numRef>
          </c:val>
          <c:smooth val="0"/>
          <c:extLst>
            <c:ext xmlns:c16="http://schemas.microsoft.com/office/drawing/2014/chart" uri="{C3380CC4-5D6E-409C-BE32-E72D297353CC}">
              <c16:uniqueId val="{00000008-BEE7-4627-8C19-FB089E1D1A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83485</c:v>
                </c:pt>
                <c:pt idx="5">
                  <c:v>81700</c:v>
                </c:pt>
                <c:pt idx="8">
                  <c:v>79227</c:v>
                </c:pt>
                <c:pt idx="11">
                  <c:v>78736</c:v>
                </c:pt>
                <c:pt idx="14">
                  <c:v>76479</c:v>
                </c:pt>
              </c:numCache>
            </c:numRef>
          </c:val>
          <c:extLst>
            <c:ext xmlns:c16="http://schemas.microsoft.com/office/drawing/2014/chart" uri="{C3380CC4-5D6E-409C-BE32-E72D297353CC}">
              <c16:uniqueId val="{00000000-5BD3-475E-8602-9E22F13B1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3819</c:v>
                </c:pt>
                <c:pt idx="5">
                  <c:v>5032</c:v>
                </c:pt>
                <c:pt idx="8">
                  <c:v>5174</c:v>
                </c:pt>
                <c:pt idx="11">
                  <c:v>5826</c:v>
                </c:pt>
                <c:pt idx="14">
                  <c:v>6268</c:v>
                </c:pt>
              </c:numCache>
            </c:numRef>
          </c:val>
          <c:extLst>
            <c:ext xmlns:c16="http://schemas.microsoft.com/office/drawing/2014/chart" uri="{C3380CC4-5D6E-409C-BE32-E72D297353CC}">
              <c16:uniqueId val="{00000001-5BD3-475E-8602-9E22F13B1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36534</c:v>
                </c:pt>
                <c:pt idx="5">
                  <c:v>36186</c:v>
                </c:pt>
                <c:pt idx="8">
                  <c:v>35697</c:v>
                </c:pt>
                <c:pt idx="11">
                  <c:v>37238</c:v>
                </c:pt>
                <c:pt idx="14">
                  <c:v>36916</c:v>
                </c:pt>
              </c:numCache>
            </c:numRef>
          </c:val>
          <c:extLst>
            <c:ext xmlns:c16="http://schemas.microsoft.com/office/drawing/2014/chart" uri="{C3380CC4-5D6E-409C-BE32-E72D297353CC}">
              <c16:uniqueId val="{00000002-5BD3-475E-8602-9E22F13B1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D3-475E-8602-9E22F13B1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D3-475E-8602-9E22F13B1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166</c:v>
                </c:pt>
                <c:pt idx="12">
                  <c:v>0</c:v>
                </c:pt>
              </c:numCache>
            </c:numRef>
          </c:val>
          <c:extLst>
            <c:ext xmlns:c16="http://schemas.microsoft.com/office/drawing/2014/chart" uri="{C3380CC4-5D6E-409C-BE32-E72D297353CC}">
              <c16:uniqueId val="{00000005-5BD3-475E-8602-9E22F13B1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11378</c:v>
                </c:pt>
                <c:pt idx="3">
                  <c:v>11427</c:v>
                </c:pt>
                <c:pt idx="6">
                  <c:v>11119</c:v>
                </c:pt>
                <c:pt idx="9">
                  <c:v>11011</c:v>
                </c:pt>
                <c:pt idx="12">
                  <c:v>10736</c:v>
                </c:pt>
              </c:numCache>
            </c:numRef>
          </c:val>
          <c:extLst>
            <c:ext xmlns:c16="http://schemas.microsoft.com/office/drawing/2014/chart" uri="{C3380CC4-5D6E-409C-BE32-E72D297353CC}">
              <c16:uniqueId val="{00000006-5BD3-475E-8602-9E22F13B1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3723</c:v>
                </c:pt>
                <c:pt idx="3">
                  <c:v>3420</c:v>
                </c:pt>
                <c:pt idx="6">
                  <c:v>3164</c:v>
                </c:pt>
                <c:pt idx="9">
                  <c:v>2827</c:v>
                </c:pt>
                <c:pt idx="12">
                  <c:v>2516</c:v>
                </c:pt>
              </c:numCache>
            </c:numRef>
          </c:val>
          <c:extLst>
            <c:ext xmlns:c16="http://schemas.microsoft.com/office/drawing/2014/chart" uri="{C3380CC4-5D6E-409C-BE32-E72D297353CC}">
              <c16:uniqueId val="{00000007-5BD3-475E-8602-9E22F13B1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16428</c:v>
                </c:pt>
                <c:pt idx="3">
                  <c:v>14440</c:v>
                </c:pt>
                <c:pt idx="6">
                  <c:v>12616</c:v>
                </c:pt>
                <c:pt idx="9">
                  <c:v>11435</c:v>
                </c:pt>
                <c:pt idx="12">
                  <c:v>10622</c:v>
                </c:pt>
              </c:numCache>
            </c:numRef>
          </c:val>
          <c:extLst>
            <c:ext xmlns:c16="http://schemas.microsoft.com/office/drawing/2014/chart" uri="{C3380CC4-5D6E-409C-BE32-E72D297353CC}">
              <c16:uniqueId val="{00000008-5BD3-475E-8602-9E22F13B1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c:v>
                </c:pt>
                <c:pt idx="3">
                  <c:v>19</c:v>
                </c:pt>
                <c:pt idx="6">
                  <c:v>0</c:v>
                </c:pt>
                <c:pt idx="9">
                  <c:v>0</c:v>
                </c:pt>
                <c:pt idx="12">
                  <c:v>0</c:v>
                </c:pt>
              </c:numCache>
            </c:numRef>
          </c:val>
          <c:extLst>
            <c:ext xmlns:c16="http://schemas.microsoft.com/office/drawing/2014/chart" uri="{C3380CC4-5D6E-409C-BE32-E72D297353CC}">
              <c16:uniqueId val="{00000009-5BD3-475E-8602-9E22F13B1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73594</c:v>
                </c:pt>
                <c:pt idx="3">
                  <c:v>72219</c:v>
                </c:pt>
                <c:pt idx="6">
                  <c:v>71704</c:v>
                </c:pt>
                <c:pt idx="9">
                  <c:v>73032</c:v>
                </c:pt>
                <c:pt idx="12">
                  <c:v>71439</c:v>
                </c:pt>
              </c:numCache>
            </c:numRef>
          </c:val>
          <c:extLst>
            <c:ext xmlns:c16="http://schemas.microsoft.com/office/drawing/2014/chart" uri="{C3380CC4-5D6E-409C-BE32-E72D297353CC}">
              <c16:uniqueId val="{0000000A-5BD3-475E-8602-9E22F13B10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D3-475E-8602-9E22F13B10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13560</c:v>
                </c:pt>
                <c:pt idx="1">
                  <c:v>13754</c:v>
                </c:pt>
                <c:pt idx="2">
                  <c:v>13808</c:v>
                </c:pt>
              </c:numCache>
            </c:numRef>
          </c:val>
          <c:extLst>
            <c:ext xmlns:c16="http://schemas.microsoft.com/office/drawing/2014/chart" uri="{C3380CC4-5D6E-409C-BE32-E72D297353CC}">
              <c16:uniqueId val="{00000000-C989-44B0-8E40-FE716850C8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6103</c:v>
                </c:pt>
                <c:pt idx="1">
                  <c:v>5883</c:v>
                </c:pt>
                <c:pt idx="2">
                  <c:v>5663</c:v>
                </c:pt>
              </c:numCache>
            </c:numRef>
          </c:val>
          <c:extLst>
            <c:ext xmlns:c16="http://schemas.microsoft.com/office/drawing/2014/chart" uri="{C3380CC4-5D6E-409C-BE32-E72D297353CC}">
              <c16:uniqueId val="{00000001-C989-44B0-8E40-FE716850C8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16115</c:v>
                </c:pt>
                <c:pt idx="1">
                  <c:v>17790</c:v>
                </c:pt>
                <c:pt idx="2">
                  <c:v>16236</c:v>
                </c:pt>
              </c:numCache>
            </c:numRef>
          </c:val>
          <c:extLst>
            <c:ext xmlns:c16="http://schemas.microsoft.com/office/drawing/2014/chart" uri="{C3380CC4-5D6E-409C-BE32-E72D297353CC}">
              <c16:uniqueId val="{00000002-C989-44B0-8E40-FE716850C8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元利償還金は減少傾向にあり、また、下水道事業債の償還が進み、公営企業債の元利償還金に対する繰入金も減少傾向にある。</a:t>
          </a:r>
        </a:p>
        <a:p>
          <a:r>
            <a:rPr kumimoji="1" lang="ja-JP" altLang="en-US" sz="1400">
              <a:latin typeface="ＭＳ ゴシック" pitchFamily="49" charset="-128"/>
              <a:ea typeface="ＭＳ ゴシック" pitchFamily="49" charset="-128"/>
            </a:rPr>
            <a:t>　一方で、元利償還金・準元利償還金に係る基準財政需要額算入額の減少による算入公債費の減少が元利償還金等の減少を上回り、分子全体の数値は増加した。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年度以降、将来負担額を充当可能財源が上回り、将来負担比率は数値なしとなっている。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年度に市債発行額を元金償還額の範囲内に抑える方針を転換したことにより、一般会計等に係る地方債の現在高が増に転じたが、令和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年度は臨時財政対策債の発行額の減少により再び減に転じ、将来負担額も減少傾向となっている。</a:t>
          </a:r>
        </a:p>
        <a:p>
          <a:r>
            <a:rPr kumimoji="1" lang="ja-JP" altLang="en-US" sz="1400">
              <a:latin typeface="ＭＳ ゴシック" pitchFamily="49" charset="-128"/>
              <a:ea typeface="ＭＳ ゴシック" pitchFamily="49" charset="-128"/>
            </a:rPr>
            <a:t>　充当可能財源等についても、基準財政需要額算入見込額の減に伴い減少しているが、将来負担額を大きく上回っていることから、将来負担比率は数値なしの状況が続く見込みである。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万円の増となった一方、基幹博物館整備事業の財源を補うため、芸術文化振興基金を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・災害時の備えとして、財政調整基金及び減債基金合計で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億円程度の額を確保しつつ、今後予定している大型建設事業や、計画的な施設の更新に備えて、各特定目的基金への積増しを行いながら、適宜活用を図っていく。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・小中学校施設整備基金：小中学校の施設整備事業に充当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・社会福祉基金：広く社会福祉を充実させるための事業や高齢者福祉を推進するための事業等に充当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・美しいまち松本づくり基金：美しいまちづくりのための事業に充当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・スポーツ施設整備基金：令和４年度の総合体育館改修事業等の財源を補うため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万円を取り崩した一方で、令和５年度以降の総合体育館改修事業の財源を補うため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・芸術文化振興基金：基幹博物館整備事業へ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・新型コロナウイルス金融対策基金：中小企業金融対策資金利子補助金へ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・小中学校施設整備基金：可能な限り積み立てを行いながら、今後予定されている小中学校の長寿命化事業等へ充当する。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・庁舎建設基金：将来の新庁舎建設に備え、可能な限り毎年度積み立てを行う。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・社会福祉基金：可能な限り積み立てを行いながら、社会福祉を充実させるための事業等へ適宜活用していく。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・美しいまち松本づくり基金：可能な限り積み立てを行いながら、美しいまちづくりのための事業等へ適宜活用していく。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・財源不足への補てんとして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に翌年度への財源調整分を加えた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・災害への備えとして一定額を確保しつつ、経済情勢の著しい変動にも対応できるように備え、適宜活用を図っていく。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・松塩地区広域施設組合負担金（施設更新に向けた積立分）に充てるため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・決算見込みと財源見込みにより、年度間の財源調整を目的とした積立てと取崩しを行っていく。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年度以降は緩やかな増加傾向であったところ、令和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年度は法人税等の減収に伴い基準財政収入額が減となり、財政力指数も減少した。令和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ポイント減となっているが、個人市民税や法人税の増加等に伴い、基準財政収入額が増となったことで単年度の指数は増加している。　　</a:t>
          </a:r>
        </a:p>
        <a:p>
          <a:r>
            <a:rPr kumimoji="1" lang="ja-JP" altLang="en-US" sz="1300">
              <a:latin typeface="ＭＳ Ｐゴシック" panose="020B0600070205080204" pitchFamily="50" charset="-128"/>
              <a:ea typeface="ＭＳ Ｐゴシック" panose="020B0600070205080204" pitchFamily="50" charset="-128"/>
            </a:rPr>
            <a:t>　今後も、市税等の歳入確保及び歳出の見直しに努め、財政基盤の強化を図り、特に、歳出の見直しについては、事業単位で必要性を見極め、事業のスクラップに努める。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ポイント増加している。歳入が普通地方交付税及び臨時財政対策債の減少により前年度比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の減となる一方で、歳出は物件費や扶助費を中心に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の増であったことが主な要因として挙げられる。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類似団体平均は下回っているが、今後も大型事業に取り組んでいくことから、交付税措置等の有利な起債を活用しつつ、引き続き経費の削減を図り、財政の弾力性の維持に努める。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63</xdr:row>
      <xdr:rowOff>85344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9365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63</xdr:row>
      <xdr:rowOff>109474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936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109474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63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62</xdr:row>
      <xdr:rowOff>169926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56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委託料、光熱水費、使用料及び賃借料の増等により、物件費が約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億円の増となったことが、増加の主な要因として挙げられる。また、人件費についても、定年退職者の増により退職手当が増となったこと等の影響で上昇している。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今後も公共施設等総合管理計画に基づき、将来を見据えた公共施設の総量見直しと最適化を進め、施設管理にかかるコストの適正化に努めることで、物件費の抑制を図っていく。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54130</xdr:rowOff>
    </xdr:from>
    <xdr:to>
      <xdr:col>23</xdr:col>
      <xdr:colOff>133350</xdr:colOff>
      <xdr:row>86</xdr:row>
      <xdr:rowOff>75901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27380"/>
          <a:ext cx="838200" cy="19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119053</xdr:rowOff>
    </xdr:from>
    <xdr:to>
      <xdr:col>19</xdr:col>
      <xdr:colOff>133350</xdr:colOff>
      <xdr:row>85</xdr:row>
      <xdr:rowOff>54130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49403"/>
          <a:ext cx="889000" cy="2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148619</xdr:rowOff>
    </xdr:from>
    <xdr:to>
      <xdr:col>15</xdr:col>
      <xdr:colOff>82550</xdr:colOff>
      <xdr:row>83</xdr:row>
      <xdr:rowOff>119053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07519"/>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32031</xdr:rowOff>
    </xdr:from>
    <xdr:to>
      <xdr:col>11</xdr:col>
      <xdr:colOff>31750</xdr:colOff>
      <xdr:row>82</xdr:row>
      <xdr:rowOff>148619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0931"/>
          <a:ext cx="889000" cy="1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25101</xdr:rowOff>
    </xdr:from>
    <xdr:to>
      <xdr:col>23</xdr:col>
      <xdr:colOff>184150</xdr:colOff>
      <xdr:row>86</xdr:row>
      <xdr:rowOff>126701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168628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3330</xdr:rowOff>
    </xdr:from>
    <xdr:to>
      <xdr:col>19</xdr:col>
      <xdr:colOff>184150</xdr:colOff>
      <xdr:row>85</xdr:row>
      <xdr:rowOff>104930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89707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68253</xdr:rowOff>
    </xdr:from>
    <xdr:to>
      <xdr:col>15</xdr:col>
      <xdr:colOff>133350</xdr:colOff>
      <xdr:row>83</xdr:row>
      <xdr:rowOff>169853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154630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97819</xdr:rowOff>
    </xdr:from>
    <xdr:to>
      <xdr:col>11</xdr:col>
      <xdr:colOff>82550</xdr:colOff>
      <xdr:row>83</xdr:row>
      <xdr:rowOff>27969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152681</xdr:rowOff>
    </xdr:from>
    <xdr:to>
      <xdr:col>7</xdr:col>
      <xdr:colOff>31750</xdr:colOff>
      <xdr:row>82</xdr:row>
      <xdr:rowOff>82831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67608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2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であり、類似団体とほぼ同水準となっている。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人口の変動等により、前年度比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引き続き人口規模に応じた職員数となるよう留意するとともに、業務量を勘案しながら、適正かつ柔軟な配置に努める。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120862</xdr:rowOff>
    </xdr:from>
    <xdr:to>
      <xdr:col>81</xdr:col>
      <xdr:colOff>44450</xdr:colOff>
      <xdr:row>62</xdr:row>
      <xdr:rowOff>132927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07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120862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386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40429</xdr:rowOff>
    </xdr:from>
    <xdr:to>
      <xdr:col>72</xdr:col>
      <xdr:colOff>203200</xdr:colOff>
      <xdr:row>62</xdr:row>
      <xdr:rowOff>108796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703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40429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70062</xdr:rowOff>
    </xdr:from>
    <xdr:to>
      <xdr:col>77</xdr:col>
      <xdr:colOff>95250</xdr:colOff>
      <xdr:row>63</xdr:row>
      <xdr:rowOff>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161079</xdr:rowOff>
    </xdr:from>
    <xdr:to>
      <xdr:col>68</xdr:col>
      <xdr:colOff>203200</xdr:colOff>
      <xdr:row>62</xdr:row>
      <xdr:rowOff>91229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年度は、元利償還金・準元利償還金に係る基準財政需要額算入額が減（約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千万円）となったことにより、分子である実質負担額は約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千万円の増となった。</a:t>
          </a:r>
        </a:p>
        <a:p>
          <a:r>
            <a:rPr kumimoji="1" lang="ja-JP" altLang="en-US" sz="1300">
              <a:latin typeface="ＭＳ Ｐゴシック" panose="020B0600070205080204" pitchFamily="50" charset="-128"/>
              <a:ea typeface="ＭＳ Ｐゴシック" panose="020B0600070205080204" pitchFamily="50" charset="-128"/>
            </a:rPr>
            <a:t>　一方で、臨時財政対策債発行可能額が前年度に比べ大きく減（約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千万円）となり、分母全体では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千万円の減となった。</a:t>
          </a:r>
        </a:p>
        <a:p>
          <a:r>
            <a:rPr kumimoji="1" lang="ja-JP" altLang="en-US" sz="1300">
              <a:latin typeface="ＭＳ Ｐゴシック" panose="020B0600070205080204" pitchFamily="50" charset="-128"/>
              <a:ea typeface="ＭＳ Ｐゴシック" panose="020B0600070205080204" pitchFamily="50" charset="-128"/>
            </a:rPr>
            <a:t>　分子の増、分母の減により、単年度の実質公債費比率では増となったが、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ポイントの減となり、前年度に引き続き、類似団体平均を下回った。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12095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35076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92528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930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年度以降、該当なしとなっている。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年度は、普通会計の地方債残高が減（約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億円）となったほか、公営企業会計における地方債元金償還に充てる繰入見込額の減少（約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億円）により、将来負担額の合計は約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億円減少した。</a:t>
          </a:r>
        </a:p>
        <a:p>
          <a:r>
            <a:rPr kumimoji="1" lang="ja-JP" altLang="en-US" sz="1300">
              <a:latin typeface="ＭＳ Ｐゴシック" panose="020B0600070205080204" pitchFamily="50" charset="-128"/>
              <a:ea typeface="ＭＳ Ｐゴシック" panose="020B0600070205080204" pitchFamily="50" charset="-128"/>
            </a:rPr>
            <a:t>　地方債残高は、令和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年度に増加に転じたが、令和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年度は臨時財政対策債の発行額の減に伴い減少した。また、公営企業会計における地方債元金償還に充てる繰入見込み額の減少は、主に下水道事業会計分の減少が大きく（約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億円）、年々減少している。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2286</xdr:rowOff>
    </xdr:from>
    <xdr:to>
      <xdr:col>73</xdr:col>
      <xdr:colOff>44450</xdr:colOff>
      <xdr:row>15</xdr:row>
      <xdr:rowOff>103886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114063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2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9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定年退職者が増加し、退職手当が増となったこと等の影響から、前年度比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今後も必要な人員は確保しつつ、弾力的な要員配置に取り組む。また、会計年度任用職員が増加傾向にあることから、担当業務について再検討を行い、委託化等の見直しを進め、人件費の抑制に努める。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140970</xdr:rowOff>
    </xdr:from>
    <xdr:to>
      <xdr:col>15</xdr:col>
      <xdr:colOff>149225</xdr:colOff>
      <xdr:row>38</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委託料、光熱水費、使用料及び賃借料の増等により、前年度比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適切に財源等を確保し、経費削減に努める。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88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自立支援福祉事業や生活保護費等の経常的経費の増により、前年度比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今後も高齢化の進展や障がい者数の増加が見込まれることから、扶助費の増加は避けがたい情勢であるが、適正水準の維持に努める。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4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6350</xdr:rowOff>
    </xdr:from>
    <xdr:to>
      <xdr:col>20</xdr:col>
      <xdr:colOff>38100</xdr:colOff>
      <xdr:row>53</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となったが、類似団体との比較では引き続き平均を下回り、上位にある。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年度は、介護保険特別会計、後期高齢者医療広域連合への繰出金等が増加したことにより数値は上昇した。</a:t>
          </a:r>
        </a:p>
        <a:p>
          <a:r>
            <a:rPr kumimoji="1" lang="ja-JP" altLang="en-US" sz="1300">
              <a:latin typeface="ＭＳ Ｐゴシック" panose="020B0600070205080204" pitchFamily="50" charset="-128"/>
              <a:ea typeface="ＭＳ Ｐゴシック" panose="020B0600070205080204" pitchFamily="50" charset="-128"/>
            </a:rPr>
            <a:t>　公営企業会計においても財政基盤の健全化を進め、普通会計からの負担が過度とならないように努める。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5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となっており、経年では減少傾向にある。これは補助金・負担金の見直しに取り組んできた成果によるものである。</a:t>
          </a:r>
        </a:p>
        <a:p>
          <a:r>
            <a:rPr kumimoji="1" lang="ja-JP" altLang="en-US" sz="1300">
              <a:latin typeface="ＭＳ Ｐゴシック" panose="020B0600070205080204" pitchFamily="50" charset="-128"/>
              <a:ea typeface="ＭＳ Ｐゴシック" panose="020B0600070205080204" pitchFamily="50" charset="-128"/>
            </a:rPr>
            <a:t>　 引き続き対象事業の精査を進め、適正な支出に努める。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7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121920</xdr:rowOff>
    </xdr:from>
    <xdr:to>
      <xdr:col>74</xdr:col>
      <xdr:colOff>31750</xdr:colOff>
      <xdr:row>35</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170197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113047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決算額は対前年比約</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万円の減となったが、臨時財政対策債発行額の減に伴い歳入が縮小したことにより、前年度比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今後も大型事業に取り組むことから、交付税措置等の有利な起債を最優先に市債の的確かつ積極的な活用を図る場面もあるが、繰上償還も視野に入れ、公債費負担の軽減に努める。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85089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953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20320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となり、類似団体との比較では引き続き平均を下回り、上位にある。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人件費は今後も高止まりとなる見込みであり、扶助費も年々増加する傾向にあるため、今後も経常経費縮減の取組みを継続し、健全財政の維持に努める。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9260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926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113285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8346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124714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118580</xdr:rowOff>
    </xdr:from>
    <xdr:to>
      <xdr:col>29</xdr:col>
      <xdr:colOff>127000</xdr:colOff>
      <xdr:row>13</xdr:row>
      <xdr:rowOff>146164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5055"/>
          <a:ext cx="6477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146164</xdr:rowOff>
    </xdr:from>
    <xdr:to>
      <xdr:col>26</xdr:col>
      <xdr:colOff>50800</xdr:colOff>
      <xdr:row>14</xdr:row>
      <xdr:rowOff>60477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22639"/>
          <a:ext cx="698500" cy="8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60477</xdr:rowOff>
    </xdr:from>
    <xdr:to>
      <xdr:col>22</xdr:col>
      <xdr:colOff>114300</xdr:colOff>
      <xdr:row>14</xdr:row>
      <xdr:rowOff>116142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8402"/>
          <a:ext cx="698500" cy="5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110033</xdr:rowOff>
    </xdr:from>
    <xdr:to>
      <xdr:col>22</xdr:col>
      <xdr:colOff>165100</xdr:colOff>
      <xdr:row>17</xdr:row>
      <xdr:rowOff>40183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116142</xdr:rowOff>
    </xdr:from>
    <xdr:to>
      <xdr:col>18</xdr:col>
      <xdr:colOff>177800</xdr:colOff>
      <xdr:row>15</xdr:row>
      <xdr:rowOff>12205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4067"/>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7506</xdr:rowOff>
    </xdr:from>
    <xdr:to>
      <xdr:col>19</xdr:col>
      <xdr:colOff>38100</xdr:colOff>
      <xdr:row>17</xdr:row>
      <xdr:rowOff>109106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93883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122458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67780</xdr:rowOff>
    </xdr:from>
    <xdr:to>
      <xdr:col>29</xdr:col>
      <xdr:colOff>177800</xdr:colOff>
      <xdr:row>13</xdr:row>
      <xdr:rowOff>169380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84307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8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95364</xdr:rowOff>
    </xdr:from>
    <xdr:to>
      <xdr:col>26</xdr:col>
      <xdr:colOff>101600</xdr:colOff>
      <xdr:row>14</xdr:row>
      <xdr:rowOff>25514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35691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9677</xdr:rowOff>
    </xdr:from>
    <xdr:to>
      <xdr:col>22</xdr:col>
      <xdr:colOff>165100</xdr:colOff>
      <xdr:row>14</xdr:row>
      <xdr:rowOff>111277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121454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2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65342</xdr:rowOff>
    </xdr:from>
    <xdr:to>
      <xdr:col>19</xdr:col>
      <xdr:colOff>38100</xdr:colOff>
      <xdr:row>14</xdr:row>
      <xdr:rowOff>166942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3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132855</xdr:rowOff>
    </xdr:from>
    <xdr:to>
      <xdr:col>15</xdr:col>
      <xdr:colOff>101600</xdr:colOff>
      <xdr:row>15</xdr:row>
      <xdr:rowOff>63005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73182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254712</xdr:rowOff>
    </xdr:from>
    <xdr:to>
      <xdr:col>29</xdr:col>
      <xdr:colOff>127000</xdr:colOff>
      <xdr:row>35</xdr:row>
      <xdr:rowOff>280276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65062"/>
          <a:ext cx="647700" cy="2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280276</xdr:rowOff>
    </xdr:from>
    <xdr:to>
      <xdr:col>26</xdr:col>
      <xdr:colOff>50800</xdr:colOff>
      <xdr:row>35</xdr:row>
      <xdr:rowOff>297269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90626"/>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267170</xdr:rowOff>
    </xdr:from>
    <xdr:to>
      <xdr:col>22</xdr:col>
      <xdr:colOff>114300</xdr:colOff>
      <xdr:row>35</xdr:row>
      <xdr:rowOff>297269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7520"/>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266967</xdr:rowOff>
    </xdr:from>
    <xdr:to>
      <xdr:col>22</xdr:col>
      <xdr:colOff>165100</xdr:colOff>
      <xdr:row>36</xdr:row>
      <xdr:rowOff>25667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263893</xdr:rowOff>
    </xdr:from>
    <xdr:to>
      <xdr:col>18</xdr:col>
      <xdr:colOff>177800</xdr:colOff>
      <xdr:row>35</xdr:row>
      <xdr:rowOff>267170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74243"/>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270548</xdr:rowOff>
    </xdr:from>
    <xdr:to>
      <xdr:col>19</xdr:col>
      <xdr:colOff>38100</xdr:colOff>
      <xdr:row>36</xdr:row>
      <xdr:rowOff>29248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203912</xdr:rowOff>
    </xdr:from>
    <xdr:to>
      <xdr:col>29</xdr:col>
      <xdr:colOff>177800</xdr:colOff>
      <xdr:row>35</xdr:row>
      <xdr:rowOff>305512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175989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229476</xdr:rowOff>
    </xdr:from>
    <xdr:to>
      <xdr:col>26</xdr:col>
      <xdr:colOff>101600</xdr:colOff>
      <xdr:row>35</xdr:row>
      <xdr:rowOff>331076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315853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246469</xdr:rowOff>
    </xdr:from>
    <xdr:to>
      <xdr:col>22</xdr:col>
      <xdr:colOff>165100</xdr:colOff>
      <xdr:row>36</xdr:row>
      <xdr:rowOff>5169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216370</xdr:rowOff>
    </xdr:from>
    <xdr:to>
      <xdr:col>19</xdr:col>
      <xdr:colOff>38100</xdr:colOff>
      <xdr:row>35</xdr:row>
      <xdr:rowOff>317970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328147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213093</xdr:rowOff>
    </xdr:from>
    <xdr:to>
      <xdr:col>15</xdr:col>
      <xdr:colOff>101600</xdr:colOff>
      <xdr:row>35</xdr:row>
      <xdr:rowOff>314693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324870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53877</xdr:rowOff>
    </xdr:from>
    <xdr:to>
      <xdr:col>24</xdr:col>
      <xdr:colOff>63500</xdr:colOff>
      <xdr:row>33</xdr:row>
      <xdr:rowOff>102732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11727"/>
          <a:ext cx="8382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102732</xdr:rowOff>
    </xdr:from>
    <xdr:to>
      <xdr:col>19</xdr:col>
      <xdr:colOff>177800</xdr:colOff>
      <xdr:row>33</xdr:row>
      <xdr:rowOff>123861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058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123861</xdr:rowOff>
    </xdr:from>
    <xdr:to>
      <xdr:col>15</xdr:col>
      <xdr:colOff>50800</xdr:colOff>
      <xdr:row>35</xdr:row>
      <xdr:rowOff>3520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1711"/>
          <a:ext cx="8890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3520</xdr:rowOff>
    </xdr:from>
    <xdr:to>
      <xdr:col>10</xdr:col>
      <xdr:colOff>114300</xdr:colOff>
      <xdr:row>35</xdr:row>
      <xdr:rowOff>10051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042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3077</xdr:rowOff>
    </xdr:from>
    <xdr:to>
      <xdr:col>24</xdr:col>
      <xdr:colOff>114300</xdr:colOff>
      <xdr:row>33</xdr:row>
      <xdr:rowOff>104677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25954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51932</xdr:rowOff>
    </xdr:from>
    <xdr:to>
      <xdr:col>20</xdr:col>
      <xdr:colOff>38100</xdr:colOff>
      <xdr:row>33</xdr:row>
      <xdr:rowOff>153532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170059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73061</xdr:rowOff>
    </xdr:from>
    <xdr:to>
      <xdr:col>15</xdr:col>
      <xdr:colOff>101600</xdr:colOff>
      <xdr:row>34</xdr:row>
      <xdr:rowOff>3211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19738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124170</xdr:rowOff>
    </xdr:from>
    <xdr:to>
      <xdr:col>10</xdr:col>
      <xdr:colOff>165100</xdr:colOff>
      <xdr:row>35</xdr:row>
      <xdr:rowOff>54320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70847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130701</xdr:rowOff>
    </xdr:from>
    <xdr:to>
      <xdr:col>6</xdr:col>
      <xdr:colOff>38100</xdr:colOff>
      <xdr:row>35</xdr:row>
      <xdr:rowOff>60851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77378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102324</xdr:rowOff>
    </xdr:from>
    <xdr:to>
      <xdr:col>24</xdr:col>
      <xdr:colOff>63500</xdr:colOff>
      <xdr:row>55</xdr:row>
      <xdr:rowOff>97866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89174"/>
          <a:ext cx="838200" cy="3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97866</xdr:rowOff>
    </xdr:from>
    <xdr:to>
      <xdr:col>19</xdr:col>
      <xdr:colOff>177800</xdr:colOff>
      <xdr:row>58</xdr:row>
      <xdr:rowOff>23190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27616"/>
          <a:ext cx="889000" cy="4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23190</xdr:rowOff>
    </xdr:from>
    <xdr:to>
      <xdr:col>15</xdr:col>
      <xdr:colOff>50800</xdr:colOff>
      <xdr:row>58</xdr:row>
      <xdr:rowOff>60871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7290"/>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71336</xdr:rowOff>
    </xdr:from>
    <xdr:to>
      <xdr:col>15</xdr:col>
      <xdr:colOff>101600</xdr:colOff>
      <xdr:row>59</xdr:row>
      <xdr:rowOff>1486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164063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60871</xdr:rowOff>
    </xdr:from>
    <xdr:to>
      <xdr:col>10</xdr:col>
      <xdr:colOff>114300</xdr:colOff>
      <xdr:row>59</xdr:row>
      <xdr:rowOff>76797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4971"/>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62726</xdr:rowOff>
    </xdr:from>
    <xdr:to>
      <xdr:col>10</xdr:col>
      <xdr:colOff>165100</xdr:colOff>
      <xdr:row>58</xdr:row>
      <xdr:rowOff>164326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20320</xdr:rowOff>
    </xdr:from>
    <xdr:to>
      <xdr:col>6</xdr:col>
      <xdr:colOff>38100</xdr:colOff>
      <xdr:row>59</xdr:row>
      <xdr:rowOff>121920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51524</xdr:rowOff>
    </xdr:from>
    <xdr:to>
      <xdr:col>24</xdr:col>
      <xdr:colOff>114300</xdr:colOff>
      <xdr:row>53</xdr:row>
      <xdr:rowOff>153124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74401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47066</xdr:rowOff>
    </xdr:from>
    <xdr:to>
      <xdr:col>20</xdr:col>
      <xdr:colOff>38100</xdr:colOff>
      <xdr:row>55</xdr:row>
      <xdr:rowOff>148666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165193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143840</xdr:rowOff>
    </xdr:from>
    <xdr:to>
      <xdr:col>15</xdr:col>
      <xdr:colOff>101600</xdr:colOff>
      <xdr:row>58</xdr:row>
      <xdr:rowOff>73990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90517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10071</xdr:rowOff>
    </xdr:from>
    <xdr:to>
      <xdr:col>10</xdr:col>
      <xdr:colOff>165100</xdr:colOff>
      <xdr:row>58</xdr:row>
      <xdr:rowOff>111671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128198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25997</xdr:rowOff>
    </xdr:from>
    <xdr:to>
      <xdr:col>6</xdr:col>
      <xdr:colOff>38100</xdr:colOff>
      <xdr:row>59</xdr:row>
      <xdr:rowOff>127597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118724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65348</xdr:rowOff>
    </xdr:from>
    <xdr:to>
      <xdr:col>24</xdr:col>
      <xdr:colOff>63500</xdr:colOff>
      <xdr:row>76</xdr:row>
      <xdr:rowOff>78893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95548"/>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78893</xdr:rowOff>
    </xdr:from>
    <xdr:to>
      <xdr:col>19</xdr:col>
      <xdr:colOff>177800</xdr:colOff>
      <xdr:row>76</xdr:row>
      <xdr:rowOff>79121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0909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79121</xdr:rowOff>
    </xdr:from>
    <xdr:to>
      <xdr:col>15</xdr:col>
      <xdr:colOff>50800</xdr:colOff>
      <xdr:row>76</xdr:row>
      <xdr:rowOff>108153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0932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31</xdr:rowOff>
    </xdr:from>
    <xdr:to>
      <xdr:col>15</xdr:col>
      <xdr:colOff>101600</xdr:colOff>
      <xdr:row>76</xdr:row>
      <xdr:rowOff>101631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118159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85179</xdr:rowOff>
    </xdr:from>
    <xdr:to>
      <xdr:col>10</xdr:col>
      <xdr:colOff>114300</xdr:colOff>
      <xdr:row>76</xdr:row>
      <xdr:rowOff>108153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15379"/>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53239</xdr:rowOff>
    </xdr:from>
    <xdr:to>
      <xdr:col>10</xdr:col>
      <xdr:colOff>165100</xdr:colOff>
      <xdr:row>76</xdr:row>
      <xdr:rowOff>154839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171366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152709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14548</xdr:rowOff>
    </xdr:from>
    <xdr:to>
      <xdr:col>24</xdr:col>
      <xdr:colOff>114300</xdr:colOff>
      <xdr:row>76</xdr:row>
      <xdr:rowOff>116148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37425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28093</xdr:rowOff>
    </xdr:from>
    <xdr:to>
      <xdr:col>20</xdr:col>
      <xdr:colOff>38100</xdr:colOff>
      <xdr:row>76</xdr:row>
      <xdr:rowOff>129693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120820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1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28321</xdr:rowOff>
    </xdr:from>
    <xdr:to>
      <xdr:col>15</xdr:col>
      <xdr:colOff>101600</xdr:colOff>
      <xdr:row>76</xdr:row>
      <xdr:rowOff>129921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121048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57353</xdr:rowOff>
    </xdr:from>
    <xdr:to>
      <xdr:col>10</xdr:col>
      <xdr:colOff>165100</xdr:colOff>
      <xdr:row>76</xdr:row>
      <xdr:rowOff>158953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150080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34379</xdr:rowOff>
    </xdr:from>
    <xdr:to>
      <xdr:col>6</xdr:col>
      <xdr:colOff>38100</xdr:colOff>
      <xdr:row>76</xdr:row>
      <xdr:rowOff>135979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152506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145247</xdr:rowOff>
    </xdr:from>
    <xdr:to>
      <xdr:col>24</xdr:col>
      <xdr:colOff>63500</xdr:colOff>
      <xdr:row>97</xdr:row>
      <xdr:rowOff>47589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04447"/>
          <a:ext cx="8382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145247</xdr:rowOff>
    </xdr:from>
    <xdr:to>
      <xdr:col>19</xdr:col>
      <xdr:colOff>177800</xdr:colOff>
      <xdr:row>97</xdr:row>
      <xdr:rowOff>164213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04447"/>
          <a:ext cx="889000" cy="19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164213</xdr:rowOff>
    </xdr:from>
    <xdr:to>
      <xdr:col>15</xdr:col>
      <xdr:colOff>50800</xdr:colOff>
      <xdr:row>98</xdr:row>
      <xdr:rowOff>29218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94863"/>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167980</xdr:rowOff>
    </xdr:from>
    <xdr:to>
      <xdr:col>15</xdr:col>
      <xdr:colOff>101600</xdr:colOff>
      <xdr:row>97</xdr:row>
      <xdr:rowOff>98130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2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114657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0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29218</xdr:rowOff>
    </xdr:from>
    <xdr:to>
      <xdr:col>10</xdr:col>
      <xdr:colOff>114300</xdr:colOff>
      <xdr:row>98</xdr:row>
      <xdr:rowOff>58265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1318"/>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11702</xdr:rowOff>
    </xdr:from>
    <xdr:to>
      <xdr:col>10</xdr:col>
      <xdr:colOff>165100</xdr:colOff>
      <xdr:row>97</xdr:row>
      <xdr:rowOff>113302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4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129829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31269</xdr:rowOff>
    </xdr:from>
    <xdr:to>
      <xdr:col>6</xdr:col>
      <xdr:colOff>38100</xdr:colOff>
      <xdr:row>97</xdr:row>
      <xdr:rowOff>132869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6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149396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168239</xdr:rowOff>
    </xdr:from>
    <xdr:to>
      <xdr:col>24</xdr:col>
      <xdr:colOff>114300</xdr:colOff>
      <xdr:row>97</xdr:row>
      <xdr:rowOff>98389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83166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94447</xdr:rowOff>
    </xdr:from>
    <xdr:to>
      <xdr:col>20</xdr:col>
      <xdr:colOff>38100</xdr:colOff>
      <xdr:row>97</xdr:row>
      <xdr:rowOff>24597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15724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113413</xdr:rowOff>
    </xdr:from>
    <xdr:to>
      <xdr:col>15</xdr:col>
      <xdr:colOff>101600</xdr:colOff>
      <xdr:row>98</xdr:row>
      <xdr:rowOff>43563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34690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149868</xdr:rowOff>
    </xdr:from>
    <xdr:to>
      <xdr:col>10</xdr:col>
      <xdr:colOff>165100</xdr:colOff>
      <xdr:row>98</xdr:row>
      <xdr:rowOff>80018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7465</xdr:rowOff>
    </xdr:from>
    <xdr:to>
      <xdr:col>6</xdr:col>
      <xdr:colOff>38100</xdr:colOff>
      <xdr:row>98</xdr:row>
      <xdr:rowOff>109065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100192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88379</xdr:rowOff>
    </xdr:from>
    <xdr:to>
      <xdr:col>55</xdr:col>
      <xdr:colOff>0</xdr:colOff>
      <xdr:row>37</xdr:row>
      <xdr:rowOff>137452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2029"/>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142367</xdr:rowOff>
    </xdr:from>
    <xdr:to>
      <xdr:col>50</xdr:col>
      <xdr:colOff>114300</xdr:colOff>
      <xdr:row>37</xdr:row>
      <xdr:rowOff>137452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14417"/>
          <a:ext cx="889000" cy="1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142367</xdr:rowOff>
    </xdr:from>
    <xdr:to>
      <xdr:col>45</xdr:col>
      <xdr:colOff>177800</xdr:colOff>
      <xdr:row>38</xdr:row>
      <xdr:rowOff>22987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14417"/>
          <a:ext cx="889000" cy="142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22987</xdr:rowOff>
    </xdr:from>
    <xdr:to>
      <xdr:col>41</xdr:col>
      <xdr:colOff>50800</xdr:colOff>
      <xdr:row>38</xdr:row>
      <xdr:rowOff>58585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8087"/>
          <a:ext cx="8890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37579</xdr:rowOff>
    </xdr:from>
    <xdr:to>
      <xdr:col>55</xdr:col>
      <xdr:colOff>50800</xdr:colOff>
      <xdr:row>37</xdr:row>
      <xdr:rowOff>139179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60456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86652</xdr:rowOff>
    </xdr:from>
    <xdr:to>
      <xdr:col>50</xdr:col>
      <xdr:colOff>165100</xdr:colOff>
      <xdr:row>38</xdr:row>
      <xdr:rowOff>16802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33329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91567</xdr:rowOff>
    </xdr:from>
    <xdr:to>
      <xdr:col>46</xdr:col>
      <xdr:colOff>38100</xdr:colOff>
      <xdr:row>30</xdr:row>
      <xdr:rowOff>21717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0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38244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83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143637</xdr:rowOff>
    </xdr:from>
    <xdr:to>
      <xdr:col>41</xdr:col>
      <xdr:colOff>101600</xdr:colOff>
      <xdr:row>38</xdr:row>
      <xdr:rowOff>73787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90314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7785</xdr:rowOff>
    </xdr:from>
    <xdr:to>
      <xdr:col>36</xdr:col>
      <xdr:colOff>165100</xdr:colOff>
      <xdr:row>38</xdr:row>
      <xdr:rowOff>109385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125912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103467</xdr:rowOff>
    </xdr:from>
    <xdr:to>
      <xdr:col>55</xdr:col>
      <xdr:colOff>0</xdr:colOff>
      <xdr:row>55</xdr:row>
      <xdr:rowOff>147309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33217"/>
          <a:ext cx="8382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79072</xdr:rowOff>
    </xdr:from>
    <xdr:to>
      <xdr:col>50</xdr:col>
      <xdr:colOff>114300</xdr:colOff>
      <xdr:row>55</xdr:row>
      <xdr:rowOff>147309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08822"/>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79072</xdr:rowOff>
    </xdr:from>
    <xdr:to>
      <xdr:col>45</xdr:col>
      <xdr:colOff>177800</xdr:colOff>
      <xdr:row>56</xdr:row>
      <xdr:rowOff>63250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08822"/>
          <a:ext cx="889000" cy="15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11160</xdr:rowOff>
    </xdr:from>
    <xdr:to>
      <xdr:col>46</xdr:col>
      <xdr:colOff>38100</xdr:colOff>
      <xdr:row>57</xdr:row>
      <xdr:rowOff>112760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103887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63250</xdr:rowOff>
    </xdr:from>
    <xdr:to>
      <xdr:col>41</xdr:col>
      <xdr:colOff>50800</xdr:colOff>
      <xdr:row>57</xdr:row>
      <xdr:rowOff>12957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64450"/>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137314</xdr:rowOff>
    </xdr:from>
    <xdr:to>
      <xdr:col>41</xdr:col>
      <xdr:colOff>101600</xdr:colOff>
      <xdr:row>57</xdr:row>
      <xdr:rowOff>67464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75132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52667</xdr:rowOff>
    </xdr:from>
    <xdr:to>
      <xdr:col>55</xdr:col>
      <xdr:colOff>50800</xdr:colOff>
      <xdr:row>55</xdr:row>
      <xdr:rowOff>154267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75544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96509</xdr:rowOff>
    </xdr:from>
    <xdr:to>
      <xdr:col>50</xdr:col>
      <xdr:colOff>165100</xdr:colOff>
      <xdr:row>56</xdr:row>
      <xdr:rowOff>26659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43186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0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28272</xdr:rowOff>
    </xdr:from>
    <xdr:to>
      <xdr:col>46</xdr:col>
      <xdr:colOff>38100</xdr:colOff>
      <xdr:row>55</xdr:row>
      <xdr:rowOff>129872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146399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12450</xdr:rowOff>
    </xdr:from>
    <xdr:to>
      <xdr:col>41</xdr:col>
      <xdr:colOff>101600</xdr:colOff>
      <xdr:row>56</xdr:row>
      <xdr:rowOff>114050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130577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133607</xdr:rowOff>
    </xdr:from>
    <xdr:to>
      <xdr:col>36</xdr:col>
      <xdr:colOff>165100</xdr:colOff>
      <xdr:row>57</xdr:row>
      <xdr:rowOff>63757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40579</xdr:rowOff>
    </xdr:from>
    <xdr:to>
      <xdr:col>55</xdr:col>
      <xdr:colOff>0</xdr:colOff>
      <xdr:row>76</xdr:row>
      <xdr:rowOff>81521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70779"/>
          <a:ext cx="8382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40579</xdr:rowOff>
    </xdr:from>
    <xdr:to>
      <xdr:col>50</xdr:col>
      <xdr:colOff>114300</xdr:colOff>
      <xdr:row>77</xdr:row>
      <xdr:rowOff>92883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70779"/>
          <a:ext cx="889000" cy="2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92883</xdr:rowOff>
    </xdr:from>
    <xdr:to>
      <xdr:col>45</xdr:col>
      <xdr:colOff>177800</xdr:colOff>
      <xdr:row>77</xdr:row>
      <xdr:rowOff>166080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94533"/>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18652</xdr:rowOff>
    </xdr:from>
    <xdr:to>
      <xdr:col>46</xdr:col>
      <xdr:colOff>38100</xdr:colOff>
      <xdr:row>77</xdr:row>
      <xdr:rowOff>120252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136779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166080</xdr:rowOff>
    </xdr:from>
    <xdr:to>
      <xdr:col>41</xdr:col>
      <xdr:colOff>50800</xdr:colOff>
      <xdr:row>78</xdr:row>
      <xdr:rowOff>80835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67730"/>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142210</xdr:rowOff>
    </xdr:from>
    <xdr:to>
      <xdr:col>41</xdr:col>
      <xdr:colOff>101600</xdr:colOff>
      <xdr:row>77</xdr:row>
      <xdr:rowOff>72360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30721</xdr:rowOff>
    </xdr:from>
    <xdr:to>
      <xdr:col>55</xdr:col>
      <xdr:colOff>50800</xdr:colOff>
      <xdr:row>76</xdr:row>
      <xdr:rowOff>132321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53598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161229</xdr:rowOff>
    </xdr:from>
    <xdr:to>
      <xdr:col>50</xdr:col>
      <xdr:colOff>165100</xdr:colOff>
      <xdr:row>76</xdr:row>
      <xdr:rowOff>91379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107906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42083</xdr:rowOff>
    </xdr:from>
    <xdr:to>
      <xdr:col>46</xdr:col>
      <xdr:colOff>38100</xdr:colOff>
      <xdr:row>77</xdr:row>
      <xdr:rowOff>143683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134810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3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115280</xdr:rowOff>
    </xdr:from>
    <xdr:to>
      <xdr:col>41</xdr:col>
      <xdr:colOff>101600</xdr:colOff>
      <xdr:row>78</xdr:row>
      <xdr:rowOff>45430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36557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30035</xdr:rowOff>
    </xdr:from>
    <xdr:to>
      <xdr:col>36</xdr:col>
      <xdr:colOff>165100</xdr:colOff>
      <xdr:row>78</xdr:row>
      <xdr:rowOff>131635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122762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72332</xdr:rowOff>
    </xdr:from>
    <xdr:to>
      <xdr:col>55</xdr:col>
      <xdr:colOff>0</xdr:colOff>
      <xdr:row>94</xdr:row>
      <xdr:rowOff>158423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188632"/>
          <a:ext cx="8382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151930</xdr:rowOff>
    </xdr:from>
    <xdr:to>
      <xdr:col>50</xdr:col>
      <xdr:colOff>114300</xdr:colOff>
      <xdr:row>94</xdr:row>
      <xdr:rowOff>158423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925330"/>
          <a:ext cx="889000" cy="34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151930</xdr:rowOff>
    </xdr:from>
    <xdr:to>
      <xdr:col>45</xdr:col>
      <xdr:colOff>177800</xdr:colOff>
      <xdr:row>93</xdr:row>
      <xdr:rowOff>149209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25330"/>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67160</xdr:rowOff>
    </xdr:from>
    <xdr:to>
      <xdr:col>46</xdr:col>
      <xdr:colOff>38100</xdr:colOff>
      <xdr:row>95</xdr:row>
      <xdr:rowOff>168760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159887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149209</xdr:rowOff>
    </xdr:from>
    <xdr:to>
      <xdr:col>41</xdr:col>
      <xdr:colOff>50800</xdr:colOff>
      <xdr:row>94</xdr:row>
      <xdr:rowOff>49061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94059"/>
          <a:ext cx="8890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40162</xdr:rowOff>
    </xdr:from>
    <xdr:to>
      <xdr:col>41</xdr:col>
      <xdr:colOff>101600</xdr:colOff>
      <xdr:row>95</xdr:row>
      <xdr:rowOff>141762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132889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126168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21532</xdr:rowOff>
    </xdr:from>
    <xdr:to>
      <xdr:col>55</xdr:col>
      <xdr:colOff>50800</xdr:colOff>
      <xdr:row>94</xdr:row>
      <xdr:rowOff>123132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44409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107623</xdr:rowOff>
    </xdr:from>
    <xdr:to>
      <xdr:col>50</xdr:col>
      <xdr:colOff>165100</xdr:colOff>
      <xdr:row>95</xdr:row>
      <xdr:rowOff>37773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54300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9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101130</xdr:rowOff>
    </xdr:from>
    <xdr:to>
      <xdr:col>46</xdr:col>
      <xdr:colOff>38100</xdr:colOff>
      <xdr:row>93</xdr:row>
      <xdr:rowOff>31280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47807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6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98409</xdr:rowOff>
    </xdr:from>
    <xdr:to>
      <xdr:col>41</xdr:col>
      <xdr:colOff>101600</xdr:colOff>
      <xdr:row>94</xdr:row>
      <xdr:rowOff>28559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45086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169711</xdr:rowOff>
    </xdr:from>
    <xdr:to>
      <xdr:col>36</xdr:col>
      <xdr:colOff>165100</xdr:colOff>
      <xdr:row>94</xdr:row>
      <xdr:rowOff>99861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116388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68453</xdr:rowOff>
    </xdr:from>
    <xdr:to>
      <xdr:col>85</xdr:col>
      <xdr:colOff>127000</xdr:colOff>
      <xdr:row>38</xdr:row>
      <xdr:rowOff>91313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835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43561</xdr:rowOff>
    </xdr:from>
    <xdr:to>
      <xdr:col>81</xdr:col>
      <xdr:colOff>50800</xdr:colOff>
      <xdr:row>38</xdr:row>
      <xdr:rowOff>68453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58661"/>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43561</xdr:rowOff>
    </xdr:from>
    <xdr:to>
      <xdr:col>76</xdr:col>
      <xdr:colOff>114300</xdr:colOff>
      <xdr:row>39</xdr:row>
      <xdr:rowOff>26416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58661"/>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78613</xdr:rowOff>
    </xdr:from>
    <xdr:to>
      <xdr:col>76</xdr:col>
      <xdr:colOff>165100</xdr:colOff>
      <xdr:row>39</xdr:row>
      <xdr:rowOff>8763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171340</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26416</xdr:rowOff>
    </xdr:from>
    <xdr:to>
      <xdr:col>71</xdr:col>
      <xdr:colOff>177800</xdr:colOff>
      <xdr:row>39</xdr:row>
      <xdr:rowOff>35052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2966"/>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30497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23258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36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40513</xdr:rowOff>
    </xdr:from>
    <xdr:to>
      <xdr:col>85</xdr:col>
      <xdr:colOff>177800</xdr:colOff>
      <xdr:row>38</xdr:row>
      <xdr:rowOff>142113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171340</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4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17653</xdr:rowOff>
    </xdr:from>
    <xdr:to>
      <xdr:col>81</xdr:col>
      <xdr:colOff>101600</xdr:colOff>
      <xdr:row>38</xdr:row>
      <xdr:rowOff>119253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110380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6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164211</xdr:rowOff>
    </xdr:from>
    <xdr:to>
      <xdr:col>76</xdr:col>
      <xdr:colOff>165100</xdr:colOff>
      <xdr:row>38</xdr:row>
      <xdr:rowOff>94361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110888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147066</xdr:rowOff>
    </xdr:from>
    <xdr:to>
      <xdr:col>72</xdr:col>
      <xdr:colOff>38100</xdr:colOff>
      <xdr:row>39</xdr:row>
      <xdr:rowOff>77216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68343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155702</xdr:rowOff>
    </xdr:from>
    <xdr:to>
      <xdr:col>67</xdr:col>
      <xdr:colOff>101600</xdr:colOff>
      <xdr:row>39</xdr:row>
      <xdr:rowOff>85852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76979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35622</xdr:rowOff>
    </xdr:from>
    <xdr:to>
      <xdr:col>85</xdr:col>
      <xdr:colOff>127000</xdr:colOff>
      <xdr:row>74</xdr:row>
      <xdr:rowOff>41402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22922"/>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35622</xdr:rowOff>
    </xdr:from>
    <xdr:to>
      <xdr:col>81</xdr:col>
      <xdr:colOff>50800</xdr:colOff>
      <xdr:row>74</xdr:row>
      <xdr:rowOff>39345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72292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7406</xdr:rowOff>
    </xdr:from>
    <xdr:to>
      <xdr:col>76</xdr:col>
      <xdr:colOff>114300</xdr:colOff>
      <xdr:row>74</xdr:row>
      <xdr:rowOff>39345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69470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103367</xdr:rowOff>
    </xdr:from>
    <xdr:to>
      <xdr:col>76</xdr:col>
      <xdr:colOff>165100</xdr:colOff>
      <xdr:row>76</xdr:row>
      <xdr:rowOff>33517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24644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114162</xdr:rowOff>
    </xdr:from>
    <xdr:to>
      <xdr:col>71</xdr:col>
      <xdr:colOff>177800</xdr:colOff>
      <xdr:row>74</xdr:row>
      <xdr:rowOff>7406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3001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133020</xdr:rowOff>
    </xdr:from>
    <xdr:to>
      <xdr:col>72</xdr:col>
      <xdr:colOff>38100</xdr:colOff>
      <xdr:row>76</xdr:row>
      <xdr:rowOff>63170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54297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13116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162052</xdr:rowOff>
    </xdr:from>
    <xdr:to>
      <xdr:col>85</xdr:col>
      <xdr:colOff>177800</xdr:colOff>
      <xdr:row>74</xdr:row>
      <xdr:rowOff>92202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13479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2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156272</xdr:rowOff>
    </xdr:from>
    <xdr:to>
      <xdr:col>81</xdr:col>
      <xdr:colOff>101600</xdr:colOff>
      <xdr:row>74</xdr:row>
      <xdr:rowOff>86422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102949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159995</xdr:rowOff>
    </xdr:from>
    <xdr:to>
      <xdr:col>76</xdr:col>
      <xdr:colOff>165100</xdr:colOff>
      <xdr:row>74</xdr:row>
      <xdr:rowOff>90145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106672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128056</xdr:rowOff>
    </xdr:from>
    <xdr:to>
      <xdr:col>72</xdr:col>
      <xdr:colOff>38100</xdr:colOff>
      <xdr:row>74</xdr:row>
      <xdr:rowOff>58206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74733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63362</xdr:rowOff>
    </xdr:from>
    <xdr:to>
      <xdr:col>67</xdr:col>
      <xdr:colOff>101600</xdr:colOff>
      <xdr:row>73</xdr:row>
      <xdr:rowOff>164962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10039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132316</xdr:rowOff>
    </xdr:from>
    <xdr:to>
      <xdr:col>85</xdr:col>
      <xdr:colOff>127000</xdr:colOff>
      <xdr:row>97</xdr:row>
      <xdr:rowOff>90460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91516"/>
          <a:ext cx="838200" cy="1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132316</xdr:rowOff>
    </xdr:from>
    <xdr:to>
      <xdr:col>81</xdr:col>
      <xdr:colOff>50800</xdr:colOff>
      <xdr:row>97</xdr:row>
      <xdr:rowOff>145438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91516"/>
          <a:ext cx="889000" cy="18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52558</xdr:rowOff>
    </xdr:from>
    <xdr:to>
      <xdr:col>76</xdr:col>
      <xdr:colOff>114300</xdr:colOff>
      <xdr:row>97</xdr:row>
      <xdr:rowOff>145438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83208"/>
          <a:ext cx="889000" cy="9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103462</xdr:rowOff>
    </xdr:from>
    <xdr:to>
      <xdr:col>76</xdr:col>
      <xdr:colOff>165100</xdr:colOff>
      <xdr:row>98</xdr:row>
      <xdr:rowOff>33612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24739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8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52558</xdr:rowOff>
    </xdr:from>
    <xdr:to>
      <xdr:col>71</xdr:col>
      <xdr:colOff>177800</xdr:colOff>
      <xdr:row>98</xdr:row>
      <xdr:rowOff>7317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83208"/>
          <a:ext cx="889000" cy="1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97748</xdr:rowOff>
    </xdr:from>
    <xdr:to>
      <xdr:col>72</xdr:col>
      <xdr:colOff>38100</xdr:colOff>
      <xdr:row>98</xdr:row>
      <xdr:rowOff>27898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19025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8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35577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4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39660</xdr:rowOff>
    </xdr:from>
    <xdr:to>
      <xdr:col>85</xdr:col>
      <xdr:colOff>177800</xdr:colOff>
      <xdr:row>97</xdr:row>
      <xdr:rowOff>141260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18087</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4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81516</xdr:rowOff>
    </xdr:from>
    <xdr:to>
      <xdr:col>81</xdr:col>
      <xdr:colOff>101600</xdr:colOff>
      <xdr:row>97</xdr:row>
      <xdr:rowOff>11666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28193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94638</xdr:rowOff>
    </xdr:from>
    <xdr:to>
      <xdr:col>76</xdr:col>
      <xdr:colOff>165100</xdr:colOff>
      <xdr:row>98</xdr:row>
      <xdr:rowOff>24788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41315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5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1758</xdr:rowOff>
    </xdr:from>
    <xdr:to>
      <xdr:col>72</xdr:col>
      <xdr:colOff>38100</xdr:colOff>
      <xdr:row>97</xdr:row>
      <xdr:rowOff>103358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119885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127967</xdr:rowOff>
    </xdr:from>
    <xdr:to>
      <xdr:col>67</xdr:col>
      <xdr:colOff>101600</xdr:colOff>
      <xdr:row>98</xdr:row>
      <xdr:rowOff>58117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49244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85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72778</xdr:rowOff>
    </xdr:from>
    <xdr:to>
      <xdr:col>116</xdr:col>
      <xdr:colOff>63500</xdr:colOff>
      <xdr:row>56</xdr:row>
      <xdr:rowOff>156273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673978"/>
          <a:ext cx="838200" cy="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131394</xdr:rowOff>
    </xdr:from>
    <xdr:to>
      <xdr:col>111</xdr:col>
      <xdr:colOff>177800</xdr:colOff>
      <xdr:row>56</xdr:row>
      <xdr:rowOff>156273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732594"/>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131394</xdr:rowOff>
    </xdr:from>
    <xdr:to>
      <xdr:col>107</xdr:col>
      <xdr:colOff>50800</xdr:colOff>
      <xdr:row>58</xdr:row>
      <xdr:rowOff>114688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32594"/>
          <a:ext cx="889000" cy="3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41142</xdr:rowOff>
    </xdr:from>
    <xdr:to>
      <xdr:col>107</xdr:col>
      <xdr:colOff>101600</xdr:colOff>
      <xdr:row>58</xdr:row>
      <xdr:rowOff>142742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133869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93123</xdr:rowOff>
    </xdr:from>
    <xdr:to>
      <xdr:col>102</xdr:col>
      <xdr:colOff>114300</xdr:colOff>
      <xdr:row>58</xdr:row>
      <xdr:rowOff>114688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3722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75698</xdr:rowOff>
    </xdr:from>
    <xdr:to>
      <xdr:col>102</xdr:col>
      <xdr:colOff>165100</xdr:colOff>
      <xdr:row>59</xdr:row>
      <xdr:rowOff>5848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168425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21978</xdr:rowOff>
    </xdr:from>
    <xdr:to>
      <xdr:col>116</xdr:col>
      <xdr:colOff>114300</xdr:colOff>
      <xdr:row>56</xdr:row>
      <xdr:rowOff>123578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44855</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4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105473</xdr:rowOff>
    </xdr:from>
    <xdr:to>
      <xdr:col>112</xdr:col>
      <xdr:colOff>38100</xdr:colOff>
      <xdr:row>57</xdr:row>
      <xdr:rowOff>35623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52150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80594</xdr:rowOff>
    </xdr:from>
    <xdr:to>
      <xdr:col>107</xdr:col>
      <xdr:colOff>101600</xdr:colOff>
      <xdr:row>57</xdr:row>
      <xdr:rowOff>10744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6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27271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63888</xdr:rowOff>
    </xdr:from>
    <xdr:to>
      <xdr:col>102</xdr:col>
      <xdr:colOff>165100</xdr:colOff>
      <xdr:row>58</xdr:row>
      <xdr:rowOff>165488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42323</xdr:rowOff>
    </xdr:from>
    <xdr:to>
      <xdr:col>98</xdr:col>
      <xdr:colOff>38100</xdr:colOff>
      <xdr:row>58</xdr:row>
      <xdr:rowOff>143923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160450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119850</xdr:rowOff>
    </xdr:from>
    <xdr:to>
      <xdr:col>116</xdr:col>
      <xdr:colOff>63500</xdr:colOff>
      <xdr:row>75</xdr:row>
      <xdr:rowOff>137681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8600"/>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107696</xdr:rowOff>
    </xdr:from>
    <xdr:to>
      <xdr:col>111</xdr:col>
      <xdr:colOff>177800</xdr:colOff>
      <xdr:row>75</xdr:row>
      <xdr:rowOff>137681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66446"/>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107696</xdr:rowOff>
    </xdr:from>
    <xdr:to>
      <xdr:col>107</xdr:col>
      <xdr:colOff>50800</xdr:colOff>
      <xdr:row>75</xdr:row>
      <xdr:rowOff>160502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66446"/>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90881</xdr:rowOff>
    </xdr:from>
    <xdr:to>
      <xdr:col>107</xdr:col>
      <xdr:colOff>101600</xdr:colOff>
      <xdr:row>77</xdr:row>
      <xdr:rowOff>21031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160502</xdr:rowOff>
    </xdr:from>
    <xdr:to>
      <xdr:col>102</xdr:col>
      <xdr:colOff>114300</xdr:colOff>
      <xdr:row>75</xdr:row>
      <xdr:rowOff>168732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192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27293</xdr:rowOff>
    </xdr:from>
    <xdr:to>
      <xdr:col>102</xdr:col>
      <xdr:colOff>165100</xdr:colOff>
      <xdr:row>76</xdr:row>
      <xdr:rowOff>128893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69050</xdr:rowOff>
    </xdr:from>
    <xdr:to>
      <xdr:col>116</xdr:col>
      <xdr:colOff>114300</xdr:colOff>
      <xdr:row>75</xdr:row>
      <xdr:rowOff>170650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47477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86881</xdr:rowOff>
    </xdr:from>
    <xdr:to>
      <xdr:col>112</xdr:col>
      <xdr:colOff>38100</xdr:colOff>
      <xdr:row>76</xdr:row>
      <xdr:rowOff>17032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56896</xdr:rowOff>
    </xdr:from>
    <xdr:to>
      <xdr:col>107</xdr:col>
      <xdr:colOff>101600</xdr:colOff>
      <xdr:row>75</xdr:row>
      <xdr:rowOff>158496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3573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109703</xdr:rowOff>
    </xdr:from>
    <xdr:to>
      <xdr:col>102</xdr:col>
      <xdr:colOff>165100</xdr:colOff>
      <xdr:row>76</xdr:row>
      <xdr:rowOff>39852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68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56380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117932</xdr:rowOff>
    </xdr:from>
    <xdr:to>
      <xdr:col>98</xdr:col>
      <xdr:colOff>38100</xdr:colOff>
      <xdr:row>76</xdr:row>
      <xdr:rowOff>48082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64609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473,687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6,308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人件費は、定年退職者数の増加等により、引き続き住民一人当たり</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円を超えており、高止まりの傾向にある。</a:t>
          </a:r>
        </a:p>
        <a:p>
          <a:r>
            <a:rPr kumimoji="1" lang="ja-JP" altLang="en-US" sz="1300">
              <a:latin typeface="ＭＳ Ｐゴシック" panose="020B0600070205080204" pitchFamily="50" charset="-128"/>
              <a:ea typeface="ＭＳ Ｐゴシック" panose="020B0600070205080204" pitchFamily="50" charset="-128"/>
            </a:rPr>
            <a:t>物件費は、前年度比</a:t>
          </a:r>
          <a:r>
            <a:rPr kumimoji="1" lang="en-US" altLang="ja-JP" sz="1300">
              <a:latin typeface="ＭＳ Ｐゴシック" panose="020B0600070205080204" pitchFamily="50" charset="-128"/>
              <a:ea typeface="ＭＳ Ｐゴシック" panose="020B0600070205080204" pitchFamily="50" charset="-128"/>
            </a:rPr>
            <a:t>8,883</a:t>
          </a:r>
          <a:r>
            <a:rPr kumimoji="1" lang="ja-JP" altLang="en-US" sz="1300">
              <a:latin typeface="ＭＳ Ｐゴシック" panose="020B0600070205080204" pitchFamily="50" charset="-128"/>
              <a:ea typeface="ＭＳ Ｐゴシック" panose="020B0600070205080204" pitchFamily="50" charset="-128"/>
            </a:rPr>
            <a:t>円の増となっており、これは委託料、光熱水費、使用料及び賃借料等の増加による影響が大きい。</a:t>
          </a:r>
        </a:p>
        <a:p>
          <a:r>
            <a:rPr kumimoji="1" lang="ja-JP" altLang="en-US" sz="1300">
              <a:latin typeface="ＭＳ Ｐゴシック" panose="020B0600070205080204" pitchFamily="50" charset="-128"/>
              <a:ea typeface="ＭＳ Ｐゴシック" panose="020B0600070205080204" pitchFamily="50" charset="-128"/>
            </a:rPr>
            <a:t>扶助費は、子育て世帯や住民税非課税世帯に対する臨時特別支援事業等の減により、前年度比</a:t>
          </a:r>
          <a:r>
            <a:rPr kumimoji="1" lang="en-US" altLang="ja-JP" sz="1300">
              <a:latin typeface="ＭＳ Ｐゴシック" panose="020B0600070205080204" pitchFamily="50" charset="-128"/>
              <a:ea typeface="ＭＳ Ｐゴシック" panose="020B0600070205080204" pitchFamily="50" charset="-128"/>
            </a:rPr>
            <a:t>9,684</a:t>
          </a:r>
          <a:r>
            <a:rPr kumimoji="1" lang="ja-JP" altLang="en-US" sz="1300">
              <a:latin typeface="ＭＳ Ｐゴシック" panose="020B0600070205080204" pitchFamily="50" charset="-128"/>
              <a:ea typeface="ＭＳ Ｐゴシック" panose="020B0600070205080204" pitchFamily="50" charset="-128"/>
            </a:rPr>
            <a:t>円の減となっているが、自立支援福祉事業等の経常的経費は増となっている。今後も高齢化の進展や障がい者数の増加が見込まれることから、適正水準の維持に努める。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普通建設事業費のうち更新整備分は、小中学校におけるトイレを整備したこと等により、前年度比</a:t>
          </a:r>
          <a:r>
            <a:rPr kumimoji="1" lang="en-US" altLang="ja-JP" sz="1300">
              <a:latin typeface="ＭＳ Ｐゴシック" panose="020B0600070205080204" pitchFamily="50" charset="-128"/>
              <a:ea typeface="ＭＳ Ｐゴシック" panose="020B0600070205080204" pitchFamily="50" charset="-128"/>
            </a:rPr>
            <a:t>3,766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今後も事業の選択と集中により、真に必要な事業について財源を確保しながら進めることで、健全財政の堅持に努める。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86360</xdr:rowOff>
    </xdr:from>
    <xdr:to>
      <xdr:col>24</xdr:col>
      <xdr:colOff>63500</xdr:colOff>
      <xdr:row>35</xdr:row>
      <xdr:rowOff>130556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7110"/>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3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49022</xdr:rowOff>
    </xdr:from>
    <xdr:to>
      <xdr:col>15</xdr:col>
      <xdr:colOff>50800</xdr:colOff>
      <xdr:row>35</xdr:row>
      <xdr:rowOff>82550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97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47752</xdr:rowOff>
    </xdr:from>
    <xdr:to>
      <xdr:col>15</xdr:col>
      <xdr:colOff>101600</xdr:colOff>
      <xdr:row>35</xdr:row>
      <xdr:rowOff>149352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140479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54356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97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105427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35560</xdr:rowOff>
    </xdr:from>
    <xdr:to>
      <xdr:col>20</xdr:col>
      <xdr:colOff>38100</xdr:colOff>
      <xdr:row>35</xdr:row>
      <xdr:rowOff>137160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153687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169672</xdr:rowOff>
    </xdr:from>
    <xdr:to>
      <xdr:col>10</xdr:col>
      <xdr:colOff>165100</xdr:colOff>
      <xdr:row>35</xdr:row>
      <xdr:rowOff>99822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116349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xdr:rowOff>
    </xdr:from>
    <xdr:to>
      <xdr:col>6</xdr:col>
      <xdr:colOff>38100</xdr:colOff>
      <xdr:row>35</xdr:row>
      <xdr:rowOff>105156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96283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44374</xdr:rowOff>
    </xdr:from>
    <xdr:to>
      <xdr:col>24</xdr:col>
      <xdr:colOff>63500</xdr:colOff>
      <xdr:row>56</xdr:row>
      <xdr:rowOff>120552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5574"/>
          <a:ext cx="838200" cy="7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62945</xdr:rowOff>
    </xdr:from>
    <xdr:to>
      <xdr:col>19</xdr:col>
      <xdr:colOff>177800</xdr:colOff>
      <xdr:row>56</xdr:row>
      <xdr:rowOff>120552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5445"/>
          <a:ext cx="889000" cy="10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62945</xdr:rowOff>
    </xdr:from>
    <xdr:to>
      <xdr:col>15</xdr:col>
      <xdr:colOff>50800</xdr:colOff>
      <xdr:row>56</xdr:row>
      <xdr:rowOff>124558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5445"/>
          <a:ext cx="889000" cy="109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76012</xdr:rowOff>
    </xdr:from>
    <xdr:to>
      <xdr:col>15</xdr:col>
      <xdr:colOff>101600</xdr:colOff>
      <xdr:row>51</xdr:row>
      <xdr:rowOff>6162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168739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112899</xdr:rowOff>
    </xdr:from>
    <xdr:to>
      <xdr:col>10</xdr:col>
      <xdr:colOff>114300</xdr:colOff>
      <xdr:row>56</xdr:row>
      <xdr:rowOff>124558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1409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135165</xdr:rowOff>
    </xdr:from>
    <xdr:to>
      <xdr:col>10</xdr:col>
      <xdr:colOff>165100</xdr:colOff>
      <xdr:row>57</xdr:row>
      <xdr:rowOff>65315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56442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63919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165024</xdr:rowOff>
    </xdr:from>
    <xdr:to>
      <xdr:col>24</xdr:col>
      <xdr:colOff>114300</xdr:colOff>
      <xdr:row>56</xdr:row>
      <xdr:rowOff>95174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16451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69752</xdr:rowOff>
    </xdr:from>
    <xdr:to>
      <xdr:col>20</xdr:col>
      <xdr:colOff>38100</xdr:colOff>
      <xdr:row>56</xdr:row>
      <xdr:rowOff>171352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12145</xdr:rowOff>
    </xdr:from>
    <xdr:to>
      <xdr:col>15</xdr:col>
      <xdr:colOff>101600</xdr:colOff>
      <xdr:row>50</xdr:row>
      <xdr:rowOff>113745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130272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73758</xdr:rowOff>
    </xdr:from>
    <xdr:to>
      <xdr:col>10</xdr:col>
      <xdr:colOff>165100</xdr:colOff>
      <xdr:row>57</xdr:row>
      <xdr:rowOff>3908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20435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62099</xdr:rowOff>
    </xdr:from>
    <xdr:to>
      <xdr:col>6</xdr:col>
      <xdr:colOff>38100</xdr:colOff>
      <xdr:row>56</xdr:row>
      <xdr:rowOff>163699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8776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20593</xdr:rowOff>
    </xdr:from>
    <xdr:to>
      <xdr:col>24</xdr:col>
      <xdr:colOff>63500</xdr:colOff>
      <xdr:row>76</xdr:row>
      <xdr:rowOff>77383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0793"/>
          <a:ext cx="8382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20593</xdr:rowOff>
    </xdr:from>
    <xdr:to>
      <xdr:col>19</xdr:col>
      <xdr:colOff>177800</xdr:colOff>
      <xdr:row>77</xdr:row>
      <xdr:rowOff>3035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0793"/>
          <a:ext cx="889000" cy="1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3035</xdr:rowOff>
    </xdr:from>
    <xdr:to>
      <xdr:col>15</xdr:col>
      <xdr:colOff>50800</xdr:colOff>
      <xdr:row>77</xdr:row>
      <xdr:rowOff>73848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4685"/>
          <a:ext cx="889000" cy="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137973</xdr:rowOff>
    </xdr:from>
    <xdr:to>
      <xdr:col>15</xdr:col>
      <xdr:colOff>101600</xdr:colOff>
      <xdr:row>77</xdr:row>
      <xdr:rowOff>68123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73848</xdr:rowOff>
    </xdr:from>
    <xdr:to>
      <xdr:col>10</xdr:col>
      <xdr:colOff>114300</xdr:colOff>
      <xdr:row>77</xdr:row>
      <xdr:rowOff>105897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5498"/>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168765</xdr:rowOff>
    </xdr:from>
    <xdr:to>
      <xdr:col>10</xdr:col>
      <xdr:colOff>165100</xdr:colOff>
      <xdr:row>77</xdr:row>
      <xdr:rowOff>98915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16511</xdr:rowOff>
    </xdr:from>
    <xdr:to>
      <xdr:col>6</xdr:col>
      <xdr:colOff>38100</xdr:colOff>
      <xdr:row>77</xdr:row>
      <xdr:rowOff>118111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1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134638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26583</xdr:rowOff>
    </xdr:from>
    <xdr:to>
      <xdr:col>24</xdr:col>
      <xdr:colOff>114300</xdr:colOff>
      <xdr:row>76</xdr:row>
      <xdr:rowOff>128183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141242</xdr:rowOff>
    </xdr:from>
    <xdr:to>
      <xdr:col>20</xdr:col>
      <xdr:colOff>38100</xdr:colOff>
      <xdr:row>76</xdr:row>
      <xdr:rowOff>71391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99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62520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123685</xdr:rowOff>
    </xdr:from>
    <xdr:to>
      <xdr:col>15</xdr:col>
      <xdr:colOff>101600</xdr:colOff>
      <xdr:row>77</xdr:row>
      <xdr:rowOff>53835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70362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23048</xdr:rowOff>
    </xdr:from>
    <xdr:to>
      <xdr:col>10</xdr:col>
      <xdr:colOff>165100</xdr:colOff>
      <xdr:row>77</xdr:row>
      <xdr:rowOff>124648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115775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55097</xdr:rowOff>
    </xdr:from>
    <xdr:to>
      <xdr:col>6</xdr:col>
      <xdr:colOff>38100</xdr:colOff>
      <xdr:row>77</xdr:row>
      <xdr:rowOff>156697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147824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120132</xdr:rowOff>
    </xdr:from>
    <xdr:to>
      <xdr:col>24</xdr:col>
      <xdr:colOff>63500</xdr:colOff>
      <xdr:row>95</xdr:row>
      <xdr:rowOff>123423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07882"/>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120132</xdr:rowOff>
    </xdr:from>
    <xdr:to>
      <xdr:col>19</xdr:col>
      <xdr:colOff>177800</xdr:colOff>
      <xdr:row>97</xdr:row>
      <xdr:rowOff>145712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07882"/>
          <a:ext cx="889000" cy="36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145712</xdr:rowOff>
    </xdr:from>
    <xdr:to>
      <xdr:col>15</xdr:col>
      <xdr:colOff>50800</xdr:colOff>
      <xdr:row>98</xdr:row>
      <xdr:rowOff>24234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6362"/>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104673</xdr:rowOff>
    </xdr:from>
    <xdr:to>
      <xdr:col>15</xdr:col>
      <xdr:colOff>101600</xdr:colOff>
      <xdr:row>97</xdr:row>
      <xdr:rowOff>34823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51350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24234</xdr:rowOff>
    </xdr:from>
    <xdr:to>
      <xdr:col>10</xdr:col>
      <xdr:colOff>114300</xdr:colOff>
      <xdr:row>98</xdr:row>
      <xdr:rowOff>50592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6334"/>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72396</xdr:rowOff>
    </xdr:from>
    <xdr:to>
      <xdr:col>10</xdr:col>
      <xdr:colOff>165100</xdr:colOff>
      <xdr:row>97</xdr:row>
      <xdr:rowOff>2546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19073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72623</xdr:rowOff>
    </xdr:from>
    <xdr:to>
      <xdr:col>24</xdr:col>
      <xdr:colOff>114300</xdr:colOff>
      <xdr:row>96</xdr:row>
      <xdr:rowOff>2773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51050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69332</xdr:rowOff>
    </xdr:from>
    <xdr:to>
      <xdr:col>20</xdr:col>
      <xdr:colOff>38100</xdr:colOff>
      <xdr:row>95</xdr:row>
      <xdr:rowOff>170932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162059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94912</xdr:rowOff>
    </xdr:from>
    <xdr:to>
      <xdr:col>15</xdr:col>
      <xdr:colOff>101600</xdr:colOff>
      <xdr:row>98</xdr:row>
      <xdr:rowOff>25062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144884</xdr:rowOff>
    </xdr:from>
    <xdr:to>
      <xdr:col>10</xdr:col>
      <xdr:colOff>165100</xdr:colOff>
      <xdr:row>98</xdr:row>
      <xdr:rowOff>75034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171242</xdr:rowOff>
    </xdr:from>
    <xdr:to>
      <xdr:col>6</xdr:col>
      <xdr:colOff>38100</xdr:colOff>
      <xdr:row>98</xdr:row>
      <xdr:rowOff>101392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92519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45517</xdr:rowOff>
    </xdr:from>
    <xdr:to>
      <xdr:col>55</xdr:col>
      <xdr:colOff>0</xdr:colOff>
      <xdr:row>37</xdr:row>
      <xdr:rowOff>53289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8916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45517</xdr:rowOff>
    </xdr:from>
    <xdr:to>
      <xdr:col>50</xdr:col>
      <xdr:colOff>114300</xdr:colOff>
      <xdr:row>37</xdr:row>
      <xdr:rowOff>53289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8916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37</xdr:row>
      <xdr:rowOff>45517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20460"/>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75184</xdr:rowOff>
    </xdr:from>
    <xdr:to>
      <xdr:col>46</xdr:col>
      <xdr:colOff>38100</xdr:colOff>
      <xdr:row>37</xdr:row>
      <xdr:rowOff>5334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21861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48260</xdr:rowOff>
    </xdr:from>
    <xdr:to>
      <xdr:col>41</xdr:col>
      <xdr:colOff>50800</xdr:colOff>
      <xdr:row>36</xdr:row>
      <xdr:rowOff>62433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2046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63297</xdr:rowOff>
    </xdr:from>
    <xdr:to>
      <xdr:col>41</xdr:col>
      <xdr:colOff>101600</xdr:colOff>
      <xdr:row>36</xdr:row>
      <xdr:rowOff>164897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156024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110304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166167</xdr:rowOff>
    </xdr:from>
    <xdr:to>
      <xdr:col>55</xdr:col>
      <xdr:colOff>50800</xdr:colOff>
      <xdr:row>37</xdr:row>
      <xdr:rowOff>96317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144594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2489</xdr:rowOff>
    </xdr:from>
    <xdr:to>
      <xdr:col>50</xdr:col>
      <xdr:colOff>165100</xdr:colOff>
      <xdr:row>37</xdr:row>
      <xdr:rowOff>104089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95216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166167</xdr:rowOff>
    </xdr:from>
    <xdr:to>
      <xdr:col>46</xdr:col>
      <xdr:colOff>38100</xdr:colOff>
      <xdr:row>37</xdr:row>
      <xdr:rowOff>96317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87444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168910</xdr:rowOff>
    </xdr:from>
    <xdr:to>
      <xdr:col>41</xdr:col>
      <xdr:colOff>101600</xdr:colOff>
      <xdr:row>36</xdr:row>
      <xdr:rowOff>99060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115587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11633</xdr:rowOff>
    </xdr:from>
    <xdr:to>
      <xdr:col>36</xdr:col>
      <xdr:colOff>165100</xdr:colOff>
      <xdr:row>36</xdr:row>
      <xdr:rowOff>113233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129760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127241</xdr:rowOff>
    </xdr:from>
    <xdr:to>
      <xdr:col>55</xdr:col>
      <xdr:colOff>0</xdr:colOff>
      <xdr:row>54</xdr:row>
      <xdr:rowOff>133585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214091"/>
          <a:ext cx="838200" cy="17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98095</xdr:rowOff>
    </xdr:from>
    <xdr:to>
      <xdr:col>50</xdr:col>
      <xdr:colOff>114300</xdr:colOff>
      <xdr:row>54</xdr:row>
      <xdr:rowOff>133585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356395"/>
          <a:ext cx="8890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98095</xdr:rowOff>
    </xdr:from>
    <xdr:to>
      <xdr:col>45</xdr:col>
      <xdr:colOff>177800</xdr:colOff>
      <xdr:row>54</xdr:row>
      <xdr:rowOff>146730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56395"/>
          <a:ext cx="8890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28435</xdr:rowOff>
    </xdr:from>
    <xdr:to>
      <xdr:col>46</xdr:col>
      <xdr:colOff>38100</xdr:colOff>
      <xdr:row>56</xdr:row>
      <xdr:rowOff>130035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121162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72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146730</xdr:rowOff>
    </xdr:from>
    <xdr:to>
      <xdr:col>41</xdr:col>
      <xdr:colOff>50800</xdr:colOff>
      <xdr:row>55</xdr:row>
      <xdr:rowOff>5340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05030"/>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32607</xdr:rowOff>
    </xdr:from>
    <xdr:to>
      <xdr:col>41</xdr:col>
      <xdr:colOff>101600</xdr:colOff>
      <xdr:row>56</xdr:row>
      <xdr:rowOff>134207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125334</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114133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76441</xdr:rowOff>
    </xdr:from>
    <xdr:to>
      <xdr:col>55</xdr:col>
      <xdr:colOff>50800</xdr:colOff>
      <xdr:row>54</xdr:row>
      <xdr:rowOff>6591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1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99318</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82785</xdr:rowOff>
    </xdr:from>
    <xdr:to>
      <xdr:col>50</xdr:col>
      <xdr:colOff>165100</xdr:colOff>
      <xdr:row>55</xdr:row>
      <xdr:rowOff>12935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29462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47295</xdr:rowOff>
    </xdr:from>
    <xdr:to>
      <xdr:col>46</xdr:col>
      <xdr:colOff>38100</xdr:colOff>
      <xdr:row>54</xdr:row>
      <xdr:rowOff>148895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165422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95930</xdr:rowOff>
    </xdr:from>
    <xdr:to>
      <xdr:col>41</xdr:col>
      <xdr:colOff>101600</xdr:colOff>
      <xdr:row>55</xdr:row>
      <xdr:rowOff>26080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42607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12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125990</xdr:rowOff>
    </xdr:from>
    <xdr:to>
      <xdr:col>36</xdr:col>
      <xdr:colOff>165100</xdr:colOff>
      <xdr:row>55</xdr:row>
      <xdr:rowOff>56140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72667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168405</xdr:rowOff>
    </xdr:from>
    <xdr:to>
      <xdr:col>55</xdr:col>
      <xdr:colOff>0</xdr:colOff>
      <xdr:row>76</xdr:row>
      <xdr:rowOff>70679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27155"/>
          <a:ext cx="8382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56637</xdr:rowOff>
    </xdr:from>
    <xdr:to>
      <xdr:col>50</xdr:col>
      <xdr:colOff>114300</xdr:colOff>
      <xdr:row>76</xdr:row>
      <xdr:rowOff>70679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15387"/>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56637</xdr:rowOff>
    </xdr:from>
    <xdr:to>
      <xdr:col>45</xdr:col>
      <xdr:colOff>177800</xdr:colOff>
      <xdr:row>78</xdr:row>
      <xdr:rowOff>47803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15387"/>
          <a:ext cx="889000" cy="5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164762</xdr:rowOff>
    </xdr:from>
    <xdr:to>
      <xdr:col>46</xdr:col>
      <xdr:colOff>38100</xdr:colOff>
      <xdr:row>78</xdr:row>
      <xdr:rowOff>94912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86039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42235</xdr:rowOff>
    </xdr:from>
    <xdr:to>
      <xdr:col>41</xdr:col>
      <xdr:colOff>50800</xdr:colOff>
      <xdr:row>78</xdr:row>
      <xdr:rowOff>47803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533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87495</xdr:rowOff>
    </xdr:from>
    <xdr:to>
      <xdr:col>41</xdr:col>
      <xdr:colOff>101600</xdr:colOff>
      <xdr:row>79</xdr:row>
      <xdr:rowOff>17645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8772</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16953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117606</xdr:rowOff>
    </xdr:from>
    <xdr:to>
      <xdr:col>55</xdr:col>
      <xdr:colOff>50800</xdr:colOff>
      <xdr:row>76</xdr:row>
      <xdr:rowOff>47755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76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140483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19879</xdr:rowOff>
    </xdr:from>
    <xdr:to>
      <xdr:col>50</xdr:col>
      <xdr:colOff>165100</xdr:colOff>
      <xdr:row>76</xdr:row>
      <xdr:rowOff>121479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138006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5837</xdr:rowOff>
    </xdr:from>
    <xdr:to>
      <xdr:col>46</xdr:col>
      <xdr:colOff>38100</xdr:colOff>
      <xdr:row>75</xdr:row>
      <xdr:rowOff>107437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123964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6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168453</xdr:rowOff>
    </xdr:from>
    <xdr:to>
      <xdr:col>41</xdr:col>
      <xdr:colOff>101600</xdr:colOff>
      <xdr:row>78</xdr:row>
      <xdr:rowOff>98603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115130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162885</xdr:rowOff>
    </xdr:from>
    <xdr:to>
      <xdr:col>36</xdr:col>
      <xdr:colOff>165100</xdr:colOff>
      <xdr:row>78</xdr:row>
      <xdr:rowOff>93035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109562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105721</xdr:rowOff>
    </xdr:from>
    <xdr:to>
      <xdr:col>55</xdr:col>
      <xdr:colOff>0</xdr:colOff>
      <xdr:row>98</xdr:row>
      <xdr:rowOff>17562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36371"/>
          <a:ext cx="838200" cy="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155457</xdr:rowOff>
    </xdr:from>
    <xdr:to>
      <xdr:col>50</xdr:col>
      <xdr:colOff>114300</xdr:colOff>
      <xdr:row>98</xdr:row>
      <xdr:rowOff>17562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86107"/>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124923</xdr:rowOff>
    </xdr:from>
    <xdr:to>
      <xdr:col>45</xdr:col>
      <xdr:colOff>177800</xdr:colOff>
      <xdr:row>97</xdr:row>
      <xdr:rowOff>155457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55573"/>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43555</xdr:rowOff>
    </xdr:from>
    <xdr:to>
      <xdr:col>46</xdr:col>
      <xdr:colOff>38100</xdr:colOff>
      <xdr:row>97</xdr:row>
      <xdr:rowOff>145155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161682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124923</xdr:rowOff>
    </xdr:from>
    <xdr:to>
      <xdr:col>41</xdr:col>
      <xdr:colOff>50800</xdr:colOff>
      <xdr:row>97</xdr:row>
      <xdr:rowOff>170675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55573"/>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72653</xdr:rowOff>
    </xdr:from>
    <xdr:to>
      <xdr:col>41</xdr:col>
      <xdr:colOff>101600</xdr:colOff>
      <xdr:row>98</xdr:row>
      <xdr:rowOff>2803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149534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54921</xdr:rowOff>
    </xdr:from>
    <xdr:to>
      <xdr:col>55</xdr:col>
      <xdr:colOff>50800</xdr:colOff>
      <xdr:row>97</xdr:row>
      <xdr:rowOff>156521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33348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138212</xdr:rowOff>
    </xdr:from>
    <xdr:to>
      <xdr:col>50</xdr:col>
      <xdr:colOff>165100</xdr:colOff>
      <xdr:row>98</xdr:row>
      <xdr:rowOff>68362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6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104657</xdr:rowOff>
    </xdr:from>
    <xdr:to>
      <xdr:col>46</xdr:col>
      <xdr:colOff>38100</xdr:colOff>
      <xdr:row>98</xdr:row>
      <xdr:rowOff>34807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25934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74123</xdr:rowOff>
    </xdr:from>
    <xdr:to>
      <xdr:col>41</xdr:col>
      <xdr:colOff>101600</xdr:colOff>
      <xdr:row>98</xdr:row>
      <xdr:rowOff>4273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166850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119875</xdr:rowOff>
    </xdr:from>
    <xdr:to>
      <xdr:col>36</xdr:col>
      <xdr:colOff>165100</xdr:colOff>
      <xdr:row>98</xdr:row>
      <xdr:rowOff>50025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41152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63446</xdr:rowOff>
    </xdr:from>
    <xdr:to>
      <xdr:col>85</xdr:col>
      <xdr:colOff>127000</xdr:colOff>
      <xdr:row>34</xdr:row>
      <xdr:rowOff>130066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892746"/>
          <a:ext cx="8382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63446</xdr:rowOff>
    </xdr:from>
    <xdr:to>
      <xdr:col>81</xdr:col>
      <xdr:colOff>50800</xdr:colOff>
      <xdr:row>35</xdr:row>
      <xdr:rowOff>38136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92746"/>
          <a:ext cx="889000" cy="1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147211</xdr:rowOff>
    </xdr:from>
    <xdr:to>
      <xdr:col>76</xdr:col>
      <xdr:colOff>114300</xdr:colOff>
      <xdr:row>35</xdr:row>
      <xdr:rowOff>38136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290711"/>
          <a:ext cx="889000" cy="7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139029</xdr:rowOff>
    </xdr:from>
    <xdr:to>
      <xdr:col>76</xdr:col>
      <xdr:colOff>165100</xdr:colOff>
      <xdr:row>34</xdr:row>
      <xdr:rowOff>69179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85706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147211</xdr:rowOff>
    </xdr:from>
    <xdr:to>
      <xdr:col>71</xdr:col>
      <xdr:colOff>177800</xdr:colOff>
      <xdr:row>33</xdr:row>
      <xdr:rowOff>152763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290711"/>
          <a:ext cx="889000" cy="5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152745</xdr:rowOff>
    </xdr:from>
    <xdr:to>
      <xdr:col>72</xdr:col>
      <xdr:colOff>38100</xdr:colOff>
      <xdr:row>34</xdr:row>
      <xdr:rowOff>82895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74022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43487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79266</xdr:rowOff>
    </xdr:from>
    <xdr:to>
      <xdr:col>85</xdr:col>
      <xdr:colOff>177800</xdr:colOff>
      <xdr:row>35</xdr:row>
      <xdr:rowOff>9416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102143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12646</xdr:rowOff>
    </xdr:from>
    <xdr:to>
      <xdr:col>81</xdr:col>
      <xdr:colOff>101600</xdr:colOff>
      <xdr:row>34</xdr:row>
      <xdr:rowOff>114246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130773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158786</xdr:rowOff>
    </xdr:from>
    <xdr:to>
      <xdr:col>76</xdr:col>
      <xdr:colOff>165100</xdr:colOff>
      <xdr:row>35</xdr:row>
      <xdr:rowOff>88936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80063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96411</xdr:rowOff>
    </xdr:from>
    <xdr:to>
      <xdr:col>72</xdr:col>
      <xdr:colOff>38100</xdr:colOff>
      <xdr:row>31</xdr:row>
      <xdr:rowOff>26561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2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43088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101963</xdr:rowOff>
    </xdr:from>
    <xdr:to>
      <xdr:col>67</xdr:col>
      <xdr:colOff>101600</xdr:colOff>
      <xdr:row>34</xdr:row>
      <xdr:rowOff>32113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48640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42621</xdr:rowOff>
    </xdr:from>
    <xdr:to>
      <xdr:col>85</xdr:col>
      <xdr:colOff>127000</xdr:colOff>
      <xdr:row>53</xdr:row>
      <xdr:rowOff>138176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129471"/>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42621</xdr:rowOff>
    </xdr:from>
    <xdr:to>
      <xdr:col>81</xdr:col>
      <xdr:colOff>50800</xdr:colOff>
      <xdr:row>54</xdr:row>
      <xdr:rowOff>23743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129471"/>
          <a:ext cx="889000" cy="1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23743</xdr:rowOff>
    </xdr:from>
    <xdr:to>
      <xdr:col>76</xdr:col>
      <xdr:colOff>114300</xdr:colOff>
      <xdr:row>55</xdr:row>
      <xdr:rowOff>92132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282043"/>
          <a:ext cx="889000" cy="2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92132</xdr:rowOff>
    </xdr:from>
    <xdr:to>
      <xdr:col>71</xdr:col>
      <xdr:colOff>177800</xdr:colOff>
      <xdr:row>56</xdr:row>
      <xdr:rowOff>165646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21882"/>
          <a:ext cx="889000" cy="2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87376</xdr:rowOff>
    </xdr:from>
    <xdr:to>
      <xdr:col>85</xdr:col>
      <xdr:colOff>177800</xdr:colOff>
      <xdr:row>54</xdr:row>
      <xdr:rowOff>17526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110253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163271</xdr:rowOff>
    </xdr:from>
    <xdr:to>
      <xdr:col>81</xdr:col>
      <xdr:colOff>101600</xdr:colOff>
      <xdr:row>53</xdr:row>
      <xdr:rowOff>93421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0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109948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8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144393</xdr:rowOff>
    </xdr:from>
    <xdr:to>
      <xdr:col>76</xdr:col>
      <xdr:colOff>165100</xdr:colOff>
      <xdr:row>54</xdr:row>
      <xdr:rowOff>74543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3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91070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0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41332</xdr:rowOff>
    </xdr:from>
    <xdr:to>
      <xdr:col>72</xdr:col>
      <xdr:colOff>38100</xdr:colOff>
      <xdr:row>55</xdr:row>
      <xdr:rowOff>142932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159459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114846</xdr:rowOff>
    </xdr:from>
    <xdr:to>
      <xdr:col>67</xdr:col>
      <xdr:colOff>101600</xdr:colOff>
      <xdr:row>57</xdr:row>
      <xdr:rowOff>44996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61523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68453</xdr:rowOff>
    </xdr:from>
    <xdr:to>
      <xdr:col>85</xdr:col>
      <xdr:colOff>127000</xdr:colOff>
      <xdr:row>78</xdr:row>
      <xdr:rowOff>91312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4155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43562</xdr:rowOff>
    </xdr:from>
    <xdr:to>
      <xdr:col>81</xdr:col>
      <xdr:colOff>50800</xdr:colOff>
      <xdr:row>78</xdr:row>
      <xdr:rowOff>68453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16662"/>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43562</xdr:rowOff>
    </xdr:from>
    <xdr:to>
      <xdr:col>76</xdr:col>
      <xdr:colOff>114300</xdr:colOff>
      <xdr:row>79</xdr:row>
      <xdr:rowOff>26415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16662"/>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78612</xdr:rowOff>
    </xdr:from>
    <xdr:to>
      <xdr:col>76</xdr:col>
      <xdr:colOff>165100</xdr:colOff>
      <xdr:row>79</xdr:row>
      <xdr:rowOff>8762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171339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4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26415</xdr:rowOff>
    </xdr:from>
    <xdr:to>
      <xdr:col>71</xdr:col>
      <xdr:colOff>177800</xdr:colOff>
      <xdr:row>79</xdr:row>
      <xdr:rowOff>35052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0965"/>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83565</xdr:rowOff>
    </xdr:from>
    <xdr:to>
      <xdr:col>72</xdr:col>
      <xdr:colOff>38100</xdr:colOff>
      <xdr:row>79</xdr:row>
      <xdr:rowOff>13715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30242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3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23258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40512</xdr:rowOff>
    </xdr:from>
    <xdr:to>
      <xdr:col>85</xdr:col>
      <xdr:colOff>177800</xdr:colOff>
      <xdr:row>78</xdr:row>
      <xdr:rowOff>142112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171339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1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17653</xdr:rowOff>
    </xdr:from>
    <xdr:to>
      <xdr:col>81</xdr:col>
      <xdr:colOff>101600</xdr:colOff>
      <xdr:row>78</xdr:row>
      <xdr:rowOff>119253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110380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8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164212</xdr:rowOff>
    </xdr:from>
    <xdr:to>
      <xdr:col>76</xdr:col>
      <xdr:colOff>165100</xdr:colOff>
      <xdr:row>78</xdr:row>
      <xdr:rowOff>94362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110889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147065</xdr:rowOff>
    </xdr:from>
    <xdr:to>
      <xdr:col>72</xdr:col>
      <xdr:colOff>38100</xdr:colOff>
      <xdr:row>79</xdr:row>
      <xdr:rowOff>77215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68342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155702</xdr:rowOff>
    </xdr:from>
    <xdr:to>
      <xdr:col>67</xdr:col>
      <xdr:colOff>101600</xdr:colOff>
      <xdr:row>79</xdr:row>
      <xdr:rowOff>85852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76979</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1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35621</xdr:rowOff>
    </xdr:from>
    <xdr:to>
      <xdr:col>85</xdr:col>
      <xdr:colOff>127000</xdr:colOff>
      <xdr:row>94</xdr:row>
      <xdr:rowOff>41402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151921"/>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35621</xdr:rowOff>
    </xdr:from>
    <xdr:to>
      <xdr:col>81</xdr:col>
      <xdr:colOff>50800</xdr:colOff>
      <xdr:row>94</xdr:row>
      <xdr:rowOff>39312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51921"/>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7373</xdr:rowOff>
    </xdr:from>
    <xdr:to>
      <xdr:col>76</xdr:col>
      <xdr:colOff>114300</xdr:colOff>
      <xdr:row>94</xdr:row>
      <xdr:rowOff>39312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23673"/>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103367</xdr:rowOff>
    </xdr:from>
    <xdr:to>
      <xdr:col>76</xdr:col>
      <xdr:colOff>165100</xdr:colOff>
      <xdr:row>96</xdr:row>
      <xdr:rowOff>33517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9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24644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8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114129</xdr:rowOff>
    </xdr:from>
    <xdr:to>
      <xdr:col>71</xdr:col>
      <xdr:colOff>177800</xdr:colOff>
      <xdr:row>94</xdr:row>
      <xdr:rowOff>7373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058979"/>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132987</xdr:rowOff>
    </xdr:from>
    <xdr:to>
      <xdr:col>72</xdr:col>
      <xdr:colOff>38100</xdr:colOff>
      <xdr:row>96</xdr:row>
      <xdr:rowOff>63137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54264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162052</xdr:rowOff>
    </xdr:from>
    <xdr:to>
      <xdr:col>85</xdr:col>
      <xdr:colOff>177800</xdr:colOff>
      <xdr:row>94</xdr:row>
      <xdr:rowOff>92202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13479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156271</xdr:rowOff>
    </xdr:from>
    <xdr:to>
      <xdr:col>81</xdr:col>
      <xdr:colOff>101600</xdr:colOff>
      <xdr:row>94</xdr:row>
      <xdr:rowOff>86421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102948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7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159962</xdr:rowOff>
    </xdr:from>
    <xdr:to>
      <xdr:col>76</xdr:col>
      <xdr:colOff>165100</xdr:colOff>
      <xdr:row>94</xdr:row>
      <xdr:rowOff>90112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106639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88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128023</xdr:rowOff>
    </xdr:from>
    <xdr:to>
      <xdr:col>72</xdr:col>
      <xdr:colOff>38100</xdr:colOff>
      <xdr:row>94</xdr:row>
      <xdr:rowOff>58173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0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74700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8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63329</xdr:rowOff>
    </xdr:from>
    <xdr:to>
      <xdr:col>67</xdr:col>
      <xdr:colOff>101600</xdr:colOff>
      <xdr:row>93</xdr:row>
      <xdr:rowOff>164929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10006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162166</xdr:rowOff>
    </xdr:from>
    <xdr:to>
      <xdr:col>107</xdr:col>
      <xdr:colOff>101600</xdr:colOff>
      <xdr:row>39</xdr:row>
      <xdr:rowOff>92316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7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108843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52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163157</xdr:rowOff>
    </xdr:from>
    <xdr:to>
      <xdr:col>102</xdr:col>
      <xdr:colOff>165100</xdr:colOff>
      <xdr:row>39</xdr:row>
      <xdr:rowOff>93307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109834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53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総務費は、マイナンバーカード普及促進事業やＯＡ機器整備事業の増等により、前年度比</a:t>
          </a:r>
          <a:r>
            <a:rPr kumimoji="1" lang="en-US" altLang="ja-JP" sz="1300">
              <a:latin typeface="ＭＳ Ｐゴシック" panose="020B0600070205080204" pitchFamily="50" charset="-128"/>
              <a:ea typeface="ＭＳ Ｐゴシック" panose="020B0600070205080204" pitchFamily="50" charset="-128"/>
            </a:rPr>
            <a:t>6,998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民生費は、コロナ禍における住民税非課税世帯や子育て世帯に対する給付金支給事業が大幅に減となったことから、前年度比</a:t>
          </a:r>
          <a:r>
            <a:rPr kumimoji="1" lang="en-US" altLang="ja-JP" sz="1300">
              <a:latin typeface="ＭＳ Ｐゴシック" panose="020B0600070205080204" pitchFamily="50" charset="-128"/>
              <a:ea typeface="ＭＳ Ｐゴシック" panose="020B0600070205080204" pitchFamily="50" charset="-128"/>
            </a:rPr>
            <a:t>7,453</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衛生費は、概ね前年度並みであり、ワクチン接種や新型コロナウイルス感染症対応経費等を中心に高止まりとなっている。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農林水産業費は、産地生産基盤パワーアップ事業等、国庫補助事業の実施により、前年度比</a:t>
          </a:r>
          <a:r>
            <a:rPr kumimoji="1" lang="en-US" altLang="ja-JP" sz="1300">
              <a:latin typeface="ＭＳ Ｐゴシック" panose="020B0600070205080204" pitchFamily="50" charset="-128"/>
              <a:ea typeface="ＭＳ Ｐゴシック" panose="020B0600070205080204" pitchFamily="50" charset="-128"/>
            </a:rPr>
            <a:t>3,111</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教育費は、美術館大規模改修事業の終了等により前年度比</a:t>
          </a:r>
          <a:r>
            <a:rPr kumimoji="1" lang="en-US" altLang="ja-JP" sz="1300">
              <a:latin typeface="ＭＳ Ｐゴシック" panose="020B0600070205080204" pitchFamily="50" charset="-128"/>
              <a:ea typeface="ＭＳ Ｐゴシック" panose="020B0600070205080204" pitchFamily="50" charset="-128"/>
            </a:rPr>
            <a:t>5,016</a:t>
          </a:r>
          <a:r>
            <a:rPr kumimoji="1" lang="ja-JP" altLang="en-US" sz="1300">
              <a:latin typeface="ＭＳ Ｐゴシック" panose="020B0600070205080204" pitchFamily="50" charset="-128"/>
              <a:ea typeface="ＭＳ Ｐゴシック" panose="020B0600070205080204" pitchFamily="50" charset="-128"/>
            </a:rPr>
            <a:t>円の減となっているが、令和元年度以降、小中学校の空調設備整備事業や通信ネットワーク整備事業、基幹博物館整備事業等の大型事業が続いていることから増加傾向にある。</a:t>
          </a:r>
        </a:p>
        <a:p>
          <a:r>
            <a:rPr kumimoji="1" lang="ja-JP" altLang="en-US" sz="1300">
              <a:latin typeface="ＭＳ Ｐゴシック" panose="020B0600070205080204" pitchFamily="50" charset="-128"/>
              <a:ea typeface="ＭＳ Ｐゴシック" panose="020B0600070205080204" pitchFamily="50" charset="-128"/>
            </a:rPr>
            <a:t>今後も学校施設個別施設計画に基づき、小中学校の長寿命化改良事業を順次実施していくが、事業費の平準化に努めつつ進めていく。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財政調整基金は、今後も大規模災害の発生等不測の事態への備えとして標準財政規模の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％程度の残高を目安としながら、前年度の積立額相当分を翌年度当初予算の財源とするなど適宜活用を図っていく。実質収支額は、前年度比</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ポイントの減となっている。また、実質単年度収支についても、財政調整基金の取崩し額が増となったことで前年度比</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ポイントの減となっているため、引き続き税収の確保及び経費削減に努める。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年度は、新型コロナウイルス感染症の影響により、市街地駐車場事業会計で実質収支がマイナスとなり、指標がマイナスとなった。</a:t>
          </a:r>
        </a:p>
        <a:p>
          <a:r>
            <a:rPr kumimoji="1" lang="ja-JP" altLang="en-US" sz="1400">
              <a:latin typeface="ＭＳ ゴシック" pitchFamily="49" charset="-128"/>
              <a:ea typeface="ＭＳ ゴシック" pitchFamily="49" charset="-128"/>
            </a:rPr>
            <a:t>　その他の事業については、経営戦略等に基づいて健全な運営に努めており、黒字が続いている。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115090206</v>
      </c>
      <c r="BO4" s="449"/>
      <c r="BP4" s="449"/>
      <c r="BQ4" s="449"/>
      <c r="BR4" s="449"/>
      <c r="BS4" s="449"/>
      <c r="BT4" s="449"/>
      <c r="BU4" s="450"/>
      <c r="BV4" s="448">
        <v>114029247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v>
      </c>
      <c r="CU4" s="589"/>
      <c r="CV4" s="589"/>
      <c r="CW4" s="589"/>
      <c r="CX4" s="589"/>
      <c r="CY4" s="589"/>
      <c r="CZ4" s="589"/>
      <c r="DA4" s="590"/>
      <c r="DB4" s="588">
        <v>4.0999999999999996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112001774</v>
      </c>
      <c r="BO5" s="420"/>
      <c r="BP5" s="420"/>
      <c r="BQ5" s="420"/>
      <c r="BR5" s="420"/>
      <c r="BS5" s="420"/>
      <c r="BT5" s="420"/>
      <c r="BU5" s="421"/>
      <c r="BV5" s="419">
        <v>110753869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86.9</v>
      </c>
      <c r="CU5" s="417"/>
      <c r="CV5" s="417"/>
      <c r="CW5" s="417"/>
      <c r="CX5" s="417"/>
      <c r="CY5" s="417"/>
      <c r="CZ5" s="417"/>
      <c r="DA5" s="418"/>
      <c r="DB5" s="416">
        <v>82.9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3088432</v>
      </c>
      <c r="BO6" s="420"/>
      <c r="BP6" s="420"/>
      <c r="BQ6" s="420"/>
      <c r="BR6" s="420"/>
      <c r="BS6" s="420"/>
      <c r="BT6" s="420"/>
      <c r="BU6" s="421"/>
      <c r="BV6" s="419">
        <v>3275378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90.4</v>
      </c>
      <c r="CU6" s="563"/>
      <c r="CV6" s="563"/>
      <c r="CW6" s="563"/>
      <c r="CX6" s="563"/>
      <c r="CY6" s="563"/>
      <c r="CZ6" s="563"/>
      <c r="DA6" s="564"/>
      <c r="DB6" s="562">
        <v>88.6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707984</v>
      </c>
      <c r="BO7" s="420"/>
      <c r="BP7" s="420"/>
      <c r="BQ7" s="420"/>
      <c r="BR7" s="420"/>
      <c r="BS7" s="420"/>
      <c r="BT7" s="420"/>
      <c r="BU7" s="421"/>
      <c r="BV7" s="419">
        <v>734824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59543455</v>
      </c>
      <c r="CU7" s="420"/>
      <c r="CV7" s="420"/>
      <c r="CW7" s="420"/>
      <c r="CX7" s="420"/>
      <c r="CY7" s="420"/>
      <c r="CZ7" s="420"/>
      <c r="DA7" s="421"/>
      <c r="DB7" s="419">
        <v>61397992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2380448</v>
      </c>
      <c r="BO8" s="420"/>
      <c r="BP8" s="420"/>
      <c r="BQ8" s="420"/>
      <c r="BR8" s="420"/>
      <c r="BS8" s="420"/>
      <c r="BT8" s="420"/>
      <c r="BU8" s="421"/>
      <c r="BV8" s="419">
        <v>2540554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241145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-160106</v>
      </c>
      <c r="BO9" s="420"/>
      <c r="BP9" s="420"/>
      <c r="BQ9" s="420"/>
      <c r="BR9" s="420"/>
      <c r="BS9" s="420"/>
      <c r="BT9" s="420"/>
      <c r="BU9" s="421"/>
      <c r="BV9" s="419">
        <v>-35134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12.2</v>
      </c>
      <c r="CU9" s="417"/>
      <c r="CV9" s="417"/>
      <c r="CW9" s="417"/>
      <c r="CX9" s="417"/>
      <c r="CY9" s="417"/>
      <c r="CZ9" s="417"/>
      <c r="DA9" s="418"/>
      <c r="DB9" s="416">
        <v>12.5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243293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1438678</v>
      </c>
      <c r="BO10" s="420"/>
      <c r="BP10" s="420"/>
      <c r="BQ10" s="420"/>
      <c r="BR10" s="420"/>
      <c r="BS10" s="420"/>
      <c r="BT10" s="420"/>
      <c r="BU10" s="421"/>
      <c r="BV10" s="419">
        <v>1253793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236447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1385370</v>
      </c>
      <c r="BO12" s="420"/>
      <c r="BP12" s="420"/>
      <c r="BQ12" s="420"/>
      <c r="BR12" s="420"/>
      <c r="BS12" s="420"/>
      <c r="BT12" s="420"/>
      <c r="BU12" s="421"/>
      <c r="BV12" s="419">
        <v>1059340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232399</v>
      </c>
      <c r="S13" s="507"/>
      <c r="T13" s="507"/>
      <c r="U13" s="507"/>
      <c r="V13" s="508"/>
      <c r="W13" s="509" t="s">
        <v>141</v>
      </c>
      <c r="X13" s="405"/>
      <c r="Y13" s="405"/>
      <c r="Z13" s="405"/>
      <c r="AA13" s="405"/>
      <c r="AB13" s="406"/>
      <c r="AC13" s="372">
        <v>6061</v>
      </c>
      <c r="AD13" s="373"/>
      <c r="AE13" s="373"/>
      <c r="AF13" s="373"/>
      <c r="AG13" s="374"/>
      <c r="AH13" s="372">
        <v>6794</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-106798</v>
      </c>
      <c r="BO13" s="420"/>
      <c r="BP13" s="420"/>
      <c r="BQ13" s="420"/>
      <c r="BR13" s="420"/>
      <c r="BS13" s="420"/>
      <c r="BT13" s="420"/>
      <c r="BU13" s="421"/>
      <c r="BV13" s="419">
        <v>159319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3.4</v>
      </c>
      <c r="CU13" s="417"/>
      <c r="CV13" s="417"/>
      <c r="CW13" s="417"/>
      <c r="CX13" s="417"/>
      <c r="CY13" s="417"/>
      <c r="CZ13" s="417"/>
      <c r="DA13" s="418"/>
      <c r="DB13" s="416">
        <v>3.5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236968</v>
      </c>
      <c r="S14" s="507"/>
      <c r="T14" s="507"/>
      <c r="U14" s="507"/>
      <c r="V14" s="508"/>
      <c r="W14" s="510"/>
      <c r="X14" s="408"/>
      <c r="Y14" s="408"/>
      <c r="Z14" s="408"/>
      <c r="AA14" s="408"/>
      <c r="AB14" s="409"/>
      <c r="AC14" s="499">
        <v>5.3</v>
      </c>
      <c r="AD14" s="500"/>
      <c r="AE14" s="500"/>
      <c r="AF14" s="500"/>
      <c r="AG14" s="501"/>
      <c r="AH14" s="499">
        <v>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233081</v>
      </c>
      <c r="S15" s="507"/>
      <c r="T15" s="507"/>
      <c r="U15" s="507"/>
      <c r="V15" s="508"/>
      <c r="W15" s="509" t="s">
        <v>148</v>
      </c>
      <c r="X15" s="405"/>
      <c r="Y15" s="405"/>
      <c r="Z15" s="405"/>
      <c r="AA15" s="405"/>
      <c r="AB15" s="406"/>
      <c r="AC15" s="372">
        <v>26923</v>
      </c>
      <c r="AD15" s="373"/>
      <c r="AE15" s="373"/>
      <c r="AF15" s="373"/>
      <c r="AG15" s="374"/>
      <c r="AH15" s="372">
        <v>28388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33885692</v>
      </c>
      <c r="BO15" s="449"/>
      <c r="BP15" s="449"/>
      <c r="BQ15" s="449"/>
      <c r="BR15" s="449"/>
      <c r="BS15" s="449"/>
      <c r="BT15" s="449"/>
      <c r="BU15" s="450"/>
      <c r="BV15" s="448">
        <v>32065509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23.3</v>
      </c>
      <c r="AD16" s="500"/>
      <c r="AE16" s="500"/>
      <c r="AF16" s="500"/>
      <c r="AG16" s="501"/>
      <c r="AH16" s="499">
        <v>24.2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48018469</v>
      </c>
      <c r="BO16" s="420"/>
      <c r="BP16" s="420"/>
      <c r="BQ16" s="420"/>
      <c r="BR16" s="420"/>
      <c r="BS16" s="420"/>
      <c r="BT16" s="420"/>
      <c r="BU16" s="421"/>
      <c r="BV16" s="419">
        <v>47108428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82328</v>
      </c>
      <c r="AD17" s="373"/>
      <c r="AE17" s="373"/>
      <c r="AF17" s="373"/>
      <c r="AG17" s="374"/>
      <c r="AH17" s="372">
        <v>82036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43044310</v>
      </c>
      <c r="BO17" s="420"/>
      <c r="BP17" s="420"/>
      <c r="BQ17" s="420"/>
      <c r="BR17" s="420"/>
      <c r="BS17" s="420"/>
      <c r="BT17" s="420"/>
      <c r="BU17" s="421"/>
      <c r="BV17" s="419">
        <v>40715153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978.47</v>
      </c>
      <c r="M18" s="472"/>
      <c r="N18" s="472"/>
      <c r="O18" s="472"/>
      <c r="P18" s="472"/>
      <c r="Q18" s="472"/>
      <c r="R18" s="473"/>
      <c r="S18" s="473"/>
      <c r="T18" s="473"/>
      <c r="U18" s="473"/>
      <c r="V18" s="474"/>
      <c r="W18" s="490"/>
      <c r="X18" s="491"/>
      <c r="Y18" s="491"/>
      <c r="Z18" s="491"/>
      <c r="AA18" s="491"/>
      <c r="AB18" s="515"/>
      <c r="AC18" s="389">
        <v>71.400000000000006</v>
      </c>
      <c r="AD18" s="390"/>
      <c r="AE18" s="390"/>
      <c r="AF18" s="390"/>
      <c r="AG18" s="475"/>
      <c r="AH18" s="389">
        <v>70</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53700873</v>
      </c>
      <c r="BO18" s="420"/>
      <c r="BP18" s="420"/>
      <c r="BQ18" s="420"/>
      <c r="BR18" s="420"/>
      <c r="BS18" s="420"/>
      <c r="BT18" s="420"/>
      <c r="BU18" s="421"/>
      <c r="BV18" s="419">
        <v>52713444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72552469</v>
      </c>
      <c r="BO19" s="420"/>
      <c r="BP19" s="420"/>
      <c r="BQ19" s="420"/>
      <c r="BR19" s="420"/>
      <c r="BS19" s="420"/>
      <c r="BT19" s="420"/>
      <c r="BU19" s="421"/>
      <c r="BV19" s="419">
        <v>71672960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104934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71439393</v>
      </c>
      <c r="BO22" s="449"/>
      <c r="BP22" s="449"/>
      <c r="BQ22" s="449"/>
      <c r="BR22" s="449"/>
      <c r="BS22" s="449"/>
      <c r="BT22" s="449"/>
      <c r="BU22" s="450"/>
      <c r="BV22" s="448">
        <v>73032183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44883342</v>
      </c>
      <c r="BO23" s="420"/>
      <c r="BP23" s="420"/>
      <c r="BQ23" s="420"/>
      <c r="BR23" s="420"/>
      <c r="BS23" s="420"/>
      <c r="BT23" s="420"/>
      <c r="BU23" s="421"/>
      <c r="BV23" s="419">
        <v>45381131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10270</v>
      </c>
      <c r="R24" s="373"/>
      <c r="S24" s="373"/>
      <c r="T24" s="373"/>
      <c r="U24" s="373"/>
      <c r="V24" s="374"/>
      <c r="W24" s="462"/>
      <c r="X24" s="399"/>
      <c r="Y24" s="400"/>
      <c r="Z24" s="375" t="s">
        <v>173</v>
      </c>
      <c r="AA24" s="376"/>
      <c r="AB24" s="376"/>
      <c r="AC24" s="376"/>
      <c r="AD24" s="376"/>
      <c r="AE24" s="376"/>
      <c r="AF24" s="376"/>
      <c r="AG24" s="377"/>
      <c r="AH24" s="372">
        <v>1621</v>
      </c>
      <c r="AI24" s="373"/>
      <c r="AJ24" s="373"/>
      <c r="AK24" s="373"/>
      <c r="AL24" s="374"/>
      <c r="AM24" s="372">
        <v>4955397</v>
      </c>
      <c r="AN24" s="373"/>
      <c r="AO24" s="373"/>
      <c r="AP24" s="373"/>
      <c r="AQ24" s="373"/>
      <c r="AR24" s="374"/>
      <c r="AS24" s="372">
        <v>3057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30067319</v>
      </c>
      <c r="BO24" s="420"/>
      <c r="BP24" s="420"/>
      <c r="BQ24" s="420"/>
      <c r="BR24" s="420"/>
      <c r="BS24" s="420"/>
      <c r="BT24" s="420"/>
      <c r="BU24" s="421"/>
      <c r="BV24" s="419">
        <v>30098804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8430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17807910</v>
      </c>
      <c r="BO25" s="449"/>
      <c r="BP25" s="449"/>
      <c r="BQ25" s="449"/>
      <c r="BR25" s="449"/>
      <c r="BS25" s="449"/>
      <c r="BT25" s="449"/>
      <c r="BU25" s="450"/>
      <c r="BV25" s="448">
        <v>16503180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7290</v>
      </c>
      <c r="R26" s="373"/>
      <c r="S26" s="373"/>
      <c r="T26" s="373"/>
      <c r="U26" s="373"/>
      <c r="V26" s="374"/>
      <c r="W26" s="462"/>
      <c r="X26" s="399"/>
      <c r="Y26" s="400"/>
      <c r="Z26" s="375" t="s">
        <v>179</v>
      </c>
      <c r="AA26" s="430"/>
      <c r="AB26" s="430"/>
      <c r="AC26" s="430"/>
      <c r="AD26" s="430"/>
      <c r="AE26" s="430"/>
      <c r="AF26" s="430"/>
      <c r="AG26" s="431"/>
      <c r="AH26" s="372">
        <v>153</v>
      </c>
      <c r="AI26" s="373"/>
      <c r="AJ26" s="373"/>
      <c r="AK26" s="373"/>
      <c r="AL26" s="374"/>
      <c r="AM26" s="372">
        <v>449361</v>
      </c>
      <c r="AN26" s="373"/>
      <c r="AO26" s="373"/>
      <c r="AP26" s="373"/>
      <c r="AQ26" s="373"/>
      <c r="AR26" s="374"/>
      <c r="AS26" s="372">
        <v>2937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6170</v>
      </c>
      <c r="R27" s="373"/>
      <c r="S27" s="373"/>
      <c r="T27" s="373"/>
      <c r="U27" s="373"/>
      <c r="V27" s="374"/>
      <c r="W27" s="462"/>
      <c r="X27" s="399"/>
      <c r="Y27" s="400"/>
      <c r="Z27" s="375" t="s">
        <v>182</v>
      </c>
      <c r="AA27" s="376"/>
      <c r="AB27" s="376"/>
      <c r="AC27" s="376"/>
      <c r="AD27" s="376"/>
      <c r="AE27" s="376"/>
      <c r="AF27" s="376"/>
      <c r="AG27" s="377"/>
      <c r="AH27" s="372">
        <v>16</v>
      </c>
      <c r="AI27" s="373"/>
      <c r="AJ27" s="373"/>
      <c r="AK27" s="373"/>
      <c r="AL27" s="374"/>
      <c r="AM27" s="372">
        <v>59777</v>
      </c>
      <c r="AN27" s="373"/>
      <c r="AO27" s="373"/>
      <c r="AP27" s="373"/>
      <c r="AQ27" s="373"/>
      <c r="AR27" s="374"/>
      <c r="AS27" s="372">
        <v>3736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2051001</v>
      </c>
      <c r="BO27" s="454"/>
      <c r="BP27" s="454"/>
      <c r="BQ27" s="454"/>
      <c r="BR27" s="454"/>
      <c r="BS27" s="454"/>
      <c r="BT27" s="454"/>
      <c r="BU27" s="455"/>
      <c r="BV27" s="453">
        <v>2050970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5540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13807708</v>
      </c>
      <c r="BO28" s="449"/>
      <c r="BP28" s="449"/>
      <c r="BQ28" s="449"/>
      <c r="BR28" s="449"/>
      <c r="BS28" s="449"/>
      <c r="BT28" s="449"/>
      <c r="BU28" s="450"/>
      <c r="BV28" s="448">
        <v>13754399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29</v>
      </c>
      <c r="M29" s="373"/>
      <c r="N29" s="373"/>
      <c r="O29" s="373"/>
      <c r="P29" s="374"/>
      <c r="Q29" s="372">
        <v>4970</v>
      </c>
      <c r="R29" s="373"/>
      <c r="S29" s="373"/>
      <c r="T29" s="373"/>
      <c r="U29" s="373"/>
      <c r="V29" s="374"/>
      <c r="W29" s="463"/>
      <c r="X29" s="464"/>
      <c r="Y29" s="465"/>
      <c r="Z29" s="375" t="s">
        <v>188</v>
      </c>
      <c r="AA29" s="376"/>
      <c r="AB29" s="376"/>
      <c r="AC29" s="376"/>
      <c r="AD29" s="376"/>
      <c r="AE29" s="376"/>
      <c r="AF29" s="376"/>
      <c r="AG29" s="377"/>
      <c r="AH29" s="372">
        <v>1637</v>
      </c>
      <c r="AI29" s="373"/>
      <c r="AJ29" s="373"/>
      <c r="AK29" s="373"/>
      <c r="AL29" s="374"/>
      <c r="AM29" s="372">
        <v>5015174</v>
      </c>
      <c r="AN29" s="373"/>
      <c r="AO29" s="373"/>
      <c r="AP29" s="373"/>
      <c r="AQ29" s="373"/>
      <c r="AR29" s="374"/>
      <c r="AS29" s="372">
        <v>3064</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5662834</v>
      </c>
      <c r="BO29" s="420"/>
      <c r="BP29" s="420"/>
      <c r="BQ29" s="420"/>
      <c r="BR29" s="420"/>
      <c r="BS29" s="420"/>
      <c r="BT29" s="420"/>
      <c r="BU29" s="421"/>
      <c r="BV29" s="419">
        <v>5882775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16235994</v>
      </c>
      <c r="BO30" s="454"/>
      <c r="BP30" s="454"/>
      <c r="BQ30" s="454"/>
      <c r="BR30" s="454"/>
      <c r="BS30" s="454"/>
      <c r="BT30" s="454"/>
      <c r="BU30" s="455"/>
      <c r="BV30" s="453">
        <v>17789846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IF('各会計、関係団体の財政状況及び健全化判断比率'!B36="","",'各会計、関係団体の財政状況及び健全化判断比率'!B36)</f>
        <v>公設地方卸売市場特別会計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17</v>
      </c>
      <c r="BX34" s="367"/>
      <c r="BY34" s="368" t="str">
        <f>IF('各会計、関係団体の財政状況及び健全化判断比率'!B68="","",'各会計、関係団体の財政状況及び健全化判断比率'!B68)</f>
        <v>松本広域連合(一般会計）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27</v>
      </c>
      <c r="CP34" s="367"/>
      <c r="CQ34" s="368" t="str">
        <f>IF('各会計、関係団体の財政状況及び健全化判断比率'!BS7="","",'各会計、関係団体の財政状況及び健全化判断比率'!BS7)</f>
        <v>松本ものづくり産業支援センター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母子父子寡婦福祉資金貸付金特別会計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IF('各会計、関係団体の財政状況及び健全化判断比率'!B37="","",'各会計、関係団体の財政状況及び健全化判断比率'!B37)</f>
        <v>地域排水施設事業特別会計</v>
      </c>
      <c r="BH35" s="368"/>
      <c r="BI35" s="368"/>
      <c r="BJ35" s="368"/>
      <c r="BK35" s="368"/>
      <c r="BL35" s="368"/>
      <c r="BM35" s="368"/>
      <c r="BN35" s="368"/>
      <c r="BO35" s="368"/>
      <c r="BP35" s="368"/>
      <c r="BQ35" s="368"/>
      <c r="BR35" s="368"/>
      <c r="BS35" s="368"/>
      <c r="BT35" s="368"/>
      <c r="BU35" s="368"/>
      <c r="BV35" s="181"/>
      <c r="BW35" s="367">
        <f t="shared" ref="BW35:BW43" si="2">IF(BY35="","",BW34+1)</f>
        <v>18</v>
      </c>
      <c r="BX35" s="367"/>
      <c r="BY35" s="368" t="str">
        <f>IF('各会計、関係団体の財政状況及び健全化判断比率'!B69="","",'各会計、関係団体の財政状況及び健全化判断比率'!B69)</f>
        <v>松塩筑木曽老人福祉施設組合</v>
      </c>
      <c r="BZ35" s="368"/>
      <c r="CA35" s="368"/>
      <c r="CB35" s="368"/>
      <c r="CC35" s="368"/>
      <c r="CD35" s="368"/>
      <c r="CE35" s="368"/>
      <c r="CF35" s="368"/>
      <c r="CG35" s="368"/>
      <c r="CH35" s="368"/>
      <c r="CI35" s="368"/>
      <c r="CJ35" s="368"/>
      <c r="CK35" s="368"/>
      <c r="CL35" s="368"/>
      <c r="CM35" s="368"/>
      <c r="CN35" s="181"/>
      <c r="CO35" s="367">
        <f t="shared" ref="CO35:CO43" si="3">IF(CQ35="","",CO34+1)</f>
        <v>28</v>
      </c>
      <c r="CP35" s="367"/>
      <c r="CQ35" s="368" t="str">
        <f>IF('各会計、関係団体の財政状況及び健全化判断比率'!BS8="","",'各会計、関係団体の財政状況及び健全化判断比率'!BS8)</f>
        <v>松本市芸術文化振興財団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霊園特別会計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IF('各会計、関係団体の財政状況及び健全化判断比率'!B38="","",'各会計、関係団体の財政状況及び健全化判断比率'!B38)</f>
        <v>農業集落排水事業特別会計</v>
      </c>
      <c r="BH36" s="368"/>
      <c r="BI36" s="368"/>
      <c r="BJ36" s="368"/>
      <c r="BK36" s="368"/>
      <c r="BL36" s="368"/>
      <c r="BM36" s="368"/>
      <c r="BN36" s="368"/>
      <c r="BO36" s="368"/>
      <c r="BP36" s="368"/>
      <c r="BQ36" s="368"/>
      <c r="BR36" s="368"/>
      <c r="BS36" s="368"/>
      <c r="BT36" s="368"/>
      <c r="BU36" s="368"/>
      <c r="BV36" s="181"/>
      <c r="BW36" s="367">
        <f t="shared" si="2"/>
        <v>19</v>
      </c>
      <c r="BX36" s="367"/>
      <c r="BY36" s="368" t="str">
        <f>IF('各会計、関係団体の財政状況及び健全化判断比率'!B70="","",'各会計、関係団体の財政状況及び健全化判断比率'!B70)</f>
        <v>松本市・山形村・朝日村中学校組合</v>
      </c>
      <c r="BZ36" s="368"/>
      <c r="CA36" s="368"/>
      <c r="CB36" s="368"/>
      <c r="CC36" s="368"/>
      <c r="CD36" s="368"/>
      <c r="CE36" s="368"/>
      <c r="CF36" s="368"/>
      <c r="CG36" s="368"/>
      <c r="CH36" s="368"/>
      <c r="CI36" s="368"/>
      <c r="CJ36" s="368"/>
      <c r="CK36" s="368"/>
      <c r="CL36" s="368"/>
      <c r="CM36" s="368"/>
      <c r="CN36" s="181"/>
      <c r="CO36" s="367">
        <f t="shared" si="3"/>
        <v>29</v>
      </c>
      <c r="CP36" s="367"/>
      <c r="CQ36" s="368" t="str">
        <f>IF('各会計、関係団体の財政状況及び健全化判断比率'!BS9="","",'各会計、関係団体の財政状況及び健全化判断比率'!BS9)</f>
        <v>松本市スポーツ協会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市街地駐車場事業特別会計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IF('各会計、関係団体の財政状況及び健全化判断比率'!B35="","",'各会計、関係団体の財政状況及び健全化判断比率'!B35)</f>
        <v>上高地観光施設事業会計</v>
      </c>
      <c r="AP37" s="368"/>
      <c r="AQ37" s="368"/>
      <c r="AR37" s="368"/>
      <c r="AS37" s="368"/>
      <c r="AT37" s="368"/>
      <c r="AU37" s="368"/>
      <c r="AV37" s="368"/>
      <c r="AW37" s="368"/>
      <c r="AX37" s="368"/>
      <c r="AY37" s="368"/>
      <c r="AZ37" s="368"/>
      <c r="BA37" s="368"/>
      <c r="BB37" s="368"/>
      <c r="BC37" s="368"/>
      <c r="BD37" s="181"/>
      <c r="BE37" s="367">
        <f t="shared" si="1"/>
        <v>15</v>
      </c>
      <c r="BF37" s="367"/>
      <c r="BG37" s="368" t="str">
        <f>IF('各会計、関係団体の財政状況及び健全化判断比率'!B39="","",'各会計、関係団体の財政状況及び健全化判断比率'!B39)</f>
        <v>松本城特別会計</v>
      </c>
      <c r="BH37" s="368"/>
      <c r="BI37" s="368"/>
      <c r="BJ37" s="368"/>
      <c r="BK37" s="368"/>
      <c r="BL37" s="368"/>
      <c r="BM37" s="368"/>
      <c r="BN37" s="368"/>
      <c r="BO37" s="368"/>
      <c r="BP37" s="368"/>
      <c r="BQ37" s="368"/>
      <c r="BR37" s="368"/>
      <c r="BS37" s="368"/>
      <c r="BT37" s="368"/>
      <c r="BU37" s="368"/>
      <c r="BV37" s="181"/>
      <c r="BW37" s="367">
        <f t="shared" si="2"/>
        <v>20</v>
      </c>
      <c r="BX37" s="367"/>
      <c r="BY37" s="368" t="str">
        <f>IF('各会計、関係団体の財政状況及び健全化判断比率'!B71="","",'各会計、関係団体の財政状況及び健全化判断比率'!B71)</f>
        <v>松塩地区広域施設組合（一般会計）</v>
      </c>
      <c r="BZ37" s="368"/>
      <c r="CA37" s="368"/>
      <c r="CB37" s="368"/>
      <c r="CC37" s="368"/>
      <c r="CD37" s="368"/>
      <c r="CE37" s="368"/>
      <c r="CF37" s="368"/>
      <c r="CG37" s="368"/>
      <c r="CH37" s="368"/>
      <c r="CI37" s="368"/>
      <c r="CJ37" s="368"/>
      <c r="CK37" s="368"/>
      <c r="CL37" s="368"/>
      <c r="CM37" s="368"/>
      <c r="CN37" s="181"/>
      <c r="CO37" s="367">
        <f t="shared" si="3"/>
        <v>30</v>
      </c>
      <c r="CP37" s="367"/>
      <c r="CQ37" s="368" t="str">
        <f>IF('各会計、関係団体の財政状況及び健全化判断比率'!BS10="","",'各会計、関係団体の財政状況及び健全化判断比率'!BS10)</f>
        <v>松本市土地開発公社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16</v>
      </c>
      <c r="BF38" s="367"/>
      <c r="BG38" s="368" t="str">
        <f>IF('各会計、関係団体の財政状況及び健全化判断比率'!B40="","",'各会計、関係団体の財政状況及び健全化判断比率'!B40)</f>
        <v>奈川観光施設事業特別会計</v>
      </c>
      <c r="BH38" s="368"/>
      <c r="BI38" s="368"/>
      <c r="BJ38" s="368"/>
      <c r="BK38" s="368"/>
      <c r="BL38" s="368"/>
      <c r="BM38" s="368"/>
      <c r="BN38" s="368"/>
      <c r="BO38" s="368"/>
      <c r="BP38" s="368"/>
      <c r="BQ38" s="368"/>
      <c r="BR38" s="368"/>
      <c r="BS38" s="368"/>
      <c r="BT38" s="368"/>
      <c r="BU38" s="368"/>
      <c r="BV38" s="181"/>
      <c r="BW38" s="367">
        <f t="shared" si="2"/>
        <v>21</v>
      </c>
      <c r="BX38" s="367"/>
      <c r="BY38" s="368" t="str">
        <f>IF('各会計、関係団体の財政状況及び健全化判断比率'!B72="","",'各会計、関係団体の財政状況及び健全化判断比率'!B72)</f>
        <v>松塩地区広域施設組合（電気事業会計）</v>
      </c>
      <c r="BZ38" s="368"/>
      <c r="CA38" s="368"/>
      <c r="CB38" s="368"/>
      <c r="CC38" s="368"/>
      <c r="CD38" s="368"/>
      <c r="CE38" s="368"/>
      <c r="CF38" s="368"/>
      <c r="CG38" s="368"/>
      <c r="CH38" s="368"/>
      <c r="CI38" s="368"/>
      <c r="CJ38" s="368"/>
      <c r="CK38" s="368"/>
      <c r="CL38" s="368"/>
      <c r="CM38" s="368"/>
      <c r="CN38" s="181"/>
      <c r="CO38" s="367">
        <f t="shared" si="3"/>
        <v>31</v>
      </c>
      <c r="CP38" s="367"/>
      <c r="CQ38" s="368" t="str">
        <f>IF('各会計、関係団体の財政状況及び健全化判断比率'!BS11="","",'各会計、関係団体の財政状況及び健全化判断比率'!BS11)</f>
        <v>四賀むらづくり</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22</v>
      </c>
      <c r="BX39" s="367"/>
      <c r="BY39" s="368" t="str">
        <f>IF('各会計、関係団体の財政状況及び健全化判断比率'!B73="","",'各会計、関係団体の財政状況及び健全化判断比率'!B73)</f>
        <v>安曇野松筑広域環境施設組合</v>
      </c>
      <c r="BZ39" s="368"/>
      <c r="CA39" s="368"/>
      <c r="CB39" s="368"/>
      <c r="CC39" s="368"/>
      <c r="CD39" s="368"/>
      <c r="CE39" s="368"/>
      <c r="CF39" s="368"/>
      <c r="CG39" s="368"/>
      <c r="CH39" s="368"/>
      <c r="CI39" s="368"/>
      <c r="CJ39" s="368"/>
      <c r="CK39" s="368"/>
      <c r="CL39" s="368"/>
      <c r="CM39" s="368"/>
      <c r="CN39" s="181"/>
      <c r="CO39" s="367">
        <f t="shared" si="3"/>
        <v>32</v>
      </c>
      <c r="CP39" s="367"/>
      <c r="CQ39" s="368" t="str">
        <f>IF('各会計、関係団体の財政状況及び健全化判断比率'!BS12="","",'各会計、関係団体の財政状況及び健全化判断比率'!BS12)</f>
        <v>奈川振興公社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23</v>
      </c>
      <c r="BX40" s="367"/>
      <c r="BY40" s="368" t="str">
        <f>IF('各会計、関係団体の財政状況及び健全化判断比率'!B74="","",'各会計、関係団体の財政状況及び健全化判断比率'!B74)</f>
        <v>松塩安筑老人福祉施設組合</v>
      </c>
      <c r="BZ40" s="368"/>
      <c r="CA40" s="368"/>
      <c r="CB40" s="368"/>
      <c r="CC40" s="368"/>
      <c r="CD40" s="368"/>
      <c r="CE40" s="368"/>
      <c r="CF40" s="368"/>
      <c r="CG40" s="368"/>
      <c r="CH40" s="368"/>
      <c r="CI40" s="368"/>
      <c r="CJ40" s="368"/>
      <c r="CK40" s="368"/>
      <c r="CL40" s="368"/>
      <c r="CM40" s="368"/>
      <c r="CN40" s="181"/>
      <c r="CO40" s="367">
        <f t="shared" si="3"/>
        <v>33</v>
      </c>
      <c r="CP40" s="367"/>
      <c r="CQ40" s="368" t="str">
        <f>IF('各会計、関係団体の財政状況及び健全化判断比率'!BS13="","",'各会計、関係団体の財政状況及び健全化判断比率'!BS13)</f>
        <v>乗鞍温泉供給公社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24</v>
      </c>
      <c r="BX41" s="367"/>
      <c r="BY41" s="368" t="str">
        <f>IF('各会計、関係団体の財政状況及び健全化判断比率'!B75="","",'各会計、関係団体の財政状況及び健全化判断比率'!B75)</f>
        <v>長野県市町村自治振興組合</v>
      </c>
      <c r="BZ41" s="368"/>
      <c r="CA41" s="368"/>
      <c r="CB41" s="368"/>
      <c r="CC41" s="368"/>
      <c r="CD41" s="368"/>
      <c r="CE41" s="368"/>
      <c r="CF41" s="368"/>
      <c r="CG41" s="368"/>
      <c r="CH41" s="368"/>
      <c r="CI41" s="368"/>
      <c r="CJ41" s="368"/>
      <c r="CK41" s="368"/>
      <c r="CL41" s="368"/>
      <c r="CM41" s="368"/>
      <c r="CN41" s="181"/>
      <c r="CO41" s="367">
        <f t="shared" si="3"/>
        <v>34</v>
      </c>
      <c r="CP41" s="367"/>
      <c r="CQ41" s="368" t="str">
        <f>IF('各会計、関係団体の財政状況及び健全化判断比率'!BS14="","",'各会計、関係団体の財政状況及び健全化判断比率'!BS14)</f>
        <v>日本アルプス観光</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25</v>
      </c>
      <c r="BX42" s="367"/>
      <c r="BY42" s="368" t="str">
        <f>IF('各会計、関係団体の財政状況及び健全化判断比率'!B76="","",'各会計、関係団体の財政状況及び健全化判断比率'!B76)</f>
        <v>長野県後期高齢者医療広域連合（一般会計）</v>
      </c>
      <c r="BZ42" s="368"/>
      <c r="CA42" s="368"/>
      <c r="CB42" s="368"/>
      <c r="CC42" s="368"/>
      <c r="CD42" s="368"/>
      <c r="CE42" s="368"/>
      <c r="CF42" s="368"/>
      <c r="CG42" s="368"/>
      <c r="CH42" s="368"/>
      <c r="CI42" s="368"/>
      <c r="CJ42" s="368"/>
      <c r="CK42" s="368"/>
      <c r="CL42" s="368"/>
      <c r="CM42" s="368"/>
      <c r="CN42" s="181"/>
      <c r="CO42" s="367">
        <f t="shared" si="3"/>
        <v>35</v>
      </c>
      <c r="CP42" s="367"/>
      <c r="CQ42" s="368" t="str">
        <f>IF('各会計、関係団体の財政状況及び健全化判断比率'!BS15="","",'各会計、関係団体の財政状況及び健全化判断比率'!BS15)</f>
        <v>松本市勤労者共済会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26</v>
      </c>
      <c r="BX43" s="367"/>
      <c r="BY43" s="368" t="str">
        <f>IF('各会計、関係団体の財政状況及び健全化判断比率'!B77="","",'各会計、関係団体の財政状況及び健全化判断比率'!B77)</f>
        <v>長野県後期高齢者医療広域連合（後期高齢者医療特別会計）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f t="shared" si="3"/>
        <v>36</v>
      </c>
      <c r="CP43" s="367"/>
      <c r="CQ43" s="368" t="str">
        <f>IF('各会計、関係団体の財政状況及び健全化判断比率'!BS16="","",'各会計、関係団体の財政状況及び健全化判断比率'!BS16)</f>
        <v>松本ヘルス・ラボ</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FX7KywlLo153kqb6mqmpMgOzYkDBoNGgKTNAdCgES1Ema2bC0GhldIlMvJiExS58f7QF76/J93KH9kVZ28sKg==" saltValue="3qEnSpaFBXtbRb9l+6G1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568</v>
      </c>
      <c r="D34" s="1151"/>
      <c r="E34" s="1152"/>
      <c r="F34" s="32">
        <v>0</v>
      </c>
      <c r="G34" s="33">
        <v>0</v>
      </c>
      <c r="H34" s="33" t="s">
        <v>569</v>
      </c>
      <c r="I34" s="33">
        <v>0</v>
      </c>
      <c r="J34" s="34" t="s">
        <v>570</v>
      </c>
      <c r="K34" s="22"/>
      <c r="L34" s="22"/>
      <c r="M34" s="22"/>
      <c r="N34" s="22"/>
      <c r="O34" s="22"/>
      <c r="P34" s="22"/>
    </row>
    <row r="35" spans="1:16" ht="39" customHeight="1" x14ac:dyDescent="0.2">
      <c r="A35" s="22"/>
      <c r="B35" s="35"/>
      <c r="C35" s="1145" t="s">
        <v>571</v>
      </c>
      <c r="D35" s="1146"/>
      <c r="E35" s="1147"/>
      <c r="F35" s="36">
        <v>7.01</v>
      </c>
      <c r="G35" s="37">
        <v>9.1999999999999993</v>
      </c>
      <c r="H35" s="37">
        <v>9.42</v>
      </c>
      <c r="I35" s="37">
        <v>9.6</v>
      </c>
      <c r="J35" s="38">
        <v>10.95</v>
      </c>
      <c r="K35" s="22"/>
      <c r="L35" s="22"/>
      <c r="M35" s="22"/>
      <c r="N35" s="22"/>
      <c r="O35" s="22"/>
      <c r="P35" s="22"/>
    </row>
    <row r="36" spans="1:16" ht="39" customHeight="1" x14ac:dyDescent="0.2">
      <c r="A36" s="22"/>
      <c r="B36" s="35"/>
      <c r="C36" s="1145" t="s">
        <v>572</v>
      </c>
      <c r="D36" s="1146"/>
      <c r="E36" s="1147"/>
      <c r="F36" s="36">
        <v>6.93</v>
      </c>
      <c r="G36" s="37">
        <v>7.08</v>
      </c>
      <c r="H36" s="37">
        <v>6.83</v>
      </c>
      <c r="I36" s="37">
        <v>6.05</v>
      </c>
      <c r="J36" s="38">
        <v>6.56</v>
      </c>
      <c r="K36" s="22"/>
      <c r="L36" s="22"/>
      <c r="M36" s="22"/>
      <c r="N36" s="22"/>
      <c r="O36" s="22"/>
      <c r="P36" s="22"/>
    </row>
    <row r="37" spans="1:16" ht="39" customHeight="1" x14ac:dyDescent="0.2">
      <c r="A37" s="22"/>
      <c r="B37" s="35"/>
      <c r="C37" s="1145" t="s">
        <v>573</v>
      </c>
      <c r="D37" s="1146"/>
      <c r="E37" s="1147"/>
      <c r="F37" s="36">
        <v>2.04</v>
      </c>
      <c r="G37" s="37">
        <v>2.16</v>
      </c>
      <c r="H37" s="37">
        <v>2.83</v>
      </c>
      <c r="I37" s="37">
        <v>3.51</v>
      </c>
      <c r="J37" s="38">
        <v>4.17</v>
      </c>
      <c r="K37" s="22"/>
      <c r="L37" s="22"/>
      <c r="M37" s="22"/>
      <c r="N37" s="22"/>
      <c r="O37" s="22"/>
      <c r="P37" s="22"/>
    </row>
    <row r="38" spans="1:16" ht="39" customHeight="1" x14ac:dyDescent="0.2">
      <c r="A38" s="22"/>
      <c r="B38" s="35"/>
      <c r="C38" s="1145" t="s">
        <v>574</v>
      </c>
      <c r="D38" s="1146"/>
      <c r="E38" s="1147"/>
      <c r="F38" s="36">
        <v>2.79</v>
      </c>
      <c r="G38" s="37">
        <v>3.12</v>
      </c>
      <c r="H38" s="37">
        <v>4.25</v>
      </c>
      <c r="I38" s="37">
        <v>3.99</v>
      </c>
      <c r="J38" s="38">
        <v>3.76</v>
      </c>
      <c r="K38" s="22"/>
      <c r="L38" s="22"/>
      <c r="M38" s="22"/>
      <c r="N38" s="22"/>
      <c r="O38" s="22"/>
      <c r="P38" s="22"/>
    </row>
    <row r="39" spans="1:16" ht="39" customHeight="1" x14ac:dyDescent="0.2">
      <c r="A39" s="22"/>
      <c r="B39" s="35"/>
      <c r="C39" s="1145" t="s">
        <v>575</v>
      </c>
      <c r="D39" s="1146"/>
      <c r="E39" s="1147"/>
      <c r="F39" s="36">
        <v>1.18</v>
      </c>
      <c r="G39" s="37">
        <v>0.47</v>
      </c>
      <c r="H39" s="37">
        <v>1.28</v>
      </c>
      <c r="I39" s="37">
        <v>1.4</v>
      </c>
      <c r="J39" s="38">
        <v>1.08</v>
      </c>
      <c r="K39" s="22"/>
      <c r="L39" s="22"/>
      <c r="M39" s="22"/>
      <c r="N39" s="22"/>
      <c r="O39" s="22"/>
      <c r="P39" s="22"/>
    </row>
    <row r="40" spans="1:16" ht="39" customHeight="1" x14ac:dyDescent="0.2">
      <c r="A40" s="22"/>
      <c r="B40" s="35"/>
      <c r="C40" s="1145" t="s">
        <v>576</v>
      </c>
      <c r="D40" s="1146"/>
      <c r="E40" s="1147"/>
      <c r="F40" s="36">
        <v>0.51</v>
      </c>
      <c r="G40" s="37">
        <v>0.45</v>
      </c>
      <c r="H40" s="37">
        <v>0.36</v>
      </c>
      <c r="I40" s="37">
        <v>0.94</v>
      </c>
      <c r="J40" s="38">
        <v>0.94</v>
      </c>
      <c r="K40" s="22"/>
      <c r="L40" s="22"/>
      <c r="M40" s="22"/>
      <c r="N40" s="22"/>
      <c r="O40" s="22"/>
      <c r="P40" s="22"/>
    </row>
    <row r="41" spans="1:16" ht="39" customHeight="1" x14ac:dyDescent="0.2">
      <c r="A41" s="22"/>
      <c r="B41" s="35"/>
      <c r="C41" s="1145" t="s">
        <v>577</v>
      </c>
      <c r="D41" s="1146"/>
      <c r="E41" s="1147"/>
      <c r="F41" s="36">
        <v>0.08</v>
      </c>
      <c r="G41" s="37">
        <v>0.1</v>
      </c>
      <c r="H41" s="37">
        <v>0.16</v>
      </c>
      <c r="I41" s="37">
        <v>0.13</v>
      </c>
      <c r="J41" s="38">
        <v>0.2</v>
      </c>
      <c r="K41" s="22"/>
      <c r="L41" s="22"/>
      <c r="M41" s="22"/>
      <c r="N41" s="22"/>
      <c r="O41" s="22"/>
      <c r="P41" s="22"/>
    </row>
    <row r="42" spans="1:16" ht="39" customHeight="1" x14ac:dyDescent="0.2">
      <c r="A42" s="22"/>
      <c r="B42" s="39"/>
      <c r="C42" s="1145" t="s">
        <v>578</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579</v>
      </c>
      <c r="D43" s="1149"/>
      <c r="E43" s="1150"/>
      <c r="F43" s="41">
        <v>0.46</v>
      </c>
      <c r="G43" s="42">
        <v>0.44</v>
      </c>
      <c r="H43" s="42">
        <v>0.27</v>
      </c>
      <c r="I43" s="42">
        <v>0.28999999999999998</v>
      </c>
      <c r="J43" s="43">
        <v>0.47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mmftdcwjqC1tZYiJ2FF/CKnMi+ZjPriNCiZdt/6xnkMX2W3+wzCT4Gpd9tfHpCLwUBcgln0aQ1XtWQcXzgWUg==" saltValue="GP+jsbpBwWCv6g8R17pJ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9833</v>
      </c>
      <c r="L45" s="60">
        <v>9323</v>
      </c>
      <c r="M45" s="60">
        <v>9060</v>
      </c>
      <c r="N45" s="60">
        <v>9049</v>
      </c>
      <c r="O45" s="61">
        <v>8987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2195</v>
      </c>
      <c r="L48" s="64">
        <v>2025</v>
      </c>
      <c r="M48" s="64">
        <v>1843</v>
      </c>
      <c r="N48" s="64">
        <v>1753</v>
      </c>
      <c r="O48" s="65">
        <v>1617</v>
      </c>
      <c r="P48" s="48"/>
      <c r="Q48" s="48"/>
      <c r="R48" s="48"/>
      <c r="S48" s="48"/>
      <c r="T48" s="48"/>
      <c r="U48" s="48"/>
    </row>
    <row r="49" spans="1:21" ht="30.75" customHeight="1" x14ac:dyDescent="0.2">
      <c r="A49" s="48"/>
      <c r="B49" s="1178"/>
      <c r="C49" s="1179"/>
      <c r="D49" s="62"/>
      <c r="E49" s="1155" t="s">
        <v>16</v>
      </c>
      <c r="F49" s="1155"/>
      <c r="G49" s="1155"/>
      <c r="H49" s="1155"/>
      <c r="I49" s="1155"/>
      <c r="J49" s="1156"/>
      <c r="K49" s="63">
        <v>304</v>
      </c>
      <c r="L49" s="64">
        <v>356</v>
      </c>
      <c r="M49" s="64">
        <v>364</v>
      </c>
      <c r="N49" s="64">
        <v>373</v>
      </c>
      <c r="O49" s="65">
        <v>383</v>
      </c>
      <c r="P49" s="48"/>
      <c r="Q49" s="48"/>
      <c r="R49" s="48"/>
      <c r="S49" s="48"/>
      <c r="T49" s="48"/>
      <c r="U49" s="48"/>
    </row>
    <row r="50" spans="1:21" ht="30.75" customHeight="1" x14ac:dyDescent="0.2">
      <c r="A50" s="48"/>
      <c r="B50" s="1178"/>
      <c r="C50" s="1179"/>
      <c r="D50" s="62"/>
      <c r="E50" s="1155" t="s">
        <v>17</v>
      </c>
      <c r="F50" s="1155"/>
      <c r="G50" s="1155"/>
      <c r="H50" s="1155"/>
      <c r="I50" s="1155"/>
      <c r="J50" s="1156"/>
      <c r="K50" s="63">
        <v>44</v>
      </c>
      <c r="L50" s="64">
        <v>23</v>
      </c>
      <c r="M50" s="64">
        <v>19</v>
      </c>
      <c r="N50" s="64" t="s">
        <v>520</v>
      </c>
      <c r="O50" s="65" t="s">
        <v>520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10482</v>
      </c>
      <c r="L52" s="64">
        <v>9861</v>
      </c>
      <c r="M52" s="64">
        <v>9613</v>
      </c>
      <c r="N52" s="64">
        <v>9404</v>
      </c>
      <c r="O52" s="65">
        <v>9061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1894</v>
      </c>
      <c r="L53" s="69">
        <v>1866</v>
      </c>
      <c r="M53" s="69">
        <v>1673</v>
      </c>
      <c r="N53" s="69">
        <v>1771</v>
      </c>
      <c r="O53" s="70">
        <v>1926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d9gubpR4OF6tL+eV+eVTLZJ7SW0LBkec3uynreIb0DP9YxQgMxlNLP2Xgizatu4ijiGZIreoM4yyuH4xLyLag==" saltValue="FWNFLYnCHOqfKE5Z2CUpW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73594</v>
      </c>
      <c r="J41" s="356">
        <v>72219</v>
      </c>
      <c r="K41" s="356">
        <v>71704</v>
      </c>
      <c r="L41" s="356">
        <v>73032</v>
      </c>
      <c r="M41" s="357">
        <v>71439</v>
      </c>
    </row>
    <row r="42" spans="2:13" ht="27.75" customHeight="1" x14ac:dyDescent="0.2">
      <c r="B42" s="1186"/>
      <c r="C42" s="1187"/>
      <c r="D42" s="106"/>
      <c r="E42" s="1190" t="s">
        <v>34</v>
      </c>
      <c r="F42" s="1190"/>
      <c r="G42" s="1190"/>
      <c r="H42" s="1191"/>
      <c r="I42" s="358">
        <v>42</v>
      </c>
      <c r="J42" s="359">
        <v>19</v>
      </c>
      <c r="K42" s="359" t="s">
        <v>520</v>
      </c>
      <c r="L42" s="359" t="s">
        <v>520</v>
      </c>
      <c r="M42" s="360" t="s">
        <v>520</v>
      </c>
    </row>
    <row r="43" spans="2:13" ht="27.75" customHeight="1" x14ac:dyDescent="0.2">
      <c r="B43" s="1186"/>
      <c r="C43" s="1187"/>
      <c r="D43" s="106"/>
      <c r="E43" s="1190" t="s">
        <v>35</v>
      </c>
      <c r="F43" s="1190"/>
      <c r="G43" s="1190"/>
      <c r="H43" s="1191"/>
      <c r="I43" s="358">
        <v>16428</v>
      </c>
      <c r="J43" s="359">
        <v>14440</v>
      </c>
      <c r="K43" s="359">
        <v>12616</v>
      </c>
      <c r="L43" s="359">
        <v>11435</v>
      </c>
      <c r="M43" s="360">
        <v>10622</v>
      </c>
    </row>
    <row r="44" spans="2:13" ht="27.75" customHeight="1" x14ac:dyDescent="0.2">
      <c r="B44" s="1186"/>
      <c r="C44" s="1187"/>
      <c r="D44" s="106"/>
      <c r="E44" s="1190" t="s">
        <v>36</v>
      </c>
      <c r="F44" s="1190"/>
      <c r="G44" s="1190"/>
      <c r="H44" s="1191"/>
      <c r="I44" s="358">
        <v>3723</v>
      </c>
      <c r="J44" s="359">
        <v>3420</v>
      </c>
      <c r="K44" s="359">
        <v>3164</v>
      </c>
      <c r="L44" s="359">
        <v>2827</v>
      </c>
      <c r="M44" s="360">
        <v>2516</v>
      </c>
    </row>
    <row r="45" spans="2:13" ht="27.75" customHeight="1" x14ac:dyDescent="0.2">
      <c r="B45" s="1186"/>
      <c r="C45" s="1187"/>
      <c r="D45" s="106"/>
      <c r="E45" s="1190" t="s">
        <v>37</v>
      </c>
      <c r="F45" s="1190"/>
      <c r="G45" s="1190"/>
      <c r="H45" s="1191"/>
      <c r="I45" s="358">
        <v>11378</v>
      </c>
      <c r="J45" s="359">
        <v>11427</v>
      </c>
      <c r="K45" s="359">
        <v>11119</v>
      </c>
      <c r="L45" s="359">
        <v>11011</v>
      </c>
      <c r="M45" s="360">
        <v>10736</v>
      </c>
    </row>
    <row r="46" spans="2:13" ht="27.75" customHeight="1" x14ac:dyDescent="0.2">
      <c r="B46" s="1186"/>
      <c r="C46" s="1187"/>
      <c r="D46" s="107"/>
      <c r="E46" s="1190" t="s">
        <v>38</v>
      </c>
      <c r="F46" s="1190"/>
      <c r="G46" s="1190"/>
      <c r="H46" s="1191"/>
      <c r="I46" s="358" t="s">
        <v>520</v>
      </c>
      <c r="J46" s="359" t="s">
        <v>520</v>
      </c>
      <c r="K46" s="359" t="s">
        <v>520</v>
      </c>
      <c r="L46" s="359">
        <v>166</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36534</v>
      </c>
      <c r="J50" s="359">
        <v>36186</v>
      </c>
      <c r="K50" s="359">
        <v>35697</v>
      </c>
      <c r="L50" s="359">
        <v>37238</v>
      </c>
      <c r="M50" s="360">
        <v>36916</v>
      </c>
    </row>
    <row r="51" spans="2:13" ht="27.75" customHeight="1" x14ac:dyDescent="0.2">
      <c r="B51" s="1186"/>
      <c r="C51" s="1187"/>
      <c r="D51" s="106"/>
      <c r="E51" s="1190" t="s">
        <v>44</v>
      </c>
      <c r="F51" s="1190"/>
      <c r="G51" s="1190"/>
      <c r="H51" s="1191"/>
      <c r="I51" s="358">
        <v>3819</v>
      </c>
      <c r="J51" s="359">
        <v>5032</v>
      </c>
      <c r="K51" s="359">
        <v>5174</v>
      </c>
      <c r="L51" s="359">
        <v>5826</v>
      </c>
      <c r="M51" s="360">
        <v>6268</v>
      </c>
    </row>
    <row r="52" spans="2:13" ht="27.75" customHeight="1" x14ac:dyDescent="0.2">
      <c r="B52" s="1188"/>
      <c r="C52" s="1189"/>
      <c r="D52" s="106"/>
      <c r="E52" s="1190" t="s">
        <v>45</v>
      </c>
      <c r="F52" s="1190"/>
      <c r="G52" s="1190"/>
      <c r="H52" s="1191"/>
      <c r="I52" s="358">
        <v>83485</v>
      </c>
      <c r="J52" s="359">
        <v>81700</v>
      </c>
      <c r="K52" s="359">
        <v>79227</v>
      </c>
      <c r="L52" s="359">
        <v>78736</v>
      </c>
      <c r="M52" s="360">
        <v>76479</v>
      </c>
    </row>
    <row r="53" spans="2:13" ht="27.75" customHeight="1" thickBot="1" x14ac:dyDescent="0.25">
      <c r="B53" s="1192" t="s">
        <v>46</v>
      </c>
      <c r="C53" s="1193"/>
      <c r="D53" s="110"/>
      <c r="E53" s="1194" t="s">
        <v>47</v>
      </c>
      <c r="F53" s="1194"/>
      <c r="G53" s="1194"/>
      <c r="H53" s="1195"/>
      <c r="I53" s="361">
        <v>-18672</v>
      </c>
      <c r="J53" s="362">
        <v>-21394</v>
      </c>
      <c r="K53" s="362">
        <v>-21497</v>
      </c>
      <c r="L53" s="362">
        <v>-23329</v>
      </c>
      <c r="M53" s="363">
        <v>-24349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hGQBD1egRkPvMUA8Lf3oy9ceBl8BquBPqKp/oagCFB+NImxUpv5eif2DnZ/pR2I+myCW1+95eYRdnEKtZn7GBQ==" saltValue="fX4HzuuIMU16wJGhepZc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F58" sqref="F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13560</v>
      </c>
      <c r="G55" s="122">
        <v>13754</v>
      </c>
      <c r="H55" s="123">
        <v>13808</v>
      </c>
    </row>
    <row r="56" spans="2:8" ht="52.5" customHeight="1" x14ac:dyDescent="0.2">
      <c r="B56" s="124"/>
      <c r="C56" s="1213" t="s">
        <v>51</v>
      </c>
      <c r="D56" s="1213"/>
      <c r="E56" s="1214"/>
      <c r="F56" s="125">
        <v>6103</v>
      </c>
      <c r="G56" s="125">
        <v>5883</v>
      </c>
      <c r="H56" s="126">
        <v>5663</v>
      </c>
    </row>
    <row r="57" spans="2:8" ht="53.25" customHeight="1" x14ac:dyDescent="0.2">
      <c r="B57" s="124"/>
      <c r="C57" s="1215" t="s">
        <v>52</v>
      </c>
      <c r="D57" s="1215"/>
      <c r="E57" s="1216"/>
      <c r="F57" s="127">
        <v>16115</v>
      </c>
      <c r="G57" s="127">
        <v>17790</v>
      </c>
      <c r="H57" s="128">
        <v>16236</v>
      </c>
    </row>
    <row r="58" spans="2:8" ht="45.75" customHeight="1" x14ac:dyDescent="0.2">
      <c r="B58" s="129"/>
      <c r="C58" s="1203" t="s">
        <v>619</v>
      </c>
      <c r="D58" s="1204"/>
      <c r="E58" s="1205"/>
      <c r="F58" s="130">
        <v>2458</v>
      </c>
      <c r="G58" s="130">
        <v>3571</v>
      </c>
      <c r="H58" s="131">
        <v>3562</v>
      </c>
    </row>
    <row r="59" spans="2:8" ht="45.75" customHeight="1" x14ac:dyDescent="0.2">
      <c r="B59" s="129"/>
      <c r="C59" s="1203" t="s">
        <v>620</v>
      </c>
      <c r="D59" s="1204"/>
      <c r="E59" s="1205"/>
      <c r="F59" s="130">
        <v>3323</v>
      </c>
      <c r="G59" s="130">
        <v>3595</v>
      </c>
      <c r="H59" s="131">
        <v>3514</v>
      </c>
    </row>
    <row r="60" spans="2:8" ht="45.75" customHeight="1" x14ac:dyDescent="0.2">
      <c r="B60" s="129"/>
      <c r="C60" s="1203" t="s">
        <v>621</v>
      </c>
      <c r="D60" s="1204"/>
      <c r="E60" s="1205"/>
      <c r="F60" s="130">
        <v>3411</v>
      </c>
      <c r="G60" s="130">
        <v>3414</v>
      </c>
      <c r="H60" s="131">
        <v>3416</v>
      </c>
    </row>
    <row r="61" spans="2:8" ht="45.75" customHeight="1" x14ac:dyDescent="0.2">
      <c r="B61" s="129"/>
      <c r="C61" s="1203" t="s">
        <v>622</v>
      </c>
      <c r="D61" s="1204"/>
      <c r="E61" s="1205"/>
      <c r="F61" s="130">
        <v>1200</v>
      </c>
      <c r="G61" s="130">
        <v>1203</v>
      </c>
      <c r="H61" s="131">
        <v>1136</v>
      </c>
    </row>
    <row r="62" spans="2:8" ht="45.75" customHeight="1" thickBot="1" x14ac:dyDescent="0.25">
      <c r="B62" s="132"/>
      <c r="C62" s="1206" t="s">
        <v>623</v>
      </c>
      <c r="D62" s="1207"/>
      <c r="E62" s="1208"/>
      <c r="F62" s="133">
        <v>908</v>
      </c>
      <c r="G62" s="133">
        <v>869</v>
      </c>
      <c r="H62" s="134">
        <v>871</v>
      </c>
    </row>
    <row r="63" spans="2:8" ht="52.5" customHeight="1" thickBot="1" x14ac:dyDescent="0.25">
      <c r="B63" s="135"/>
      <c r="C63" s="1209" t="s">
        <v>53</v>
      </c>
      <c r="D63" s="1209"/>
      <c r="E63" s="1210"/>
      <c r="F63" s="136">
        <v>35777</v>
      </c>
      <c r="G63" s="136">
        <v>37427</v>
      </c>
      <c r="H63" s="137">
        <v>35707</v>
      </c>
    </row>
    <row r="64" spans="2:8" ht="13" x14ac:dyDescent="0.2"/>
  </sheetData>
  <sheetProtection algorithmName="SHA-512" hashValue="j0auEI6huwEBrph/7hJzgVveLI+Ecn8i1DZ7PyWEsTJyfi/tHrW5tj9Fjcjk+8qsfeiLGduhOpWakJZeNk3ZsA==" saltValue="7qWI6L/Zu+icnaB03IC0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46262</v>
      </c>
      <c r="E3" s="156"/>
      <c r="F3" s="157">
        <v>45022</v>
      </c>
      <c r="G3" s="158"/>
      <c r="H3" s="159"/>
    </row>
    <row r="4" spans="1:8" x14ac:dyDescent="0.2">
      <c r="A4" s="160"/>
      <c r="B4" s="161"/>
      <c r="C4" s="162"/>
      <c r="D4" s="163">
        <v>31823</v>
      </c>
      <c r="E4" s="164"/>
      <c r="F4" s="165">
        <v>25247</v>
      </c>
      <c r="G4" s="166"/>
      <c r="H4" s="167"/>
    </row>
    <row r="5" spans="1:8" x14ac:dyDescent="0.2">
      <c r="A5" s="148" t="s">
        <v>553</v>
      </c>
      <c r="B5" s="153"/>
      <c r="C5" s="154"/>
      <c r="D5" s="155">
        <v>53682</v>
      </c>
      <c r="E5" s="156"/>
      <c r="F5" s="157">
        <v>46035</v>
      </c>
      <c r="G5" s="158"/>
      <c r="H5" s="159"/>
    </row>
    <row r="6" spans="1:8" x14ac:dyDescent="0.2">
      <c r="A6" s="160"/>
      <c r="B6" s="161"/>
      <c r="C6" s="162"/>
      <c r="D6" s="163">
        <v>34465</v>
      </c>
      <c r="E6" s="164"/>
      <c r="F6" s="165">
        <v>25158</v>
      </c>
      <c r="G6" s="166"/>
      <c r="H6" s="167"/>
    </row>
    <row r="7" spans="1:8" x14ac:dyDescent="0.2">
      <c r="A7" s="148" t="s">
        <v>554</v>
      </c>
      <c r="B7" s="153"/>
      <c r="C7" s="154"/>
      <c r="D7" s="155">
        <v>63213</v>
      </c>
      <c r="E7" s="156"/>
      <c r="F7" s="157">
        <v>43261</v>
      </c>
      <c r="G7" s="158"/>
      <c r="H7" s="159"/>
    </row>
    <row r="8" spans="1:8" x14ac:dyDescent="0.2">
      <c r="A8" s="160"/>
      <c r="B8" s="161"/>
      <c r="C8" s="162"/>
      <c r="D8" s="163">
        <v>34771</v>
      </c>
      <c r="E8" s="164"/>
      <c r="F8" s="165">
        <v>24721</v>
      </c>
      <c r="G8" s="166"/>
      <c r="H8" s="167"/>
    </row>
    <row r="9" spans="1:8" x14ac:dyDescent="0.2">
      <c r="A9" s="148" t="s">
        <v>555</v>
      </c>
      <c r="B9" s="153"/>
      <c r="C9" s="154"/>
      <c r="D9" s="155">
        <v>59034</v>
      </c>
      <c r="E9" s="156"/>
      <c r="F9" s="157">
        <v>48105</v>
      </c>
      <c r="G9" s="158"/>
      <c r="H9" s="159"/>
    </row>
    <row r="10" spans="1:8" x14ac:dyDescent="0.2">
      <c r="A10" s="160"/>
      <c r="B10" s="161"/>
      <c r="C10" s="162"/>
      <c r="D10" s="163">
        <v>40558</v>
      </c>
      <c r="E10" s="164"/>
      <c r="F10" s="165">
        <v>24072</v>
      </c>
      <c r="G10" s="166"/>
      <c r="H10" s="167"/>
    </row>
    <row r="11" spans="1:8" x14ac:dyDescent="0.2">
      <c r="A11" s="148" t="s">
        <v>556</v>
      </c>
      <c r="B11" s="153"/>
      <c r="C11" s="154"/>
      <c r="D11" s="155">
        <v>61719</v>
      </c>
      <c r="E11" s="156"/>
      <c r="F11" s="157">
        <v>47446</v>
      </c>
      <c r="G11" s="158"/>
      <c r="H11" s="159"/>
    </row>
    <row r="12" spans="1:8" x14ac:dyDescent="0.2">
      <c r="A12" s="160"/>
      <c r="B12" s="161"/>
      <c r="C12" s="168"/>
      <c r="D12" s="163">
        <v>34956</v>
      </c>
      <c r="E12" s="164"/>
      <c r="F12" s="165">
        <v>24371</v>
      </c>
      <c r="G12" s="166"/>
      <c r="H12" s="167"/>
    </row>
    <row r="13" spans="1:8" x14ac:dyDescent="0.2">
      <c r="A13" s="148"/>
      <c r="B13" s="153"/>
      <c r="C13" s="169"/>
      <c r="D13" s="170">
        <v>56782</v>
      </c>
      <c r="E13" s="171"/>
      <c r="F13" s="172">
        <v>45974</v>
      </c>
      <c r="G13" s="173"/>
      <c r="H13" s="159"/>
    </row>
    <row r="14" spans="1:8" x14ac:dyDescent="0.2">
      <c r="A14" s="160"/>
      <c r="B14" s="161"/>
      <c r="C14" s="162"/>
      <c r="D14" s="163">
        <v>35315</v>
      </c>
      <c r="E14" s="164"/>
      <c r="F14" s="165">
        <v>24714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2.88</v>
      </c>
      <c r="C19" s="174">
        <f>ROUND(VALUE(SUBSTITUTE(実質収支比率等に係る経年分析!G$48,"▲","-")),2)</f>
        <v>3.23</v>
      </c>
      <c r="D19" s="174">
        <f>ROUND(VALUE(SUBSTITUTE(実質収支比率等に係る経年分析!H$48,"▲","-")),2)</f>
        <v>4.41</v>
      </c>
      <c r="E19" s="174">
        <f>ROUND(VALUE(SUBSTITUTE(実質収支比率等に係る経年分析!I$48,"▲","-")),2)</f>
        <v>4.1399999999999997</v>
      </c>
      <c r="F19" s="174">
        <f>ROUND(VALUE(SUBSTITUTE(実質収支比率等に係る経年分析!J$48,"▲","-")),2)</f>
        <v>4</v>
      </c>
    </row>
    <row r="20" spans="1:11" x14ac:dyDescent="0.2">
      <c r="A20" s="174" t="s">
        <v>57</v>
      </c>
      <c r="B20" s="174">
        <f>ROUND(VALUE(SUBSTITUTE(実質収支比率等に係る経年分析!F$47,"▲","-")),2)</f>
        <v>24.64</v>
      </c>
      <c r="C20" s="174">
        <f>ROUND(VALUE(SUBSTITUTE(実質収支比率等に係る経年分析!G$47,"▲","-")),2)</f>
        <v>22.67</v>
      </c>
      <c r="D20" s="174">
        <f>ROUND(VALUE(SUBSTITUTE(実質収支比率等に係る経年分析!H$47,"▲","-")),2)</f>
        <v>23.23</v>
      </c>
      <c r="E20" s="174">
        <f>ROUND(VALUE(SUBSTITUTE(実質収支比率等に係る経年分析!I$47,"▲","-")),2)</f>
        <v>22.4</v>
      </c>
      <c r="F20" s="174">
        <f>ROUND(VALUE(SUBSTITUTE(実質収支比率等に係る経年分析!J$47,"▲","-")),2)</f>
        <v>23.19</v>
      </c>
    </row>
    <row r="21" spans="1:11" x14ac:dyDescent="0.2">
      <c r="A21" s="174" t="s">
        <v>58</v>
      </c>
      <c r="B21" s="174">
        <f>IF(ISNUMBER(VALUE(SUBSTITUTE(実質収支比率等に係る経年分析!F$49,"▲","-"))),ROUND(VALUE(SUBSTITUTE(実質収支比率等に係る経年分析!F$49,"▲","-")),2),NA())</f>
        <v>1.1499999999999999</v>
      </c>
      <c r="C21" s="174">
        <f>IF(ISNUMBER(VALUE(SUBSTITUTE(実質収支比率等に係る経年分析!G$49,"▲","-"))),ROUND(VALUE(SUBSTITUTE(実質収支比率等に係る経年分析!G$49,"▲","-")),2),NA())</f>
        <v>-1.76</v>
      </c>
      <c r="D21" s="174">
        <f>IF(ISNUMBER(VALUE(SUBSTITUTE(実質収支比率等に係る経年分析!H$49,"▲","-"))),ROUND(VALUE(SUBSTITUTE(実質収支比率等に係る経年分析!H$49,"▲","-")),2),NA())</f>
        <v>2.4700000000000002</v>
      </c>
      <c r="E21" s="174">
        <f>IF(ISNUMBER(VALUE(SUBSTITUTE(実質収支比率等に係る経年分析!I$49,"▲","-"))),ROUND(VALUE(SUBSTITUTE(実質収支比率等に係る経年分析!I$49,"▲","-")),2),NA())</f>
        <v>0.26</v>
      </c>
      <c r="F21" s="174">
        <f>IF(ISNUMBER(VALUE(SUBSTITUTE(実質収支比率等に係る経年分析!J$49,"▲","-"))),ROUND(VALUE(SUBSTITUTE(実質収支比率等に係る経年分析!J$49,"▲","-")),2),NA())</f>
        <v>-0.18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0.28999999999999998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0.47</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霊園特別会計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v>
      </c>
    </row>
    <row r="30" spans="1:11" x14ac:dyDescent="0.2">
      <c r="A30" s="175" t="str">
        <f>IF(連結実質赤字比率に係る赤字・黒字の構成分析!C$40="",NA(),連結実質赤字比率に係る赤字・黒字の構成分析!C$40)</f>
        <v>介護保険特別会計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1.08</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3.76</v>
      </c>
    </row>
    <row r="33" spans="1:16" x14ac:dyDescent="0.2">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4.17</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6.56</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9.1999999999999993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10.95</v>
      </c>
    </row>
    <row r="36" spans="1:16" x14ac:dyDescent="0.2">
      <c r="A36" s="175" t="str">
        <f>IF(連結実質赤字比率に係る赤字・黒字の構成分析!C$34="",NA(),連結実質赤字比率に係る赤字・黒字の構成分析!C$34)</f>
        <v>市街地駐車場事業特別会計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f>IF(ROUND(VALUE(SUBSTITUTE(連結実質赤字比率に係る赤字・黒字の構成分析!H$34,"▲", "-")), 2) &lt; 0, ABS(ROUND(VALUE(SUBSTITUTE(連結実質赤字比率に係る赤字・黒字の構成分析!H$34,"▲", "-")), 2)), NA())</f>
        <v>0.02</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0.05</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10482</v>
      </c>
      <c r="E42" s="176"/>
      <c r="F42" s="176"/>
      <c r="G42" s="176">
        <f>'実質公債費比率（分子）の構造'!L$52</f>
        <v>9861</v>
      </c>
      <c r="H42" s="176"/>
      <c r="I42" s="176"/>
      <c r="J42" s="176">
        <f>'実質公債費比率（分子）の構造'!M$52</f>
        <v>9613</v>
      </c>
      <c r="K42" s="176"/>
      <c r="L42" s="176"/>
      <c r="M42" s="176">
        <f>'実質公債費比率（分子）の構造'!N$52</f>
        <v>9404</v>
      </c>
      <c r="N42" s="176"/>
      <c r="O42" s="176"/>
      <c r="P42" s="176">
        <f>'実質公債費比率（分子）の構造'!O$52</f>
        <v>9061</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44</v>
      </c>
      <c r="C44" s="176"/>
      <c r="D44" s="176"/>
      <c r="E44" s="176">
        <f>'実質公債費比率（分子）の構造'!L$50</f>
        <v>23</v>
      </c>
      <c r="F44" s="176"/>
      <c r="G44" s="176"/>
      <c r="H44" s="176">
        <f>'実質公債費比率（分子）の構造'!M$50</f>
        <v>19</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304</v>
      </c>
      <c r="C45" s="176"/>
      <c r="D45" s="176"/>
      <c r="E45" s="176">
        <f>'実質公債費比率（分子）の構造'!L$49</f>
        <v>356</v>
      </c>
      <c r="F45" s="176"/>
      <c r="G45" s="176"/>
      <c r="H45" s="176">
        <f>'実質公債費比率（分子）の構造'!M$49</f>
        <v>364</v>
      </c>
      <c r="I45" s="176"/>
      <c r="J45" s="176"/>
      <c r="K45" s="176">
        <f>'実質公債費比率（分子）の構造'!N$49</f>
        <v>373</v>
      </c>
      <c r="L45" s="176"/>
      <c r="M45" s="176"/>
      <c r="N45" s="176">
        <f>'実質公債費比率（分子）の構造'!O$49</f>
        <v>383</v>
      </c>
      <c r="O45" s="176"/>
      <c r="P45" s="176"/>
    </row>
    <row r="46" spans="1:16" x14ac:dyDescent="0.2">
      <c r="A46" s="176" t="s">
        <v>68</v>
      </c>
      <c r="B46" s="176">
        <f>'実質公債費比率（分子）の構造'!K$48</f>
        <v>2195</v>
      </c>
      <c r="C46" s="176"/>
      <c r="D46" s="176"/>
      <c r="E46" s="176">
        <f>'実質公債費比率（分子）の構造'!L$48</f>
        <v>2025</v>
      </c>
      <c r="F46" s="176"/>
      <c r="G46" s="176"/>
      <c r="H46" s="176">
        <f>'実質公債費比率（分子）の構造'!M$48</f>
        <v>1843</v>
      </c>
      <c r="I46" s="176"/>
      <c r="J46" s="176"/>
      <c r="K46" s="176">
        <f>'実質公債費比率（分子）の構造'!N$48</f>
        <v>1753</v>
      </c>
      <c r="L46" s="176"/>
      <c r="M46" s="176"/>
      <c r="N46" s="176">
        <f>'実質公債費比率（分子）の構造'!O$48</f>
        <v>1617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9833</v>
      </c>
      <c r="C49" s="176"/>
      <c r="D49" s="176"/>
      <c r="E49" s="176">
        <f>'実質公債費比率（分子）の構造'!L$45</f>
        <v>9323</v>
      </c>
      <c r="F49" s="176"/>
      <c r="G49" s="176"/>
      <c r="H49" s="176">
        <f>'実質公債費比率（分子）の構造'!M$45</f>
        <v>9060</v>
      </c>
      <c r="I49" s="176"/>
      <c r="J49" s="176"/>
      <c r="K49" s="176">
        <f>'実質公債費比率（分子）の構造'!N$45</f>
        <v>9049</v>
      </c>
      <c r="L49" s="176"/>
      <c r="M49" s="176"/>
      <c r="N49" s="176">
        <f>'実質公債費比率（分子）の構造'!O$45</f>
        <v>8987</v>
      </c>
      <c r="O49" s="176"/>
      <c r="P49" s="176"/>
    </row>
    <row r="50" spans="1:16" x14ac:dyDescent="0.2">
      <c r="A50" s="176" t="s">
        <v>72</v>
      </c>
      <c r="B50" s="176" t="e">
        <f>NA()</f>
        <v>#N/A</v>
      </c>
      <c r="C50" s="176">
        <f>IF(ISNUMBER('実質公債費比率（分子）の構造'!K$53),'実質公債費比率（分子）の構造'!K$53,NA())</f>
        <v>1894</v>
      </c>
      <c r="D50" s="176" t="e">
        <f>NA()</f>
        <v>#N/A</v>
      </c>
      <c r="E50" s="176" t="e">
        <f>NA()</f>
        <v>#N/A</v>
      </c>
      <c r="F50" s="176">
        <f>IF(ISNUMBER('実質公債費比率（分子）の構造'!L$53),'実質公債費比率（分子）の構造'!L$53,NA())</f>
        <v>1866</v>
      </c>
      <c r="G50" s="176" t="e">
        <f>NA()</f>
        <v>#N/A</v>
      </c>
      <c r="H50" s="176" t="e">
        <f>NA()</f>
        <v>#N/A</v>
      </c>
      <c r="I50" s="176">
        <f>IF(ISNUMBER('実質公債費比率（分子）の構造'!M$53),'実質公債費比率（分子）の構造'!M$53,NA())</f>
        <v>1673</v>
      </c>
      <c r="J50" s="176" t="e">
        <f>NA()</f>
        <v>#N/A</v>
      </c>
      <c r="K50" s="176" t="e">
        <f>NA()</f>
        <v>#N/A</v>
      </c>
      <c r="L50" s="176">
        <f>IF(ISNUMBER('実質公債費比率（分子）の構造'!N$53),'実質公債費比率（分子）の構造'!N$53,NA())</f>
        <v>1771</v>
      </c>
      <c r="M50" s="176" t="e">
        <f>NA()</f>
        <v>#N/A</v>
      </c>
      <c r="N50" s="176" t="e">
        <f>NA()</f>
        <v>#N/A</v>
      </c>
      <c r="O50" s="176">
        <f>IF(ISNUMBER('実質公債費比率（分子）の構造'!O$53),'実質公債費比率（分子）の構造'!O$53,NA())</f>
        <v>1926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83485</v>
      </c>
      <c r="E56" s="175"/>
      <c r="F56" s="175"/>
      <c r="G56" s="175">
        <f>'将来負担比率（分子）の構造'!J$52</f>
        <v>81700</v>
      </c>
      <c r="H56" s="175"/>
      <c r="I56" s="175"/>
      <c r="J56" s="175">
        <f>'将来負担比率（分子）の構造'!K$52</f>
        <v>79227</v>
      </c>
      <c r="K56" s="175"/>
      <c r="L56" s="175"/>
      <c r="M56" s="175">
        <f>'将来負担比率（分子）の構造'!L$52</f>
        <v>78736</v>
      </c>
      <c r="N56" s="175"/>
      <c r="O56" s="175"/>
      <c r="P56" s="175">
        <f>'将来負担比率（分子）の構造'!M$52</f>
        <v>76479</v>
      </c>
    </row>
    <row r="57" spans="1:16" x14ac:dyDescent="0.2">
      <c r="A57" s="175" t="s">
        <v>44</v>
      </c>
      <c r="B57" s="175"/>
      <c r="C57" s="175"/>
      <c r="D57" s="175">
        <f>'将来負担比率（分子）の構造'!I$51</f>
        <v>3819</v>
      </c>
      <c r="E57" s="175"/>
      <c r="F57" s="175"/>
      <c r="G57" s="175">
        <f>'将来負担比率（分子）の構造'!J$51</f>
        <v>5032</v>
      </c>
      <c r="H57" s="175"/>
      <c r="I57" s="175"/>
      <c r="J57" s="175">
        <f>'将来負担比率（分子）の構造'!K$51</f>
        <v>5174</v>
      </c>
      <c r="K57" s="175"/>
      <c r="L57" s="175"/>
      <c r="M57" s="175">
        <f>'将来負担比率（分子）の構造'!L$51</f>
        <v>5826</v>
      </c>
      <c r="N57" s="175"/>
      <c r="O57" s="175"/>
      <c r="P57" s="175">
        <f>'将来負担比率（分子）の構造'!M$51</f>
        <v>6268</v>
      </c>
    </row>
    <row r="58" spans="1:16" x14ac:dyDescent="0.2">
      <c r="A58" s="175" t="s">
        <v>43</v>
      </c>
      <c r="B58" s="175"/>
      <c r="C58" s="175"/>
      <c r="D58" s="175">
        <f>'将来負担比率（分子）の構造'!I$50</f>
        <v>36534</v>
      </c>
      <c r="E58" s="175"/>
      <c r="F58" s="175"/>
      <c r="G58" s="175">
        <f>'将来負担比率（分子）の構造'!J$50</f>
        <v>36186</v>
      </c>
      <c r="H58" s="175"/>
      <c r="I58" s="175"/>
      <c r="J58" s="175">
        <f>'将来負担比率（分子）の構造'!K$50</f>
        <v>35697</v>
      </c>
      <c r="K58" s="175"/>
      <c r="L58" s="175"/>
      <c r="M58" s="175">
        <f>'将来負担比率（分子）の構造'!L$50</f>
        <v>37238</v>
      </c>
      <c r="N58" s="175"/>
      <c r="O58" s="175"/>
      <c r="P58" s="175">
        <f>'将来負担比率（分子）の構造'!M$50</f>
        <v>36916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166</v>
      </c>
      <c r="L61" s="175"/>
      <c r="M61" s="175"/>
      <c r="N61" s="175" t="str">
        <f>'将来負担比率（分子）の構造'!M$46</f>
        <v>-</v>
      </c>
      <c r="O61" s="175"/>
      <c r="P61" s="175"/>
    </row>
    <row r="62" spans="1:16" x14ac:dyDescent="0.2">
      <c r="A62" s="175" t="s">
        <v>37</v>
      </c>
      <c r="B62" s="175">
        <f>'将来負担比率（分子）の構造'!I$45</f>
        <v>11378</v>
      </c>
      <c r="C62" s="175"/>
      <c r="D62" s="175"/>
      <c r="E62" s="175">
        <f>'将来負担比率（分子）の構造'!J$45</f>
        <v>11427</v>
      </c>
      <c r="F62" s="175"/>
      <c r="G62" s="175"/>
      <c r="H62" s="175">
        <f>'将来負担比率（分子）の構造'!K$45</f>
        <v>11119</v>
      </c>
      <c r="I62" s="175"/>
      <c r="J62" s="175"/>
      <c r="K62" s="175">
        <f>'将来負担比率（分子）の構造'!L$45</f>
        <v>11011</v>
      </c>
      <c r="L62" s="175"/>
      <c r="M62" s="175"/>
      <c r="N62" s="175">
        <f>'将来負担比率（分子）の構造'!M$45</f>
        <v>10736</v>
      </c>
      <c r="O62" s="175"/>
      <c r="P62" s="175"/>
    </row>
    <row r="63" spans="1:16" x14ac:dyDescent="0.2">
      <c r="A63" s="175" t="s">
        <v>36</v>
      </c>
      <c r="B63" s="175">
        <f>'将来負担比率（分子）の構造'!I$44</f>
        <v>3723</v>
      </c>
      <c r="C63" s="175"/>
      <c r="D63" s="175"/>
      <c r="E63" s="175">
        <f>'将来負担比率（分子）の構造'!J$44</f>
        <v>3420</v>
      </c>
      <c r="F63" s="175"/>
      <c r="G63" s="175"/>
      <c r="H63" s="175">
        <f>'将来負担比率（分子）の構造'!K$44</f>
        <v>3164</v>
      </c>
      <c r="I63" s="175"/>
      <c r="J63" s="175"/>
      <c r="K63" s="175">
        <f>'将来負担比率（分子）の構造'!L$44</f>
        <v>2827</v>
      </c>
      <c r="L63" s="175"/>
      <c r="M63" s="175"/>
      <c r="N63" s="175">
        <f>'将来負担比率（分子）の構造'!M$44</f>
        <v>2516</v>
      </c>
      <c r="O63" s="175"/>
      <c r="P63" s="175"/>
    </row>
    <row r="64" spans="1:16" x14ac:dyDescent="0.2">
      <c r="A64" s="175" t="s">
        <v>35</v>
      </c>
      <c r="B64" s="175">
        <f>'将来負担比率（分子）の構造'!I$43</f>
        <v>16428</v>
      </c>
      <c r="C64" s="175"/>
      <c r="D64" s="175"/>
      <c r="E64" s="175">
        <f>'将来負担比率（分子）の構造'!J$43</f>
        <v>14440</v>
      </c>
      <c r="F64" s="175"/>
      <c r="G64" s="175"/>
      <c r="H64" s="175">
        <f>'将来負担比率（分子）の構造'!K$43</f>
        <v>12616</v>
      </c>
      <c r="I64" s="175"/>
      <c r="J64" s="175"/>
      <c r="K64" s="175">
        <f>'将来負担比率（分子）の構造'!L$43</f>
        <v>11435</v>
      </c>
      <c r="L64" s="175"/>
      <c r="M64" s="175"/>
      <c r="N64" s="175">
        <f>'将来負担比率（分子）の構造'!M$43</f>
        <v>10622</v>
      </c>
      <c r="O64" s="175"/>
      <c r="P64" s="175"/>
    </row>
    <row r="65" spans="1:16" x14ac:dyDescent="0.2">
      <c r="A65" s="175" t="s">
        <v>34</v>
      </c>
      <c r="B65" s="175">
        <f>'将来負担比率（分子）の構造'!I$42</f>
        <v>42</v>
      </c>
      <c r="C65" s="175"/>
      <c r="D65" s="175"/>
      <c r="E65" s="175">
        <f>'将来負担比率（分子）の構造'!J$42</f>
        <v>19</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73594</v>
      </c>
      <c r="C66" s="175"/>
      <c r="D66" s="175"/>
      <c r="E66" s="175">
        <f>'将来負担比率（分子）の構造'!J$41</f>
        <v>72219</v>
      </c>
      <c r="F66" s="175"/>
      <c r="G66" s="175"/>
      <c r="H66" s="175">
        <f>'将来負担比率（分子）の構造'!K$41</f>
        <v>71704</v>
      </c>
      <c r="I66" s="175"/>
      <c r="J66" s="175"/>
      <c r="K66" s="175">
        <f>'将来負担比率（分子）の構造'!L$41</f>
        <v>73032</v>
      </c>
      <c r="L66" s="175"/>
      <c r="M66" s="175"/>
      <c r="N66" s="175">
        <f>'将来負担比率（分子）の構造'!M$41</f>
        <v>71439</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13560</v>
      </c>
      <c r="C72" s="179">
        <f>基金残高に係る経年分析!G55</f>
        <v>13754</v>
      </c>
      <c r="D72" s="179">
        <f>基金残高に係る経年分析!H55</f>
        <v>13808</v>
      </c>
    </row>
    <row r="73" spans="1:16" x14ac:dyDescent="0.2">
      <c r="A73" s="178" t="s">
        <v>79</v>
      </c>
      <c r="B73" s="179">
        <f>基金残高に係る経年分析!F56</f>
        <v>6103</v>
      </c>
      <c r="C73" s="179">
        <f>基金残高に係る経年分析!G56</f>
        <v>5883</v>
      </c>
      <c r="D73" s="179">
        <f>基金残高に係る経年分析!H56</f>
        <v>5663</v>
      </c>
    </row>
    <row r="74" spans="1:16" x14ac:dyDescent="0.2">
      <c r="A74" s="178" t="s">
        <v>80</v>
      </c>
      <c r="B74" s="179">
        <f>基金残高に係る経年分析!F57</f>
        <v>16115</v>
      </c>
      <c r="C74" s="179">
        <f>基金残高に係る経年分析!G57</f>
        <v>17790</v>
      </c>
      <c r="D74" s="179">
        <f>基金残高に係る経年分析!H57</f>
        <v>16236</v>
      </c>
    </row>
  </sheetData>
  <sheetProtection algorithmName="SHA-512" hashValue="1m5cCCUoq5UvVr63sJdvtRVyC6FsunVXegkJpYvm+6lC4+P/DnTfmqk6JU7SstnfY47IIxjWAlDWY2dfZo3faA==" saltValue="kZDHPS1fsFgzRwgECq4q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37521099</v>
      </c>
      <c r="S5" s="677"/>
      <c r="T5" s="677"/>
      <c r="U5" s="677"/>
      <c r="V5" s="677"/>
      <c r="W5" s="677"/>
      <c r="X5" s="677"/>
      <c r="Y5" s="702"/>
      <c r="Z5" s="715">
        <v>32.6</v>
      </c>
      <c r="AA5" s="715"/>
      <c r="AB5" s="715"/>
      <c r="AC5" s="715"/>
      <c r="AD5" s="716">
        <v>35827920</v>
      </c>
      <c r="AE5" s="716"/>
      <c r="AF5" s="716"/>
      <c r="AG5" s="716"/>
      <c r="AH5" s="716"/>
      <c r="AI5" s="716"/>
      <c r="AJ5" s="716"/>
      <c r="AK5" s="716"/>
      <c r="AL5" s="703">
        <v>60.3</v>
      </c>
      <c r="AM5" s="685"/>
      <c r="AN5" s="685"/>
      <c r="AO5" s="704"/>
      <c r="AP5" s="679" t="s">
        <v>227</v>
      </c>
      <c r="AQ5" s="680"/>
      <c r="AR5" s="680"/>
      <c r="AS5" s="680"/>
      <c r="AT5" s="680"/>
      <c r="AU5" s="680"/>
      <c r="AV5" s="680"/>
      <c r="AW5" s="680"/>
      <c r="AX5" s="680"/>
      <c r="AY5" s="680"/>
      <c r="AZ5" s="680"/>
      <c r="BA5" s="680"/>
      <c r="BB5" s="680"/>
      <c r="BC5" s="680"/>
      <c r="BD5" s="680"/>
      <c r="BE5" s="680"/>
      <c r="BF5" s="681"/>
      <c r="BG5" s="621">
        <v>35737651</v>
      </c>
      <c r="BH5" s="622"/>
      <c r="BI5" s="622"/>
      <c r="BJ5" s="622"/>
      <c r="BK5" s="622"/>
      <c r="BL5" s="622"/>
      <c r="BM5" s="622"/>
      <c r="BN5" s="623"/>
      <c r="BO5" s="659">
        <v>95.2</v>
      </c>
      <c r="BP5" s="659"/>
      <c r="BQ5" s="659"/>
      <c r="BR5" s="659"/>
      <c r="BS5" s="660">
        <v>637809</v>
      </c>
      <c r="BT5" s="660"/>
      <c r="BU5" s="660"/>
      <c r="BV5" s="660"/>
      <c r="BW5" s="660"/>
      <c r="BX5" s="660"/>
      <c r="BY5" s="660"/>
      <c r="BZ5" s="660"/>
      <c r="CA5" s="660"/>
      <c r="CB5" s="698"/>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926934</v>
      </c>
      <c r="S6" s="622"/>
      <c r="T6" s="622"/>
      <c r="U6" s="622"/>
      <c r="V6" s="622"/>
      <c r="W6" s="622"/>
      <c r="X6" s="622"/>
      <c r="Y6" s="623"/>
      <c r="Z6" s="659">
        <v>0.8</v>
      </c>
      <c r="AA6" s="659"/>
      <c r="AB6" s="659"/>
      <c r="AC6" s="659"/>
      <c r="AD6" s="660">
        <v>926934</v>
      </c>
      <c r="AE6" s="660"/>
      <c r="AF6" s="660"/>
      <c r="AG6" s="660"/>
      <c r="AH6" s="660"/>
      <c r="AI6" s="660"/>
      <c r="AJ6" s="660"/>
      <c r="AK6" s="660"/>
      <c r="AL6" s="624">
        <v>1.6</v>
      </c>
      <c r="AM6" s="625"/>
      <c r="AN6" s="625"/>
      <c r="AO6" s="661"/>
      <c r="AP6" s="618" t="s">
        <v>232</v>
      </c>
      <c r="AQ6" s="619"/>
      <c r="AR6" s="619"/>
      <c r="AS6" s="619"/>
      <c r="AT6" s="619"/>
      <c r="AU6" s="619"/>
      <c r="AV6" s="619"/>
      <c r="AW6" s="619"/>
      <c r="AX6" s="619"/>
      <c r="AY6" s="619"/>
      <c r="AZ6" s="619"/>
      <c r="BA6" s="619"/>
      <c r="BB6" s="619"/>
      <c r="BC6" s="619"/>
      <c r="BD6" s="619"/>
      <c r="BE6" s="619"/>
      <c r="BF6" s="620"/>
      <c r="BG6" s="621">
        <v>35737651</v>
      </c>
      <c r="BH6" s="622"/>
      <c r="BI6" s="622"/>
      <c r="BJ6" s="622"/>
      <c r="BK6" s="622"/>
      <c r="BL6" s="622"/>
      <c r="BM6" s="622"/>
      <c r="BN6" s="623"/>
      <c r="BO6" s="659">
        <v>95.2</v>
      </c>
      <c r="BP6" s="659"/>
      <c r="BQ6" s="659"/>
      <c r="BR6" s="659"/>
      <c r="BS6" s="660">
        <v>637809</v>
      </c>
      <c r="BT6" s="660"/>
      <c r="BU6" s="660"/>
      <c r="BV6" s="660"/>
      <c r="BW6" s="660"/>
      <c r="BX6" s="660"/>
      <c r="BY6" s="660"/>
      <c r="BZ6" s="660"/>
      <c r="CA6" s="660"/>
      <c r="CB6" s="698"/>
      <c r="CD6" s="679" t="s">
        <v>233</v>
      </c>
      <c r="CE6" s="680"/>
      <c r="CF6" s="680"/>
      <c r="CG6" s="680"/>
      <c r="CH6" s="680"/>
      <c r="CI6" s="680"/>
      <c r="CJ6" s="680"/>
      <c r="CK6" s="680"/>
      <c r="CL6" s="680"/>
      <c r="CM6" s="680"/>
      <c r="CN6" s="680"/>
      <c r="CO6" s="680"/>
      <c r="CP6" s="680"/>
      <c r="CQ6" s="681"/>
      <c r="CR6" s="621">
        <v>422511</v>
      </c>
      <c r="CS6" s="622"/>
      <c r="CT6" s="622"/>
      <c r="CU6" s="622"/>
      <c r="CV6" s="622"/>
      <c r="CW6" s="622"/>
      <c r="CX6" s="622"/>
      <c r="CY6" s="623"/>
      <c r="CZ6" s="703">
        <v>0.4</v>
      </c>
      <c r="DA6" s="685"/>
      <c r="DB6" s="685"/>
      <c r="DC6" s="705"/>
      <c r="DD6" s="627">
        <v>7590</v>
      </c>
      <c r="DE6" s="622"/>
      <c r="DF6" s="622"/>
      <c r="DG6" s="622"/>
      <c r="DH6" s="622"/>
      <c r="DI6" s="622"/>
      <c r="DJ6" s="622"/>
      <c r="DK6" s="622"/>
      <c r="DL6" s="622"/>
      <c r="DM6" s="622"/>
      <c r="DN6" s="622"/>
      <c r="DO6" s="622"/>
      <c r="DP6" s="623"/>
      <c r="DQ6" s="627">
        <v>422511</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14042</v>
      </c>
      <c r="S7" s="622"/>
      <c r="T7" s="622"/>
      <c r="U7" s="622"/>
      <c r="V7" s="622"/>
      <c r="W7" s="622"/>
      <c r="X7" s="622"/>
      <c r="Y7" s="623"/>
      <c r="Z7" s="659">
        <v>0</v>
      </c>
      <c r="AA7" s="659"/>
      <c r="AB7" s="659"/>
      <c r="AC7" s="659"/>
      <c r="AD7" s="660">
        <v>14042</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17509995</v>
      </c>
      <c r="BH7" s="622"/>
      <c r="BI7" s="622"/>
      <c r="BJ7" s="622"/>
      <c r="BK7" s="622"/>
      <c r="BL7" s="622"/>
      <c r="BM7" s="622"/>
      <c r="BN7" s="623"/>
      <c r="BO7" s="659">
        <v>46.7</v>
      </c>
      <c r="BP7" s="659"/>
      <c r="BQ7" s="659"/>
      <c r="BR7" s="659"/>
      <c r="BS7" s="660">
        <v>637809</v>
      </c>
      <c r="BT7" s="660"/>
      <c r="BU7" s="660"/>
      <c r="BV7" s="660"/>
      <c r="BW7" s="660"/>
      <c r="BX7" s="660"/>
      <c r="BY7" s="660"/>
      <c r="BZ7" s="660"/>
      <c r="CA7" s="660"/>
      <c r="CB7" s="698"/>
      <c r="CD7" s="618" t="s">
        <v>236</v>
      </c>
      <c r="CE7" s="619"/>
      <c r="CF7" s="619"/>
      <c r="CG7" s="619"/>
      <c r="CH7" s="619"/>
      <c r="CI7" s="619"/>
      <c r="CJ7" s="619"/>
      <c r="CK7" s="619"/>
      <c r="CL7" s="619"/>
      <c r="CM7" s="619"/>
      <c r="CN7" s="619"/>
      <c r="CO7" s="619"/>
      <c r="CP7" s="619"/>
      <c r="CQ7" s="620"/>
      <c r="CR7" s="621">
        <v>12356010</v>
      </c>
      <c r="CS7" s="622"/>
      <c r="CT7" s="622"/>
      <c r="CU7" s="622"/>
      <c r="CV7" s="622"/>
      <c r="CW7" s="622"/>
      <c r="CX7" s="622"/>
      <c r="CY7" s="623"/>
      <c r="CZ7" s="659">
        <v>11</v>
      </c>
      <c r="DA7" s="659"/>
      <c r="DB7" s="659"/>
      <c r="DC7" s="659"/>
      <c r="DD7" s="627">
        <v>531691</v>
      </c>
      <c r="DE7" s="622"/>
      <c r="DF7" s="622"/>
      <c r="DG7" s="622"/>
      <c r="DH7" s="622"/>
      <c r="DI7" s="622"/>
      <c r="DJ7" s="622"/>
      <c r="DK7" s="622"/>
      <c r="DL7" s="622"/>
      <c r="DM7" s="622"/>
      <c r="DN7" s="622"/>
      <c r="DO7" s="622"/>
      <c r="DP7" s="623"/>
      <c r="DQ7" s="627">
        <v>10340125</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169545</v>
      </c>
      <c r="S8" s="622"/>
      <c r="T8" s="622"/>
      <c r="U8" s="622"/>
      <c r="V8" s="622"/>
      <c r="W8" s="622"/>
      <c r="X8" s="622"/>
      <c r="Y8" s="623"/>
      <c r="Z8" s="659">
        <v>0.1</v>
      </c>
      <c r="AA8" s="659"/>
      <c r="AB8" s="659"/>
      <c r="AC8" s="659"/>
      <c r="AD8" s="660">
        <v>169545</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432081</v>
      </c>
      <c r="BH8" s="622"/>
      <c r="BI8" s="622"/>
      <c r="BJ8" s="622"/>
      <c r="BK8" s="622"/>
      <c r="BL8" s="622"/>
      <c r="BM8" s="622"/>
      <c r="BN8" s="623"/>
      <c r="BO8" s="659">
        <v>1.2</v>
      </c>
      <c r="BP8" s="659"/>
      <c r="BQ8" s="659"/>
      <c r="BR8" s="659"/>
      <c r="BS8" s="660" t="s">
        <v>239</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38582902</v>
      </c>
      <c r="CS8" s="622"/>
      <c r="CT8" s="622"/>
      <c r="CU8" s="622"/>
      <c r="CV8" s="622"/>
      <c r="CW8" s="622"/>
      <c r="CX8" s="622"/>
      <c r="CY8" s="623"/>
      <c r="CZ8" s="659">
        <v>34.4</v>
      </c>
      <c r="DA8" s="659"/>
      <c r="DB8" s="659"/>
      <c r="DC8" s="659"/>
      <c r="DD8" s="627">
        <v>298383</v>
      </c>
      <c r="DE8" s="622"/>
      <c r="DF8" s="622"/>
      <c r="DG8" s="622"/>
      <c r="DH8" s="622"/>
      <c r="DI8" s="622"/>
      <c r="DJ8" s="622"/>
      <c r="DK8" s="622"/>
      <c r="DL8" s="622"/>
      <c r="DM8" s="622"/>
      <c r="DN8" s="622"/>
      <c r="DO8" s="622"/>
      <c r="DP8" s="623"/>
      <c r="DQ8" s="627">
        <v>20985506</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122371</v>
      </c>
      <c r="S9" s="622"/>
      <c r="T9" s="622"/>
      <c r="U9" s="622"/>
      <c r="V9" s="622"/>
      <c r="W9" s="622"/>
      <c r="X9" s="622"/>
      <c r="Y9" s="623"/>
      <c r="Z9" s="659">
        <v>0.1</v>
      </c>
      <c r="AA9" s="659"/>
      <c r="AB9" s="659"/>
      <c r="AC9" s="659"/>
      <c r="AD9" s="660">
        <v>122371</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13688225</v>
      </c>
      <c r="BH9" s="622"/>
      <c r="BI9" s="622"/>
      <c r="BJ9" s="622"/>
      <c r="BK9" s="622"/>
      <c r="BL9" s="622"/>
      <c r="BM9" s="622"/>
      <c r="BN9" s="623"/>
      <c r="BO9" s="659">
        <v>36.5</v>
      </c>
      <c r="BP9" s="659"/>
      <c r="BQ9" s="659"/>
      <c r="BR9" s="659"/>
      <c r="BS9" s="660" t="s">
        <v>243</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10217436</v>
      </c>
      <c r="CS9" s="622"/>
      <c r="CT9" s="622"/>
      <c r="CU9" s="622"/>
      <c r="CV9" s="622"/>
      <c r="CW9" s="622"/>
      <c r="CX9" s="622"/>
      <c r="CY9" s="623"/>
      <c r="CZ9" s="659">
        <v>9.1</v>
      </c>
      <c r="DA9" s="659"/>
      <c r="DB9" s="659"/>
      <c r="DC9" s="659"/>
      <c r="DD9" s="627">
        <v>300869</v>
      </c>
      <c r="DE9" s="622"/>
      <c r="DF9" s="622"/>
      <c r="DG9" s="622"/>
      <c r="DH9" s="622"/>
      <c r="DI9" s="622"/>
      <c r="DJ9" s="622"/>
      <c r="DK9" s="622"/>
      <c r="DL9" s="622"/>
      <c r="DM9" s="622"/>
      <c r="DN9" s="622"/>
      <c r="DO9" s="622"/>
      <c r="DP9" s="623"/>
      <c r="DQ9" s="627">
        <v>7636264</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243</v>
      </c>
      <c r="AA10" s="659"/>
      <c r="AB10" s="659"/>
      <c r="AC10" s="659"/>
      <c r="AD10" s="660" t="s">
        <v>239</v>
      </c>
      <c r="AE10" s="660"/>
      <c r="AF10" s="660"/>
      <c r="AG10" s="660"/>
      <c r="AH10" s="660"/>
      <c r="AI10" s="660"/>
      <c r="AJ10" s="660"/>
      <c r="AK10" s="660"/>
      <c r="AL10" s="624" t="s">
        <v>243</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965722</v>
      </c>
      <c r="BH10" s="622"/>
      <c r="BI10" s="622"/>
      <c r="BJ10" s="622"/>
      <c r="BK10" s="622"/>
      <c r="BL10" s="622"/>
      <c r="BM10" s="622"/>
      <c r="BN10" s="623"/>
      <c r="BO10" s="659">
        <v>2.6</v>
      </c>
      <c r="BP10" s="659"/>
      <c r="BQ10" s="659"/>
      <c r="BR10" s="659"/>
      <c r="BS10" s="660" t="s">
        <v>243</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137389</v>
      </c>
      <c r="CS10" s="622"/>
      <c r="CT10" s="622"/>
      <c r="CU10" s="622"/>
      <c r="CV10" s="622"/>
      <c r="CW10" s="622"/>
      <c r="CX10" s="622"/>
      <c r="CY10" s="623"/>
      <c r="CZ10" s="659">
        <v>0.1</v>
      </c>
      <c r="DA10" s="659"/>
      <c r="DB10" s="659"/>
      <c r="DC10" s="659"/>
      <c r="DD10" s="627">
        <v>811</v>
      </c>
      <c r="DE10" s="622"/>
      <c r="DF10" s="622"/>
      <c r="DG10" s="622"/>
      <c r="DH10" s="622"/>
      <c r="DI10" s="622"/>
      <c r="DJ10" s="622"/>
      <c r="DK10" s="622"/>
      <c r="DL10" s="622"/>
      <c r="DM10" s="622"/>
      <c r="DN10" s="622"/>
      <c r="DO10" s="622"/>
      <c r="DP10" s="623"/>
      <c r="DQ10" s="627">
        <v>92769</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6512534</v>
      </c>
      <c r="S11" s="622"/>
      <c r="T11" s="622"/>
      <c r="U11" s="622"/>
      <c r="V11" s="622"/>
      <c r="W11" s="622"/>
      <c r="X11" s="622"/>
      <c r="Y11" s="623"/>
      <c r="Z11" s="624">
        <v>5.7</v>
      </c>
      <c r="AA11" s="625"/>
      <c r="AB11" s="625"/>
      <c r="AC11" s="626"/>
      <c r="AD11" s="627">
        <v>6512534</v>
      </c>
      <c r="AE11" s="622"/>
      <c r="AF11" s="622"/>
      <c r="AG11" s="622"/>
      <c r="AH11" s="622"/>
      <c r="AI11" s="622"/>
      <c r="AJ11" s="622"/>
      <c r="AK11" s="623"/>
      <c r="AL11" s="624">
        <v>11</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2423967</v>
      </c>
      <c r="BH11" s="622"/>
      <c r="BI11" s="622"/>
      <c r="BJ11" s="622"/>
      <c r="BK11" s="622"/>
      <c r="BL11" s="622"/>
      <c r="BM11" s="622"/>
      <c r="BN11" s="623"/>
      <c r="BO11" s="659">
        <v>6.5</v>
      </c>
      <c r="BP11" s="659"/>
      <c r="BQ11" s="659"/>
      <c r="BR11" s="659"/>
      <c r="BS11" s="660">
        <v>637809</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3125297</v>
      </c>
      <c r="CS11" s="622"/>
      <c r="CT11" s="622"/>
      <c r="CU11" s="622"/>
      <c r="CV11" s="622"/>
      <c r="CW11" s="622"/>
      <c r="CX11" s="622"/>
      <c r="CY11" s="623"/>
      <c r="CZ11" s="659">
        <v>2.8</v>
      </c>
      <c r="DA11" s="659"/>
      <c r="DB11" s="659"/>
      <c r="DC11" s="659"/>
      <c r="DD11" s="627">
        <v>759583</v>
      </c>
      <c r="DE11" s="622"/>
      <c r="DF11" s="622"/>
      <c r="DG11" s="622"/>
      <c r="DH11" s="622"/>
      <c r="DI11" s="622"/>
      <c r="DJ11" s="622"/>
      <c r="DK11" s="622"/>
      <c r="DL11" s="622"/>
      <c r="DM11" s="622"/>
      <c r="DN11" s="622"/>
      <c r="DO11" s="622"/>
      <c r="DP11" s="623"/>
      <c r="DQ11" s="627">
        <v>1563840</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30772</v>
      </c>
      <c r="S12" s="622"/>
      <c r="T12" s="622"/>
      <c r="U12" s="622"/>
      <c r="V12" s="622"/>
      <c r="W12" s="622"/>
      <c r="X12" s="622"/>
      <c r="Y12" s="623"/>
      <c r="Z12" s="659">
        <v>0</v>
      </c>
      <c r="AA12" s="659"/>
      <c r="AB12" s="659"/>
      <c r="AC12" s="659"/>
      <c r="AD12" s="660">
        <v>30772</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15787777</v>
      </c>
      <c r="BH12" s="622"/>
      <c r="BI12" s="622"/>
      <c r="BJ12" s="622"/>
      <c r="BK12" s="622"/>
      <c r="BL12" s="622"/>
      <c r="BM12" s="622"/>
      <c r="BN12" s="623"/>
      <c r="BO12" s="659">
        <v>42.1</v>
      </c>
      <c r="BP12" s="659"/>
      <c r="BQ12" s="659"/>
      <c r="BR12" s="659"/>
      <c r="BS12" s="660" t="s">
        <v>239</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8923901</v>
      </c>
      <c r="CS12" s="622"/>
      <c r="CT12" s="622"/>
      <c r="CU12" s="622"/>
      <c r="CV12" s="622"/>
      <c r="CW12" s="622"/>
      <c r="CX12" s="622"/>
      <c r="CY12" s="623"/>
      <c r="CZ12" s="659">
        <v>8</v>
      </c>
      <c r="DA12" s="659"/>
      <c r="DB12" s="659"/>
      <c r="DC12" s="659"/>
      <c r="DD12" s="627">
        <v>157767</v>
      </c>
      <c r="DE12" s="622"/>
      <c r="DF12" s="622"/>
      <c r="DG12" s="622"/>
      <c r="DH12" s="622"/>
      <c r="DI12" s="622"/>
      <c r="DJ12" s="622"/>
      <c r="DK12" s="622"/>
      <c r="DL12" s="622"/>
      <c r="DM12" s="622"/>
      <c r="DN12" s="622"/>
      <c r="DO12" s="622"/>
      <c r="DP12" s="623"/>
      <c r="DQ12" s="627">
        <v>2039739</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243</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15641114</v>
      </c>
      <c r="BH13" s="622"/>
      <c r="BI13" s="622"/>
      <c r="BJ13" s="622"/>
      <c r="BK13" s="622"/>
      <c r="BL13" s="622"/>
      <c r="BM13" s="622"/>
      <c r="BN13" s="623"/>
      <c r="BO13" s="659">
        <v>41.7</v>
      </c>
      <c r="BP13" s="659"/>
      <c r="BQ13" s="659"/>
      <c r="BR13" s="659"/>
      <c r="BS13" s="660" t="s">
        <v>243</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9595308</v>
      </c>
      <c r="CS13" s="622"/>
      <c r="CT13" s="622"/>
      <c r="CU13" s="622"/>
      <c r="CV13" s="622"/>
      <c r="CW13" s="622"/>
      <c r="CX13" s="622"/>
      <c r="CY13" s="623"/>
      <c r="CZ13" s="659">
        <v>8.6</v>
      </c>
      <c r="DA13" s="659"/>
      <c r="DB13" s="659"/>
      <c r="DC13" s="659"/>
      <c r="DD13" s="627">
        <v>5458171</v>
      </c>
      <c r="DE13" s="622"/>
      <c r="DF13" s="622"/>
      <c r="DG13" s="622"/>
      <c r="DH13" s="622"/>
      <c r="DI13" s="622"/>
      <c r="DJ13" s="622"/>
      <c r="DK13" s="622"/>
      <c r="DL13" s="622"/>
      <c r="DM13" s="622"/>
      <c r="DN13" s="622"/>
      <c r="DO13" s="622"/>
      <c r="DP13" s="623"/>
      <c r="DQ13" s="627">
        <v>5899537</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239</v>
      </c>
      <c r="AA14" s="659"/>
      <c r="AB14" s="659"/>
      <c r="AC14" s="659"/>
      <c r="AD14" s="660" t="s">
        <v>239</v>
      </c>
      <c r="AE14" s="660"/>
      <c r="AF14" s="660"/>
      <c r="AG14" s="660"/>
      <c r="AH14" s="660"/>
      <c r="AI14" s="660"/>
      <c r="AJ14" s="660"/>
      <c r="AK14" s="660"/>
      <c r="AL14" s="624" t="s">
        <v>239</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825515</v>
      </c>
      <c r="BH14" s="622"/>
      <c r="BI14" s="622"/>
      <c r="BJ14" s="622"/>
      <c r="BK14" s="622"/>
      <c r="BL14" s="622"/>
      <c r="BM14" s="622"/>
      <c r="BN14" s="623"/>
      <c r="BO14" s="659">
        <v>2.2000000000000002</v>
      </c>
      <c r="BP14" s="659"/>
      <c r="BQ14" s="659"/>
      <c r="BR14" s="659"/>
      <c r="BS14" s="660" t="s">
        <v>243</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3087794</v>
      </c>
      <c r="CS14" s="622"/>
      <c r="CT14" s="622"/>
      <c r="CU14" s="622"/>
      <c r="CV14" s="622"/>
      <c r="CW14" s="622"/>
      <c r="CX14" s="622"/>
      <c r="CY14" s="623"/>
      <c r="CZ14" s="659">
        <v>2.8</v>
      </c>
      <c r="DA14" s="659"/>
      <c r="DB14" s="659"/>
      <c r="DC14" s="659"/>
      <c r="DD14" s="627">
        <v>458375</v>
      </c>
      <c r="DE14" s="622"/>
      <c r="DF14" s="622"/>
      <c r="DG14" s="622"/>
      <c r="DH14" s="622"/>
      <c r="DI14" s="622"/>
      <c r="DJ14" s="622"/>
      <c r="DK14" s="622"/>
      <c r="DL14" s="622"/>
      <c r="DM14" s="622"/>
      <c r="DN14" s="622"/>
      <c r="DO14" s="622"/>
      <c r="DP14" s="623"/>
      <c r="DQ14" s="627">
        <v>2637413</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243</v>
      </c>
      <c r="AA15" s="659"/>
      <c r="AB15" s="659"/>
      <c r="AC15" s="659"/>
      <c r="AD15" s="660" t="s">
        <v>239</v>
      </c>
      <c r="AE15" s="660"/>
      <c r="AF15" s="660"/>
      <c r="AG15" s="660"/>
      <c r="AH15" s="660"/>
      <c r="AI15" s="660"/>
      <c r="AJ15" s="660"/>
      <c r="AK15" s="660"/>
      <c r="AL15" s="624" t="s">
        <v>243</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1614364</v>
      </c>
      <c r="BH15" s="622"/>
      <c r="BI15" s="622"/>
      <c r="BJ15" s="622"/>
      <c r="BK15" s="622"/>
      <c r="BL15" s="622"/>
      <c r="BM15" s="622"/>
      <c r="BN15" s="623"/>
      <c r="BO15" s="659">
        <v>4.3</v>
      </c>
      <c r="BP15" s="659"/>
      <c r="BQ15" s="659"/>
      <c r="BR15" s="659"/>
      <c r="BS15" s="660" t="s">
        <v>243</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16333778</v>
      </c>
      <c r="CS15" s="622"/>
      <c r="CT15" s="622"/>
      <c r="CU15" s="622"/>
      <c r="CV15" s="622"/>
      <c r="CW15" s="622"/>
      <c r="CX15" s="622"/>
      <c r="CY15" s="623"/>
      <c r="CZ15" s="659">
        <v>14.6</v>
      </c>
      <c r="DA15" s="659"/>
      <c r="DB15" s="659"/>
      <c r="DC15" s="659"/>
      <c r="DD15" s="627">
        <v>6620074</v>
      </c>
      <c r="DE15" s="622"/>
      <c r="DF15" s="622"/>
      <c r="DG15" s="622"/>
      <c r="DH15" s="622"/>
      <c r="DI15" s="622"/>
      <c r="DJ15" s="622"/>
      <c r="DK15" s="622"/>
      <c r="DL15" s="622"/>
      <c r="DM15" s="622"/>
      <c r="DN15" s="622"/>
      <c r="DO15" s="622"/>
      <c r="DP15" s="623"/>
      <c r="DQ15" s="627">
        <v>8973052</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60217</v>
      </c>
      <c r="S16" s="622"/>
      <c r="T16" s="622"/>
      <c r="U16" s="622"/>
      <c r="V16" s="622"/>
      <c r="W16" s="622"/>
      <c r="X16" s="622"/>
      <c r="Y16" s="623"/>
      <c r="Z16" s="659">
        <v>0.1</v>
      </c>
      <c r="AA16" s="659"/>
      <c r="AB16" s="659"/>
      <c r="AC16" s="659"/>
      <c r="AD16" s="660">
        <v>60217</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243</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232003</v>
      </c>
      <c r="CS16" s="622"/>
      <c r="CT16" s="622"/>
      <c r="CU16" s="622"/>
      <c r="CV16" s="622"/>
      <c r="CW16" s="622"/>
      <c r="CX16" s="622"/>
      <c r="CY16" s="623"/>
      <c r="CZ16" s="659">
        <v>0.2</v>
      </c>
      <c r="DA16" s="659"/>
      <c r="DB16" s="659"/>
      <c r="DC16" s="659"/>
      <c r="DD16" s="627" t="s">
        <v>243</v>
      </c>
      <c r="DE16" s="622"/>
      <c r="DF16" s="622"/>
      <c r="DG16" s="622"/>
      <c r="DH16" s="622"/>
      <c r="DI16" s="622"/>
      <c r="DJ16" s="622"/>
      <c r="DK16" s="622"/>
      <c r="DL16" s="622"/>
      <c r="DM16" s="622"/>
      <c r="DN16" s="622"/>
      <c r="DO16" s="622"/>
      <c r="DP16" s="623"/>
      <c r="DQ16" s="627">
        <v>16457</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698114</v>
      </c>
      <c r="S17" s="622"/>
      <c r="T17" s="622"/>
      <c r="U17" s="622"/>
      <c r="V17" s="622"/>
      <c r="W17" s="622"/>
      <c r="X17" s="622"/>
      <c r="Y17" s="623"/>
      <c r="Z17" s="659">
        <v>0.6</v>
      </c>
      <c r="AA17" s="659"/>
      <c r="AB17" s="659"/>
      <c r="AC17" s="659"/>
      <c r="AD17" s="660">
        <v>698114</v>
      </c>
      <c r="AE17" s="660"/>
      <c r="AF17" s="660"/>
      <c r="AG17" s="660"/>
      <c r="AH17" s="660"/>
      <c r="AI17" s="660"/>
      <c r="AJ17" s="660"/>
      <c r="AK17" s="660"/>
      <c r="AL17" s="624">
        <v>1.2</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8987445</v>
      </c>
      <c r="CS17" s="622"/>
      <c r="CT17" s="622"/>
      <c r="CU17" s="622"/>
      <c r="CV17" s="622"/>
      <c r="CW17" s="622"/>
      <c r="CX17" s="622"/>
      <c r="CY17" s="623"/>
      <c r="CZ17" s="659">
        <v>8</v>
      </c>
      <c r="DA17" s="659"/>
      <c r="DB17" s="659"/>
      <c r="DC17" s="659"/>
      <c r="DD17" s="627" t="s">
        <v>243</v>
      </c>
      <c r="DE17" s="622"/>
      <c r="DF17" s="622"/>
      <c r="DG17" s="622"/>
      <c r="DH17" s="622"/>
      <c r="DI17" s="622"/>
      <c r="DJ17" s="622"/>
      <c r="DK17" s="622"/>
      <c r="DL17" s="622"/>
      <c r="DM17" s="622"/>
      <c r="DN17" s="622"/>
      <c r="DO17" s="622"/>
      <c r="DP17" s="623"/>
      <c r="DQ17" s="627">
        <v>8856824</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255665</v>
      </c>
      <c r="S18" s="622"/>
      <c r="T18" s="622"/>
      <c r="U18" s="622"/>
      <c r="V18" s="622"/>
      <c r="W18" s="622"/>
      <c r="X18" s="622"/>
      <c r="Y18" s="623"/>
      <c r="Z18" s="659">
        <v>0.2</v>
      </c>
      <c r="AA18" s="659"/>
      <c r="AB18" s="659"/>
      <c r="AC18" s="659"/>
      <c r="AD18" s="660">
        <v>255665</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243</v>
      </c>
      <c r="DA18" s="659"/>
      <c r="DB18" s="659"/>
      <c r="DC18" s="659"/>
      <c r="DD18" s="627" t="s">
        <v>239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251668</v>
      </c>
      <c r="S19" s="622"/>
      <c r="T19" s="622"/>
      <c r="U19" s="622"/>
      <c r="V19" s="622"/>
      <c r="W19" s="622"/>
      <c r="X19" s="622"/>
      <c r="Y19" s="623"/>
      <c r="Z19" s="659">
        <v>0.2</v>
      </c>
      <c r="AA19" s="659"/>
      <c r="AB19" s="659"/>
      <c r="AC19" s="659"/>
      <c r="AD19" s="660">
        <v>251668</v>
      </c>
      <c r="AE19" s="660"/>
      <c r="AF19" s="660"/>
      <c r="AG19" s="660"/>
      <c r="AH19" s="660"/>
      <c r="AI19" s="660"/>
      <c r="AJ19" s="660"/>
      <c r="AK19" s="660"/>
      <c r="AL19" s="624">
        <v>0.4</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1783448</v>
      </c>
      <c r="BH19" s="622"/>
      <c r="BI19" s="622"/>
      <c r="BJ19" s="622"/>
      <c r="BK19" s="622"/>
      <c r="BL19" s="622"/>
      <c r="BM19" s="622"/>
      <c r="BN19" s="623"/>
      <c r="BO19" s="659">
        <v>4.8</v>
      </c>
      <c r="BP19" s="659"/>
      <c r="BQ19" s="659"/>
      <c r="BR19" s="659"/>
      <c r="BS19" s="660" t="s">
        <v>239</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239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3997</v>
      </c>
      <c r="S20" s="622"/>
      <c r="T20" s="622"/>
      <c r="U20" s="622"/>
      <c r="V20" s="622"/>
      <c r="W20" s="622"/>
      <c r="X20" s="622"/>
      <c r="Y20" s="623"/>
      <c r="Z20" s="659">
        <v>0</v>
      </c>
      <c r="AA20" s="659"/>
      <c r="AB20" s="659"/>
      <c r="AC20" s="659"/>
      <c r="AD20" s="660">
        <v>3997</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1783448</v>
      </c>
      <c r="BH20" s="622"/>
      <c r="BI20" s="622"/>
      <c r="BJ20" s="622"/>
      <c r="BK20" s="622"/>
      <c r="BL20" s="622"/>
      <c r="BM20" s="622"/>
      <c r="BN20" s="623"/>
      <c r="BO20" s="659">
        <v>4.8</v>
      </c>
      <c r="BP20" s="659"/>
      <c r="BQ20" s="659"/>
      <c r="BR20" s="659"/>
      <c r="BS20" s="660" t="s">
        <v>139</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112001774</v>
      </c>
      <c r="CS20" s="622"/>
      <c r="CT20" s="622"/>
      <c r="CU20" s="622"/>
      <c r="CV20" s="622"/>
      <c r="CW20" s="622"/>
      <c r="CX20" s="622"/>
      <c r="CY20" s="623"/>
      <c r="CZ20" s="659">
        <v>100</v>
      </c>
      <c r="DA20" s="659"/>
      <c r="DB20" s="659"/>
      <c r="DC20" s="659"/>
      <c r="DD20" s="627">
        <v>14593314</v>
      </c>
      <c r="DE20" s="622"/>
      <c r="DF20" s="622"/>
      <c r="DG20" s="622"/>
      <c r="DH20" s="622"/>
      <c r="DI20" s="622"/>
      <c r="DJ20" s="622"/>
      <c r="DK20" s="622"/>
      <c r="DL20" s="622"/>
      <c r="DM20" s="622"/>
      <c r="DN20" s="622"/>
      <c r="DO20" s="622"/>
      <c r="DP20" s="623"/>
      <c r="DQ20" s="627">
        <v>69464037</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15465817</v>
      </c>
      <c r="S21" s="622"/>
      <c r="T21" s="622"/>
      <c r="U21" s="622"/>
      <c r="V21" s="622"/>
      <c r="W21" s="622"/>
      <c r="X21" s="622"/>
      <c r="Y21" s="623"/>
      <c r="Z21" s="659">
        <v>13.4</v>
      </c>
      <c r="AA21" s="659"/>
      <c r="AB21" s="659"/>
      <c r="AC21" s="659"/>
      <c r="AD21" s="660">
        <v>14128615</v>
      </c>
      <c r="AE21" s="660"/>
      <c r="AF21" s="660"/>
      <c r="AG21" s="660"/>
      <c r="AH21" s="660"/>
      <c r="AI21" s="660"/>
      <c r="AJ21" s="660"/>
      <c r="AK21" s="660"/>
      <c r="AL21" s="624">
        <v>23.8</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90269</v>
      </c>
      <c r="BH21" s="622"/>
      <c r="BI21" s="622"/>
      <c r="BJ21" s="622"/>
      <c r="BK21" s="622"/>
      <c r="BL21" s="622"/>
      <c r="BM21" s="622"/>
      <c r="BN21" s="623"/>
      <c r="BO21" s="659">
        <v>0.2</v>
      </c>
      <c r="BP21" s="659"/>
      <c r="BQ21" s="659"/>
      <c r="BR21" s="659"/>
      <c r="BS21" s="660" t="s">
        <v>243</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14128615</v>
      </c>
      <c r="S22" s="622"/>
      <c r="T22" s="622"/>
      <c r="U22" s="622"/>
      <c r="V22" s="622"/>
      <c r="W22" s="622"/>
      <c r="X22" s="622"/>
      <c r="Y22" s="623"/>
      <c r="Z22" s="659">
        <v>12.3</v>
      </c>
      <c r="AA22" s="659"/>
      <c r="AB22" s="659"/>
      <c r="AC22" s="659"/>
      <c r="AD22" s="660">
        <v>14128615</v>
      </c>
      <c r="AE22" s="660"/>
      <c r="AF22" s="660"/>
      <c r="AG22" s="660"/>
      <c r="AH22" s="660"/>
      <c r="AI22" s="660"/>
      <c r="AJ22" s="660"/>
      <c r="AK22" s="660"/>
      <c r="AL22" s="624">
        <v>23.8</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1336923</v>
      </c>
      <c r="S23" s="622"/>
      <c r="T23" s="622"/>
      <c r="U23" s="622"/>
      <c r="V23" s="622"/>
      <c r="W23" s="622"/>
      <c r="X23" s="622"/>
      <c r="Y23" s="623"/>
      <c r="Z23" s="659">
        <v>1.2</v>
      </c>
      <c r="AA23" s="659"/>
      <c r="AB23" s="659"/>
      <c r="AC23" s="659"/>
      <c r="AD23" s="660" t="s">
        <v>239</v>
      </c>
      <c r="AE23" s="660"/>
      <c r="AF23" s="660"/>
      <c r="AG23" s="660"/>
      <c r="AH23" s="660"/>
      <c r="AI23" s="660"/>
      <c r="AJ23" s="660"/>
      <c r="AK23" s="660"/>
      <c r="AL23" s="624" t="s">
        <v>243</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1693179</v>
      </c>
      <c r="BH23" s="622"/>
      <c r="BI23" s="622"/>
      <c r="BJ23" s="622"/>
      <c r="BK23" s="622"/>
      <c r="BL23" s="622"/>
      <c r="BM23" s="622"/>
      <c r="BN23" s="623"/>
      <c r="BO23" s="659">
        <v>4.5</v>
      </c>
      <c r="BP23" s="659"/>
      <c r="BQ23" s="659"/>
      <c r="BR23" s="659"/>
      <c r="BS23" s="660" t="s">
        <v>239</v>
      </c>
      <c r="BT23" s="660"/>
      <c r="BU23" s="660"/>
      <c r="BV23" s="660"/>
      <c r="BW23" s="660"/>
      <c r="BX23" s="660"/>
      <c r="BY23" s="660"/>
      <c r="BZ23" s="660"/>
      <c r="CA23" s="660"/>
      <c r="CB23" s="698"/>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v>279</v>
      </c>
      <c r="S24" s="622"/>
      <c r="T24" s="622"/>
      <c r="U24" s="622"/>
      <c r="V24" s="622"/>
      <c r="W24" s="622"/>
      <c r="X24" s="622"/>
      <c r="Y24" s="623"/>
      <c r="Z24" s="659">
        <v>0</v>
      </c>
      <c r="AA24" s="659"/>
      <c r="AB24" s="659"/>
      <c r="AC24" s="659"/>
      <c r="AD24" s="660" t="s">
        <v>239</v>
      </c>
      <c r="AE24" s="660"/>
      <c r="AF24" s="660"/>
      <c r="AG24" s="660"/>
      <c r="AH24" s="660"/>
      <c r="AI24" s="660"/>
      <c r="AJ24" s="660"/>
      <c r="AK24" s="660"/>
      <c r="AL24" s="624" t="s">
        <v>243</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243</v>
      </c>
      <c r="BH24" s="622"/>
      <c r="BI24" s="622"/>
      <c r="BJ24" s="622"/>
      <c r="BK24" s="622"/>
      <c r="BL24" s="622"/>
      <c r="BM24" s="622"/>
      <c r="BN24" s="623"/>
      <c r="BO24" s="659" t="s">
        <v>243</v>
      </c>
      <c r="BP24" s="659"/>
      <c r="BQ24" s="659"/>
      <c r="BR24" s="659"/>
      <c r="BS24" s="660" t="s">
        <v>239</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48584049</v>
      </c>
      <c r="CS24" s="677"/>
      <c r="CT24" s="677"/>
      <c r="CU24" s="677"/>
      <c r="CV24" s="677"/>
      <c r="CW24" s="677"/>
      <c r="CX24" s="677"/>
      <c r="CY24" s="702"/>
      <c r="CZ24" s="703">
        <v>43.4</v>
      </c>
      <c r="DA24" s="685"/>
      <c r="DB24" s="685"/>
      <c r="DC24" s="705"/>
      <c r="DD24" s="701">
        <v>32402968</v>
      </c>
      <c r="DE24" s="677"/>
      <c r="DF24" s="677"/>
      <c r="DG24" s="677"/>
      <c r="DH24" s="677"/>
      <c r="DI24" s="677"/>
      <c r="DJ24" s="677"/>
      <c r="DK24" s="702"/>
      <c r="DL24" s="701">
        <v>30821424</v>
      </c>
      <c r="DM24" s="677"/>
      <c r="DN24" s="677"/>
      <c r="DO24" s="677"/>
      <c r="DP24" s="677"/>
      <c r="DQ24" s="677"/>
      <c r="DR24" s="677"/>
      <c r="DS24" s="677"/>
      <c r="DT24" s="677"/>
      <c r="DU24" s="677"/>
      <c r="DV24" s="702"/>
      <c r="DW24" s="703">
        <v>49.9</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61777110</v>
      </c>
      <c r="S25" s="622"/>
      <c r="T25" s="622"/>
      <c r="U25" s="622"/>
      <c r="V25" s="622"/>
      <c r="W25" s="622"/>
      <c r="X25" s="622"/>
      <c r="Y25" s="623"/>
      <c r="Z25" s="659">
        <v>53.7</v>
      </c>
      <c r="AA25" s="659"/>
      <c r="AB25" s="659"/>
      <c r="AC25" s="659"/>
      <c r="AD25" s="660">
        <v>58746729</v>
      </c>
      <c r="AE25" s="660"/>
      <c r="AF25" s="660"/>
      <c r="AG25" s="660"/>
      <c r="AH25" s="660"/>
      <c r="AI25" s="660"/>
      <c r="AJ25" s="660"/>
      <c r="AK25" s="660"/>
      <c r="AL25" s="624">
        <v>98.9</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243</v>
      </c>
      <c r="BH25" s="622"/>
      <c r="BI25" s="622"/>
      <c r="BJ25" s="622"/>
      <c r="BK25" s="622"/>
      <c r="BL25" s="622"/>
      <c r="BM25" s="622"/>
      <c r="BN25" s="623"/>
      <c r="BO25" s="659" t="s">
        <v>243</v>
      </c>
      <c r="BP25" s="659"/>
      <c r="BQ25" s="659"/>
      <c r="BR25" s="659"/>
      <c r="BS25" s="660" t="s">
        <v>239</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17231717</v>
      </c>
      <c r="CS25" s="634"/>
      <c r="CT25" s="634"/>
      <c r="CU25" s="634"/>
      <c r="CV25" s="634"/>
      <c r="CW25" s="634"/>
      <c r="CX25" s="634"/>
      <c r="CY25" s="635"/>
      <c r="CZ25" s="624">
        <v>15.4</v>
      </c>
      <c r="DA25" s="636"/>
      <c r="DB25" s="636"/>
      <c r="DC25" s="637"/>
      <c r="DD25" s="627">
        <v>16113199</v>
      </c>
      <c r="DE25" s="634"/>
      <c r="DF25" s="634"/>
      <c r="DG25" s="634"/>
      <c r="DH25" s="634"/>
      <c r="DI25" s="634"/>
      <c r="DJ25" s="634"/>
      <c r="DK25" s="635"/>
      <c r="DL25" s="627">
        <v>15774730</v>
      </c>
      <c r="DM25" s="634"/>
      <c r="DN25" s="634"/>
      <c r="DO25" s="634"/>
      <c r="DP25" s="634"/>
      <c r="DQ25" s="634"/>
      <c r="DR25" s="634"/>
      <c r="DS25" s="634"/>
      <c r="DT25" s="634"/>
      <c r="DU25" s="634"/>
      <c r="DV25" s="635"/>
      <c r="DW25" s="624">
        <v>25.5</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40031</v>
      </c>
      <c r="S26" s="622"/>
      <c r="T26" s="622"/>
      <c r="U26" s="622"/>
      <c r="V26" s="622"/>
      <c r="W26" s="622"/>
      <c r="X26" s="622"/>
      <c r="Y26" s="623"/>
      <c r="Z26" s="659">
        <v>0</v>
      </c>
      <c r="AA26" s="659"/>
      <c r="AB26" s="659"/>
      <c r="AC26" s="659"/>
      <c r="AD26" s="660">
        <v>40031</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239</v>
      </c>
      <c r="BP26" s="659"/>
      <c r="BQ26" s="659"/>
      <c r="BR26" s="659"/>
      <c r="BS26" s="660" t="s">
        <v>243</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9181645</v>
      </c>
      <c r="CS26" s="622"/>
      <c r="CT26" s="622"/>
      <c r="CU26" s="622"/>
      <c r="CV26" s="622"/>
      <c r="CW26" s="622"/>
      <c r="CX26" s="622"/>
      <c r="CY26" s="623"/>
      <c r="CZ26" s="624">
        <v>8.1999999999999993</v>
      </c>
      <c r="DA26" s="636"/>
      <c r="DB26" s="636"/>
      <c r="DC26" s="637"/>
      <c r="DD26" s="627">
        <v>8480573</v>
      </c>
      <c r="DE26" s="622"/>
      <c r="DF26" s="622"/>
      <c r="DG26" s="622"/>
      <c r="DH26" s="622"/>
      <c r="DI26" s="622"/>
      <c r="DJ26" s="622"/>
      <c r="DK26" s="623"/>
      <c r="DL26" s="627" t="s">
        <v>243</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257827</v>
      </c>
      <c r="S27" s="622"/>
      <c r="T27" s="622"/>
      <c r="U27" s="622"/>
      <c r="V27" s="622"/>
      <c r="W27" s="622"/>
      <c r="X27" s="622"/>
      <c r="Y27" s="623"/>
      <c r="Z27" s="659">
        <v>0.2</v>
      </c>
      <c r="AA27" s="659"/>
      <c r="AB27" s="659"/>
      <c r="AC27" s="659"/>
      <c r="AD27" s="660" t="s">
        <v>139</v>
      </c>
      <c r="AE27" s="660"/>
      <c r="AF27" s="660"/>
      <c r="AG27" s="660"/>
      <c r="AH27" s="660"/>
      <c r="AI27" s="660"/>
      <c r="AJ27" s="660"/>
      <c r="AK27" s="660"/>
      <c r="AL27" s="624" t="s">
        <v>243</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37521099</v>
      </c>
      <c r="BH27" s="622"/>
      <c r="BI27" s="622"/>
      <c r="BJ27" s="622"/>
      <c r="BK27" s="622"/>
      <c r="BL27" s="622"/>
      <c r="BM27" s="622"/>
      <c r="BN27" s="623"/>
      <c r="BO27" s="659">
        <v>100</v>
      </c>
      <c r="BP27" s="659"/>
      <c r="BQ27" s="659"/>
      <c r="BR27" s="659"/>
      <c r="BS27" s="660">
        <v>637809</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22364937</v>
      </c>
      <c r="CS27" s="634"/>
      <c r="CT27" s="634"/>
      <c r="CU27" s="634"/>
      <c r="CV27" s="634"/>
      <c r="CW27" s="634"/>
      <c r="CX27" s="634"/>
      <c r="CY27" s="635"/>
      <c r="CZ27" s="624">
        <v>20</v>
      </c>
      <c r="DA27" s="636"/>
      <c r="DB27" s="636"/>
      <c r="DC27" s="637"/>
      <c r="DD27" s="627">
        <v>7432995</v>
      </c>
      <c r="DE27" s="634"/>
      <c r="DF27" s="634"/>
      <c r="DG27" s="634"/>
      <c r="DH27" s="634"/>
      <c r="DI27" s="634"/>
      <c r="DJ27" s="634"/>
      <c r="DK27" s="635"/>
      <c r="DL27" s="627">
        <v>6199468</v>
      </c>
      <c r="DM27" s="634"/>
      <c r="DN27" s="634"/>
      <c r="DO27" s="634"/>
      <c r="DP27" s="634"/>
      <c r="DQ27" s="634"/>
      <c r="DR27" s="634"/>
      <c r="DS27" s="634"/>
      <c r="DT27" s="634"/>
      <c r="DU27" s="634"/>
      <c r="DV27" s="635"/>
      <c r="DW27" s="624">
        <v>10</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1599721</v>
      </c>
      <c r="S28" s="622"/>
      <c r="T28" s="622"/>
      <c r="U28" s="622"/>
      <c r="V28" s="622"/>
      <c r="W28" s="622"/>
      <c r="X28" s="622"/>
      <c r="Y28" s="623"/>
      <c r="Z28" s="659">
        <v>1.4</v>
      </c>
      <c r="AA28" s="659"/>
      <c r="AB28" s="659"/>
      <c r="AC28" s="659"/>
      <c r="AD28" s="660">
        <v>419640</v>
      </c>
      <c r="AE28" s="660"/>
      <c r="AF28" s="660"/>
      <c r="AG28" s="660"/>
      <c r="AH28" s="660"/>
      <c r="AI28" s="660"/>
      <c r="AJ28" s="660"/>
      <c r="AK28" s="660"/>
      <c r="AL28" s="624">
        <v>0.7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8987395</v>
      </c>
      <c r="CS28" s="622"/>
      <c r="CT28" s="622"/>
      <c r="CU28" s="622"/>
      <c r="CV28" s="622"/>
      <c r="CW28" s="622"/>
      <c r="CX28" s="622"/>
      <c r="CY28" s="623"/>
      <c r="CZ28" s="624">
        <v>8</v>
      </c>
      <c r="DA28" s="636"/>
      <c r="DB28" s="636"/>
      <c r="DC28" s="637"/>
      <c r="DD28" s="627">
        <v>8856774</v>
      </c>
      <c r="DE28" s="622"/>
      <c r="DF28" s="622"/>
      <c r="DG28" s="622"/>
      <c r="DH28" s="622"/>
      <c r="DI28" s="622"/>
      <c r="DJ28" s="622"/>
      <c r="DK28" s="623"/>
      <c r="DL28" s="627">
        <v>8847226</v>
      </c>
      <c r="DM28" s="622"/>
      <c r="DN28" s="622"/>
      <c r="DO28" s="622"/>
      <c r="DP28" s="622"/>
      <c r="DQ28" s="622"/>
      <c r="DR28" s="622"/>
      <c r="DS28" s="622"/>
      <c r="DT28" s="622"/>
      <c r="DU28" s="622"/>
      <c r="DV28" s="623"/>
      <c r="DW28" s="624">
        <v>14.3</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247725</v>
      </c>
      <c r="S29" s="622"/>
      <c r="T29" s="622"/>
      <c r="U29" s="622"/>
      <c r="V29" s="622"/>
      <c r="W29" s="622"/>
      <c r="X29" s="622"/>
      <c r="Y29" s="623"/>
      <c r="Z29" s="659">
        <v>0.2</v>
      </c>
      <c r="AA29" s="659"/>
      <c r="AB29" s="659"/>
      <c r="AC29" s="659"/>
      <c r="AD29" s="660" t="s">
        <v>239</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306</v>
      </c>
      <c r="CG29" s="619"/>
      <c r="CH29" s="619"/>
      <c r="CI29" s="619"/>
      <c r="CJ29" s="619"/>
      <c r="CK29" s="619"/>
      <c r="CL29" s="619"/>
      <c r="CM29" s="619"/>
      <c r="CN29" s="619"/>
      <c r="CO29" s="619"/>
      <c r="CP29" s="619"/>
      <c r="CQ29" s="620"/>
      <c r="CR29" s="621">
        <v>8987395</v>
      </c>
      <c r="CS29" s="634"/>
      <c r="CT29" s="634"/>
      <c r="CU29" s="634"/>
      <c r="CV29" s="634"/>
      <c r="CW29" s="634"/>
      <c r="CX29" s="634"/>
      <c r="CY29" s="635"/>
      <c r="CZ29" s="624">
        <v>8</v>
      </c>
      <c r="DA29" s="636"/>
      <c r="DB29" s="636"/>
      <c r="DC29" s="637"/>
      <c r="DD29" s="627">
        <v>8856774</v>
      </c>
      <c r="DE29" s="634"/>
      <c r="DF29" s="634"/>
      <c r="DG29" s="634"/>
      <c r="DH29" s="634"/>
      <c r="DI29" s="634"/>
      <c r="DJ29" s="634"/>
      <c r="DK29" s="635"/>
      <c r="DL29" s="627">
        <v>8847226</v>
      </c>
      <c r="DM29" s="634"/>
      <c r="DN29" s="634"/>
      <c r="DO29" s="634"/>
      <c r="DP29" s="634"/>
      <c r="DQ29" s="634"/>
      <c r="DR29" s="634"/>
      <c r="DS29" s="634"/>
      <c r="DT29" s="634"/>
      <c r="DU29" s="634"/>
      <c r="DV29" s="635"/>
      <c r="DW29" s="624">
        <v>14.3</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19869637</v>
      </c>
      <c r="S30" s="622"/>
      <c r="T30" s="622"/>
      <c r="U30" s="622"/>
      <c r="V30" s="622"/>
      <c r="W30" s="622"/>
      <c r="X30" s="622"/>
      <c r="Y30" s="623"/>
      <c r="Z30" s="659">
        <v>17.3</v>
      </c>
      <c r="AA30" s="659"/>
      <c r="AB30" s="659"/>
      <c r="AC30" s="659"/>
      <c r="AD30" s="660" t="s">
        <v>243</v>
      </c>
      <c r="AE30" s="660"/>
      <c r="AF30" s="660"/>
      <c r="AG30" s="660"/>
      <c r="AH30" s="660"/>
      <c r="AI30" s="660"/>
      <c r="AJ30" s="660"/>
      <c r="AK30" s="660"/>
      <c r="AL30" s="624" t="s">
        <v>243</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8838390</v>
      </c>
      <c r="CS30" s="622"/>
      <c r="CT30" s="622"/>
      <c r="CU30" s="622"/>
      <c r="CV30" s="622"/>
      <c r="CW30" s="622"/>
      <c r="CX30" s="622"/>
      <c r="CY30" s="623"/>
      <c r="CZ30" s="624">
        <v>7.9</v>
      </c>
      <c r="DA30" s="636"/>
      <c r="DB30" s="636"/>
      <c r="DC30" s="637"/>
      <c r="DD30" s="627">
        <v>8712044</v>
      </c>
      <c r="DE30" s="622"/>
      <c r="DF30" s="622"/>
      <c r="DG30" s="622"/>
      <c r="DH30" s="622"/>
      <c r="DI30" s="622"/>
      <c r="DJ30" s="622"/>
      <c r="DK30" s="623"/>
      <c r="DL30" s="627">
        <v>8702506</v>
      </c>
      <c r="DM30" s="622"/>
      <c r="DN30" s="622"/>
      <c r="DO30" s="622"/>
      <c r="DP30" s="622"/>
      <c r="DQ30" s="622"/>
      <c r="DR30" s="622"/>
      <c r="DS30" s="622"/>
      <c r="DT30" s="622"/>
      <c r="DU30" s="622"/>
      <c r="DV30" s="623"/>
      <c r="DW30" s="624">
        <v>14.1</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v>35353</v>
      </c>
      <c r="S31" s="622"/>
      <c r="T31" s="622"/>
      <c r="U31" s="622"/>
      <c r="V31" s="622"/>
      <c r="W31" s="622"/>
      <c r="X31" s="622"/>
      <c r="Y31" s="623"/>
      <c r="Z31" s="659">
        <v>0</v>
      </c>
      <c r="AA31" s="659"/>
      <c r="AB31" s="659"/>
      <c r="AC31" s="659"/>
      <c r="AD31" s="660">
        <v>35353</v>
      </c>
      <c r="AE31" s="660"/>
      <c r="AF31" s="660"/>
      <c r="AG31" s="660"/>
      <c r="AH31" s="660"/>
      <c r="AI31" s="660"/>
      <c r="AJ31" s="660"/>
      <c r="AK31" s="660"/>
      <c r="AL31" s="624">
        <v>0.1</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99.5</v>
      </c>
      <c r="BS31" s="684"/>
      <c r="BT31" s="684"/>
      <c r="BU31" s="684"/>
      <c r="BV31" s="684"/>
      <c r="BW31" s="684"/>
      <c r="BX31" s="685">
        <v>98.4</v>
      </c>
      <c r="BY31" s="684"/>
      <c r="BZ31" s="684"/>
      <c r="CA31" s="684"/>
      <c r="CB31" s="686"/>
      <c r="CD31" s="642"/>
      <c r="CE31" s="643"/>
      <c r="CF31" s="618" t="s">
        <v>314</v>
      </c>
      <c r="CG31" s="619"/>
      <c r="CH31" s="619"/>
      <c r="CI31" s="619"/>
      <c r="CJ31" s="619"/>
      <c r="CK31" s="619"/>
      <c r="CL31" s="619"/>
      <c r="CM31" s="619"/>
      <c r="CN31" s="619"/>
      <c r="CO31" s="619"/>
      <c r="CP31" s="619"/>
      <c r="CQ31" s="620"/>
      <c r="CR31" s="621">
        <v>149005</v>
      </c>
      <c r="CS31" s="634"/>
      <c r="CT31" s="634"/>
      <c r="CU31" s="634"/>
      <c r="CV31" s="634"/>
      <c r="CW31" s="634"/>
      <c r="CX31" s="634"/>
      <c r="CY31" s="635"/>
      <c r="CZ31" s="624">
        <v>0.1</v>
      </c>
      <c r="DA31" s="636"/>
      <c r="DB31" s="636"/>
      <c r="DC31" s="637"/>
      <c r="DD31" s="627">
        <v>144730</v>
      </c>
      <c r="DE31" s="634"/>
      <c r="DF31" s="634"/>
      <c r="DG31" s="634"/>
      <c r="DH31" s="634"/>
      <c r="DI31" s="634"/>
      <c r="DJ31" s="634"/>
      <c r="DK31" s="635"/>
      <c r="DL31" s="627">
        <v>144720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7211843</v>
      </c>
      <c r="S32" s="622"/>
      <c r="T32" s="622"/>
      <c r="U32" s="622"/>
      <c r="V32" s="622"/>
      <c r="W32" s="622"/>
      <c r="X32" s="622"/>
      <c r="Y32" s="623"/>
      <c r="Z32" s="659">
        <v>6.3</v>
      </c>
      <c r="AA32" s="659"/>
      <c r="AB32" s="659"/>
      <c r="AC32" s="659"/>
      <c r="AD32" s="660" t="s">
        <v>243</v>
      </c>
      <c r="AE32" s="660"/>
      <c r="AF32" s="660"/>
      <c r="AG32" s="660"/>
      <c r="AH32" s="660"/>
      <c r="AI32" s="660"/>
      <c r="AJ32" s="660"/>
      <c r="AK32" s="660"/>
      <c r="AL32" s="624" t="s">
        <v>243</v>
      </c>
      <c r="AM32" s="625"/>
      <c r="AN32" s="625"/>
      <c r="AO32" s="661"/>
      <c r="AP32" s="662"/>
      <c r="AQ32" s="663"/>
      <c r="AR32" s="663"/>
      <c r="AS32" s="663"/>
      <c r="AT32" s="694"/>
      <c r="AU32" s="214" t="s">
        <v>316</v>
      </c>
      <c r="AX32" s="618" t="s">
        <v>317</v>
      </c>
      <c r="AY32" s="619"/>
      <c r="AZ32" s="619"/>
      <c r="BA32" s="619"/>
      <c r="BB32" s="619"/>
      <c r="BC32" s="619"/>
      <c r="BD32" s="619"/>
      <c r="BE32" s="619"/>
      <c r="BF32" s="620"/>
      <c r="BG32" s="687">
        <v>99.4</v>
      </c>
      <c r="BH32" s="634"/>
      <c r="BI32" s="634"/>
      <c r="BJ32" s="634"/>
      <c r="BK32" s="634"/>
      <c r="BL32" s="634"/>
      <c r="BM32" s="625">
        <v>98.4</v>
      </c>
      <c r="BN32" s="634"/>
      <c r="BO32" s="634"/>
      <c r="BP32" s="634"/>
      <c r="BQ32" s="657"/>
      <c r="BR32" s="687">
        <v>99.3</v>
      </c>
      <c r="BS32" s="634"/>
      <c r="BT32" s="634"/>
      <c r="BU32" s="634"/>
      <c r="BV32" s="634"/>
      <c r="BW32" s="634"/>
      <c r="BX32" s="625">
        <v>98</v>
      </c>
      <c r="BY32" s="634"/>
      <c r="BZ32" s="634"/>
      <c r="CA32" s="634"/>
      <c r="CB32" s="657"/>
      <c r="CD32" s="644"/>
      <c r="CE32" s="645"/>
      <c r="CF32" s="618" t="s">
        <v>318</v>
      </c>
      <c r="CG32" s="619"/>
      <c r="CH32" s="619"/>
      <c r="CI32" s="619"/>
      <c r="CJ32" s="619"/>
      <c r="CK32" s="619"/>
      <c r="CL32" s="619"/>
      <c r="CM32" s="619"/>
      <c r="CN32" s="619"/>
      <c r="CO32" s="619"/>
      <c r="CP32" s="619"/>
      <c r="CQ32" s="620"/>
      <c r="CR32" s="621" t="s">
        <v>243</v>
      </c>
      <c r="CS32" s="622"/>
      <c r="CT32" s="622"/>
      <c r="CU32" s="622"/>
      <c r="CV32" s="622"/>
      <c r="CW32" s="622"/>
      <c r="CX32" s="622"/>
      <c r="CY32" s="623"/>
      <c r="CZ32" s="624" t="s">
        <v>243</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243</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303151</v>
      </c>
      <c r="S33" s="622"/>
      <c r="T33" s="622"/>
      <c r="U33" s="622"/>
      <c r="V33" s="622"/>
      <c r="W33" s="622"/>
      <c r="X33" s="622"/>
      <c r="Y33" s="623"/>
      <c r="Z33" s="659">
        <v>0.3</v>
      </c>
      <c r="AA33" s="659"/>
      <c r="AB33" s="659"/>
      <c r="AC33" s="659"/>
      <c r="AD33" s="660">
        <v>91077</v>
      </c>
      <c r="AE33" s="660"/>
      <c r="AF33" s="660"/>
      <c r="AG33" s="660"/>
      <c r="AH33" s="660"/>
      <c r="AI33" s="660"/>
      <c r="AJ33" s="660"/>
      <c r="AK33" s="660"/>
      <c r="AL33" s="624">
        <v>0.2</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99.5</v>
      </c>
      <c r="BH33" s="606"/>
      <c r="BI33" s="606"/>
      <c r="BJ33" s="606"/>
      <c r="BK33" s="606"/>
      <c r="BL33" s="606"/>
      <c r="BM33" s="652">
        <v>98.8</v>
      </c>
      <c r="BN33" s="606"/>
      <c r="BO33" s="606"/>
      <c r="BP33" s="606"/>
      <c r="BQ33" s="669"/>
      <c r="BR33" s="682">
        <v>99.5</v>
      </c>
      <c r="BS33" s="606"/>
      <c r="BT33" s="606"/>
      <c r="BU33" s="606"/>
      <c r="BV33" s="606"/>
      <c r="BW33" s="606"/>
      <c r="BX33" s="652">
        <v>98.6</v>
      </c>
      <c r="BY33" s="606"/>
      <c r="BZ33" s="606"/>
      <c r="CA33" s="606"/>
      <c r="CB33" s="669"/>
      <c r="CD33" s="618" t="s">
        <v>321</v>
      </c>
      <c r="CE33" s="619"/>
      <c r="CF33" s="619"/>
      <c r="CG33" s="619"/>
      <c r="CH33" s="619"/>
      <c r="CI33" s="619"/>
      <c r="CJ33" s="619"/>
      <c r="CK33" s="619"/>
      <c r="CL33" s="619"/>
      <c r="CM33" s="619"/>
      <c r="CN33" s="619"/>
      <c r="CO33" s="619"/>
      <c r="CP33" s="619"/>
      <c r="CQ33" s="620"/>
      <c r="CR33" s="621">
        <v>48592408</v>
      </c>
      <c r="CS33" s="634"/>
      <c r="CT33" s="634"/>
      <c r="CU33" s="634"/>
      <c r="CV33" s="634"/>
      <c r="CW33" s="634"/>
      <c r="CX33" s="634"/>
      <c r="CY33" s="635"/>
      <c r="CZ33" s="624">
        <v>43.4</v>
      </c>
      <c r="DA33" s="636"/>
      <c r="DB33" s="636"/>
      <c r="DC33" s="637"/>
      <c r="DD33" s="627">
        <v>32335637</v>
      </c>
      <c r="DE33" s="634"/>
      <c r="DF33" s="634"/>
      <c r="DG33" s="634"/>
      <c r="DH33" s="634"/>
      <c r="DI33" s="634"/>
      <c r="DJ33" s="634"/>
      <c r="DK33" s="635"/>
      <c r="DL33" s="627">
        <v>22879449</v>
      </c>
      <c r="DM33" s="634"/>
      <c r="DN33" s="634"/>
      <c r="DO33" s="634"/>
      <c r="DP33" s="634"/>
      <c r="DQ33" s="634"/>
      <c r="DR33" s="634"/>
      <c r="DS33" s="634"/>
      <c r="DT33" s="634"/>
      <c r="DU33" s="634"/>
      <c r="DV33" s="635"/>
      <c r="DW33" s="624">
        <v>37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443770</v>
      </c>
      <c r="S34" s="622"/>
      <c r="T34" s="622"/>
      <c r="U34" s="622"/>
      <c r="V34" s="622"/>
      <c r="W34" s="622"/>
      <c r="X34" s="622"/>
      <c r="Y34" s="623"/>
      <c r="Z34" s="659">
        <v>0.4</v>
      </c>
      <c r="AA34" s="659"/>
      <c r="AB34" s="659"/>
      <c r="AC34" s="659"/>
      <c r="AD34" s="660" t="s">
        <v>139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17847156</v>
      </c>
      <c r="CS34" s="622"/>
      <c r="CT34" s="622"/>
      <c r="CU34" s="622"/>
      <c r="CV34" s="622"/>
      <c r="CW34" s="622"/>
      <c r="CX34" s="622"/>
      <c r="CY34" s="623"/>
      <c r="CZ34" s="624">
        <v>15.9</v>
      </c>
      <c r="DA34" s="636"/>
      <c r="DB34" s="636"/>
      <c r="DC34" s="637"/>
      <c r="DD34" s="627">
        <v>12016553</v>
      </c>
      <c r="DE34" s="622"/>
      <c r="DF34" s="622"/>
      <c r="DG34" s="622"/>
      <c r="DH34" s="622"/>
      <c r="DI34" s="622"/>
      <c r="DJ34" s="622"/>
      <c r="DK34" s="623"/>
      <c r="DL34" s="627">
        <v>9208770</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4483373</v>
      </c>
      <c r="S35" s="622"/>
      <c r="T35" s="622"/>
      <c r="U35" s="622"/>
      <c r="V35" s="622"/>
      <c r="W35" s="622"/>
      <c r="X35" s="622"/>
      <c r="Y35" s="623"/>
      <c r="Z35" s="659">
        <v>3.9</v>
      </c>
      <c r="AA35" s="659"/>
      <c r="AB35" s="659"/>
      <c r="AC35" s="659"/>
      <c r="AD35" s="660" t="s">
        <v>243</v>
      </c>
      <c r="AE35" s="660"/>
      <c r="AF35" s="660"/>
      <c r="AG35" s="660"/>
      <c r="AH35" s="660"/>
      <c r="AI35" s="660"/>
      <c r="AJ35" s="660"/>
      <c r="AK35" s="660"/>
      <c r="AL35" s="624" t="s">
        <v>239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1253355</v>
      </c>
      <c r="CS35" s="634"/>
      <c r="CT35" s="634"/>
      <c r="CU35" s="634"/>
      <c r="CV35" s="634"/>
      <c r="CW35" s="634"/>
      <c r="CX35" s="634"/>
      <c r="CY35" s="635"/>
      <c r="CZ35" s="624">
        <v>1.1000000000000001</v>
      </c>
      <c r="DA35" s="636"/>
      <c r="DB35" s="636"/>
      <c r="DC35" s="637"/>
      <c r="DD35" s="627">
        <v>1164365</v>
      </c>
      <c r="DE35" s="634"/>
      <c r="DF35" s="634"/>
      <c r="DG35" s="634"/>
      <c r="DH35" s="634"/>
      <c r="DI35" s="634"/>
      <c r="DJ35" s="634"/>
      <c r="DK35" s="635"/>
      <c r="DL35" s="627">
        <v>786634</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3275378</v>
      </c>
      <c r="S36" s="622"/>
      <c r="T36" s="622"/>
      <c r="U36" s="622"/>
      <c r="V36" s="622"/>
      <c r="W36" s="622"/>
      <c r="X36" s="622"/>
      <c r="Y36" s="623"/>
      <c r="Z36" s="659">
        <v>2.8</v>
      </c>
      <c r="AA36" s="659"/>
      <c r="AB36" s="659"/>
      <c r="AC36" s="659"/>
      <c r="AD36" s="660" t="s">
        <v>239</v>
      </c>
      <c r="AE36" s="660"/>
      <c r="AF36" s="660"/>
      <c r="AG36" s="660"/>
      <c r="AH36" s="660"/>
      <c r="AI36" s="660"/>
      <c r="AJ36" s="660"/>
      <c r="AK36" s="660"/>
      <c r="AL36" s="624" t="s">
        <v>243</v>
      </c>
      <c r="AM36" s="625"/>
      <c r="AN36" s="625"/>
      <c r="AO36" s="661"/>
      <c r="AP36" s="222"/>
      <c r="AQ36" s="670" t="s">
        <v>329</v>
      </c>
      <c r="AR36" s="671"/>
      <c r="AS36" s="671"/>
      <c r="AT36" s="671"/>
      <c r="AU36" s="671"/>
      <c r="AV36" s="671"/>
      <c r="AW36" s="671"/>
      <c r="AX36" s="671"/>
      <c r="AY36" s="672"/>
      <c r="AZ36" s="676">
        <v>11049102</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696571</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12659590</v>
      </c>
      <c r="CS36" s="622"/>
      <c r="CT36" s="622"/>
      <c r="CU36" s="622"/>
      <c r="CV36" s="622"/>
      <c r="CW36" s="622"/>
      <c r="CX36" s="622"/>
      <c r="CY36" s="623"/>
      <c r="CZ36" s="624">
        <v>11.3</v>
      </c>
      <c r="DA36" s="636"/>
      <c r="DB36" s="636"/>
      <c r="DC36" s="637"/>
      <c r="DD36" s="627">
        <v>10417213</v>
      </c>
      <c r="DE36" s="622"/>
      <c r="DF36" s="622"/>
      <c r="DG36" s="622"/>
      <c r="DH36" s="622"/>
      <c r="DI36" s="622"/>
      <c r="DJ36" s="622"/>
      <c r="DK36" s="623"/>
      <c r="DL36" s="627">
        <v>6546265</v>
      </c>
      <c r="DM36" s="622"/>
      <c r="DN36" s="622"/>
      <c r="DO36" s="622"/>
      <c r="DP36" s="622"/>
      <c r="DQ36" s="622"/>
      <c r="DR36" s="622"/>
      <c r="DS36" s="622"/>
      <c r="DT36" s="622"/>
      <c r="DU36" s="622"/>
      <c r="DV36" s="623"/>
      <c r="DW36" s="624">
        <v>10.6</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8299687</v>
      </c>
      <c r="S37" s="622"/>
      <c r="T37" s="622"/>
      <c r="U37" s="622"/>
      <c r="V37" s="622"/>
      <c r="W37" s="622"/>
      <c r="X37" s="622"/>
      <c r="Y37" s="623"/>
      <c r="Z37" s="659">
        <v>7.2</v>
      </c>
      <c r="AA37" s="659"/>
      <c r="AB37" s="659"/>
      <c r="AC37" s="659"/>
      <c r="AD37" s="660">
        <v>71195</v>
      </c>
      <c r="AE37" s="660"/>
      <c r="AF37" s="660"/>
      <c r="AG37" s="660"/>
      <c r="AH37" s="660"/>
      <c r="AI37" s="660"/>
      <c r="AJ37" s="660"/>
      <c r="AK37" s="660"/>
      <c r="AL37" s="624">
        <v>0.1</v>
      </c>
      <c r="AM37" s="625"/>
      <c r="AN37" s="625"/>
      <c r="AO37" s="661"/>
      <c r="AQ37" s="654" t="s">
        <v>333</v>
      </c>
      <c r="AR37" s="655"/>
      <c r="AS37" s="655"/>
      <c r="AT37" s="655"/>
      <c r="AU37" s="655"/>
      <c r="AV37" s="655"/>
      <c r="AW37" s="655"/>
      <c r="AX37" s="655"/>
      <c r="AY37" s="656"/>
      <c r="AZ37" s="621">
        <v>1448295</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553209</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3474216</v>
      </c>
      <c r="CS37" s="634"/>
      <c r="CT37" s="634"/>
      <c r="CU37" s="634"/>
      <c r="CV37" s="634"/>
      <c r="CW37" s="634"/>
      <c r="CX37" s="634"/>
      <c r="CY37" s="635"/>
      <c r="CZ37" s="624">
        <v>3.1</v>
      </c>
      <c r="DA37" s="636"/>
      <c r="DB37" s="636"/>
      <c r="DC37" s="637"/>
      <c r="DD37" s="627">
        <v>3470840</v>
      </c>
      <c r="DE37" s="634"/>
      <c r="DF37" s="634"/>
      <c r="DG37" s="634"/>
      <c r="DH37" s="634"/>
      <c r="DI37" s="634"/>
      <c r="DJ37" s="634"/>
      <c r="DK37" s="635"/>
      <c r="DL37" s="627">
        <v>3159867</v>
      </c>
      <c r="DM37" s="634"/>
      <c r="DN37" s="634"/>
      <c r="DO37" s="634"/>
      <c r="DP37" s="634"/>
      <c r="DQ37" s="634"/>
      <c r="DR37" s="634"/>
      <c r="DS37" s="634"/>
      <c r="DT37" s="634"/>
      <c r="DU37" s="634"/>
      <c r="DV37" s="635"/>
      <c r="DW37" s="624">
        <v>5.0999999999999996</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7245600</v>
      </c>
      <c r="S38" s="622"/>
      <c r="T38" s="622"/>
      <c r="U38" s="622"/>
      <c r="V38" s="622"/>
      <c r="W38" s="622"/>
      <c r="X38" s="622"/>
      <c r="Y38" s="623"/>
      <c r="Z38" s="659">
        <v>6.3</v>
      </c>
      <c r="AA38" s="659"/>
      <c r="AB38" s="659"/>
      <c r="AC38" s="659"/>
      <c r="AD38" s="660" t="s">
        <v>243</v>
      </c>
      <c r="AE38" s="660"/>
      <c r="AF38" s="660"/>
      <c r="AG38" s="660"/>
      <c r="AH38" s="660"/>
      <c r="AI38" s="660"/>
      <c r="AJ38" s="660"/>
      <c r="AK38" s="660"/>
      <c r="AL38" s="624" t="s">
        <v>243</v>
      </c>
      <c r="AM38" s="625"/>
      <c r="AN38" s="625"/>
      <c r="AO38" s="661"/>
      <c r="AQ38" s="654" t="s">
        <v>337</v>
      </c>
      <c r="AR38" s="655"/>
      <c r="AS38" s="655"/>
      <c r="AT38" s="655"/>
      <c r="AU38" s="655"/>
      <c r="AV38" s="655"/>
      <c r="AW38" s="655"/>
      <c r="AX38" s="655"/>
      <c r="AY38" s="656"/>
      <c r="AZ38" s="621">
        <v>652735</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28965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8517028</v>
      </c>
      <c r="CS38" s="622"/>
      <c r="CT38" s="622"/>
      <c r="CU38" s="622"/>
      <c r="CV38" s="622"/>
      <c r="CW38" s="622"/>
      <c r="CX38" s="622"/>
      <c r="CY38" s="623"/>
      <c r="CZ38" s="624">
        <v>7.6</v>
      </c>
      <c r="DA38" s="636"/>
      <c r="DB38" s="636"/>
      <c r="DC38" s="637"/>
      <c r="DD38" s="627">
        <v>6991833</v>
      </c>
      <c r="DE38" s="622"/>
      <c r="DF38" s="622"/>
      <c r="DG38" s="622"/>
      <c r="DH38" s="622"/>
      <c r="DI38" s="622"/>
      <c r="DJ38" s="622"/>
      <c r="DK38" s="623"/>
      <c r="DL38" s="627">
        <v>6330506</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243</v>
      </c>
      <c r="AM39" s="625"/>
      <c r="AN39" s="625"/>
      <c r="AO39" s="661"/>
      <c r="AQ39" s="654" t="s">
        <v>341</v>
      </c>
      <c r="AR39" s="655"/>
      <c r="AS39" s="655"/>
      <c r="AT39" s="655"/>
      <c r="AU39" s="655"/>
      <c r="AV39" s="655"/>
      <c r="AW39" s="655"/>
      <c r="AX39" s="655"/>
      <c r="AY39" s="656"/>
      <c r="AZ39" s="621">
        <v>525246</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43523</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2282704</v>
      </c>
      <c r="CS39" s="634"/>
      <c r="CT39" s="634"/>
      <c r="CU39" s="634"/>
      <c r="CV39" s="634"/>
      <c r="CW39" s="634"/>
      <c r="CX39" s="634"/>
      <c r="CY39" s="635"/>
      <c r="CZ39" s="624">
        <v>2</v>
      </c>
      <c r="DA39" s="636"/>
      <c r="DB39" s="636"/>
      <c r="DC39" s="637"/>
      <c r="DD39" s="627">
        <v>1738399</v>
      </c>
      <c r="DE39" s="634"/>
      <c r="DF39" s="634"/>
      <c r="DG39" s="634"/>
      <c r="DH39" s="634"/>
      <c r="DI39" s="634"/>
      <c r="DJ39" s="634"/>
      <c r="DK39" s="635"/>
      <c r="DL39" s="627" t="s">
        <v>139</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2370500</v>
      </c>
      <c r="S40" s="622"/>
      <c r="T40" s="622"/>
      <c r="U40" s="622"/>
      <c r="V40" s="622"/>
      <c r="W40" s="622"/>
      <c r="X40" s="622"/>
      <c r="Y40" s="623"/>
      <c r="Z40" s="659">
        <v>2.1</v>
      </c>
      <c r="AA40" s="659"/>
      <c r="AB40" s="659"/>
      <c r="AC40" s="659"/>
      <c r="AD40" s="660" t="s">
        <v>239</v>
      </c>
      <c r="AE40" s="660"/>
      <c r="AF40" s="660"/>
      <c r="AG40" s="660"/>
      <c r="AH40" s="660"/>
      <c r="AI40" s="660"/>
      <c r="AJ40" s="660"/>
      <c r="AK40" s="660"/>
      <c r="AL40" s="624" t="s">
        <v>243</v>
      </c>
      <c r="AM40" s="625"/>
      <c r="AN40" s="625"/>
      <c r="AO40" s="661"/>
      <c r="AQ40" s="654" t="s">
        <v>345</v>
      </c>
      <c r="AR40" s="655"/>
      <c r="AS40" s="655"/>
      <c r="AT40" s="655"/>
      <c r="AU40" s="655"/>
      <c r="AV40" s="655"/>
      <c r="AW40" s="655"/>
      <c r="AX40" s="655"/>
      <c r="AY40" s="656"/>
      <c r="AZ40" s="621">
        <v>166512</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105</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6032575</v>
      </c>
      <c r="CS40" s="622"/>
      <c r="CT40" s="622"/>
      <c r="CU40" s="622"/>
      <c r="CV40" s="622"/>
      <c r="CW40" s="622"/>
      <c r="CX40" s="622"/>
      <c r="CY40" s="623"/>
      <c r="CZ40" s="624">
        <v>5.4</v>
      </c>
      <c r="DA40" s="636"/>
      <c r="DB40" s="636"/>
      <c r="DC40" s="637"/>
      <c r="DD40" s="627">
        <v>7274</v>
      </c>
      <c r="DE40" s="622"/>
      <c r="DF40" s="622"/>
      <c r="DG40" s="622"/>
      <c r="DH40" s="622"/>
      <c r="DI40" s="622"/>
      <c r="DJ40" s="622"/>
      <c r="DK40" s="623"/>
      <c r="DL40" s="627">
        <v>7274</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115090206</v>
      </c>
      <c r="S41" s="646"/>
      <c r="T41" s="646"/>
      <c r="U41" s="646"/>
      <c r="V41" s="646"/>
      <c r="W41" s="646"/>
      <c r="X41" s="646"/>
      <c r="Y41" s="649"/>
      <c r="Z41" s="650">
        <v>100</v>
      </c>
      <c r="AA41" s="650"/>
      <c r="AB41" s="650"/>
      <c r="AC41" s="650"/>
      <c r="AD41" s="651">
        <v>59404025</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1674241</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6582073</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374</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14825317</v>
      </c>
      <c r="CS42" s="634"/>
      <c r="CT42" s="634"/>
      <c r="CU42" s="634"/>
      <c r="CV42" s="634"/>
      <c r="CW42" s="634"/>
      <c r="CX42" s="634"/>
      <c r="CY42" s="635"/>
      <c r="CZ42" s="624">
        <v>13.2</v>
      </c>
      <c r="DA42" s="636"/>
      <c r="DB42" s="636"/>
      <c r="DC42" s="637"/>
      <c r="DD42" s="627">
        <v>4725432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412401</v>
      </c>
      <c r="CS43" s="634"/>
      <c r="CT43" s="634"/>
      <c r="CU43" s="634"/>
      <c r="CV43" s="634"/>
      <c r="CW43" s="634"/>
      <c r="CX43" s="634"/>
      <c r="CY43" s="635"/>
      <c r="CZ43" s="624">
        <v>0.4</v>
      </c>
      <c r="DA43" s="636"/>
      <c r="DB43" s="636"/>
      <c r="DC43" s="637"/>
      <c r="DD43" s="627">
        <v>412401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14593314</v>
      </c>
      <c r="CS44" s="622"/>
      <c r="CT44" s="622"/>
      <c r="CU44" s="622"/>
      <c r="CV44" s="622"/>
      <c r="CW44" s="622"/>
      <c r="CX44" s="622"/>
      <c r="CY44" s="623"/>
      <c r="CZ44" s="624">
        <v>13</v>
      </c>
      <c r="DA44" s="625"/>
      <c r="DB44" s="625"/>
      <c r="DC44" s="626"/>
      <c r="DD44" s="627">
        <v>4708975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6016403</v>
      </c>
      <c r="CS45" s="634"/>
      <c r="CT45" s="634"/>
      <c r="CU45" s="634"/>
      <c r="CV45" s="634"/>
      <c r="CW45" s="634"/>
      <c r="CX45" s="634"/>
      <c r="CY45" s="635"/>
      <c r="CZ45" s="624">
        <v>5.4</v>
      </c>
      <c r="DA45" s="636"/>
      <c r="DB45" s="636"/>
      <c r="DC45" s="637"/>
      <c r="DD45" s="627">
        <v>930612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8265149</v>
      </c>
      <c r="CS46" s="622"/>
      <c r="CT46" s="622"/>
      <c r="CU46" s="622"/>
      <c r="CV46" s="622"/>
      <c r="CW46" s="622"/>
      <c r="CX46" s="622"/>
      <c r="CY46" s="623"/>
      <c r="CZ46" s="624">
        <v>7.4</v>
      </c>
      <c r="DA46" s="625"/>
      <c r="DB46" s="625"/>
      <c r="DC46" s="626"/>
      <c r="DD46" s="627">
        <v>3577001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232003</v>
      </c>
      <c r="CS47" s="634"/>
      <c r="CT47" s="634"/>
      <c r="CU47" s="634"/>
      <c r="CV47" s="634"/>
      <c r="CW47" s="634"/>
      <c r="CX47" s="634"/>
      <c r="CY47" s="635"/>
      <c r="CZ47" s="624">
        <v>0.2</v>
      </c>
      <c r="DA47" s="636"/>
      <c r="DB47" s="636"/>
      <c r="DC47" s="637"/>
      <c r="DD47" s="627">
        <v>16457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243</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112001774</v>
      </c>
      <c r="CS49" s="606"/>
      <c r="CT49" s="606"/>
      <c r="CU49" s="606"/>
      <c r="CV49" s="606"/>
      <c r="CW49" s="606"/>
      <c r="CX49" s="606"/>
      <c r="CY49" s="607"/>
      <c r="CZ49" s="608">
        <v>100</v>
      </c>
      <c r="DA49" s="609"/>
      <c r="DB49" s="609"/>
      <c r="DC49" s="610"/>
      <c r="DD49" s="611">
        <v>69464037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pWlYfVLnHPFgjmI+WXyqGNFmF5PAJ54D9zwGU9JhZqUy5hsXy1WO1tAxlLGJCvaFwOOsnQPTS0mGf6hDSlGLQ==" saltValue="ZBcg+gy0ufLrLON5clXm3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60" zoomScaleNormal="60" zoomScaleSheetLayoutView="70" workbookViewId="0">
      <selection activeCell="AF34" sqref="AF34:AJ3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114855</v>
      </c>
      <c r="R7" s="1103"/>
      <c r="S7" s="1103"/>
      <c r="T7" s="1103"/>
      <c r="U7" s="1103"/>
      <c r="V7" s="1103">
        <v>111903</v>
      </c>
      <c r="W7" s="1103"/>
      <c r="X7" s="1103"/>
      <c r="Y7" s="1103"/>
      <c r="Z7" s="1103"/>
      <c r="AA7" s="1103">
        <v>2952</v>
      </c>
      <c r="AB7" s="1103"/>
      <c r="AC7" s="1103"/>
      <c r="AD7" s="1103"/>
      <c r="AE7" s="1104"/>
      <c r="AF7" s="1105">
        <v>2244</v>
      </c>
      <c r="AG7" s="1106"/>
      <c r="AH7" s="1106"/>
      <c r="AI7" s="1106"/>
      <c r="AJ7" s="1107"/>
      <c r="AK7" s="1108">
        <v>4473</v>
      </c>
      <c r="AL7" s="1109"/>
      <c r="AM7" s="1109"/>
      <c r="AN7" s="1109"/>
      <c r="AO7" s="1109"/>
      <c r="AP7" s="1109">
        <v>71420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609</v>
      </c>
      <c r="BT7" s="1100"/>
      <c r="BU7" s="1100"/>
      <c r="BV7" s="1100"/>
      <c r="BW7" s="1100"/>
      <c r="BX7" s="1100"/>
      <c r="BY7" s="1100"/>
      <c r="BZ7" s="1100"/>
      <c r="CA7" s="1100"/>
      <c r="CB7" s="1100"/>
      <c r="CC7" s="1100"/>
      <c r="CD7" s="1100"/>
      <c r="CE7" s="1100"/>
      <c r="CF7" s="1100"/>
      <c r="CG7" s="1112"/>
      <c r="CH7" s="1096">
        <v>-19</v>
      </c>
      <c r="CI7" s="1097"/>
      <c r="CJ7" s="1097"/>
      <c r="CK7" s="1097"/>
      <c r="CL7" s="1098"/>
      <c r="CM7" s="1096">
        <v>388</v>
      </c>
      <c r="CN7" s="1097"/>
      <c r="CO7" s="1097"/>
      <c r="CP7" s="1097"/>
      <c r="CQ7" s="1098"/>
      <c r="CR7" s="1096">
        <v>22</v>
      </c>
      <c r="CS7" s="1097"/>
      <c r="CT7" s="1097"/>
      <c r="CU7" s="1097"/>
      <c r="CV7" s="1098"/>
      <c r="CW7" s="1096">
        <v>36</v>
      </c>
      <c r="CX7" s="1097"/>
      <c r="CY7" s="1097"/>
      <c r="CZ7" s="1097"/>
      <c r="DA7" s="1098"/>
      <c r="DB7" s="1096" t="s">
        <v>520</v>
      </c>
      <c r="DC7" s="1097"/>
      <c r="DD7" s="1097"/>
      <c r="DE7" s="1097"/>
      <c r="DF7" s="1098"/>
      <c r="DG7" s="1096" t="s">
        <v>520</v>
      </c>
      <c r="DH7" s="1097"/>
      <c r="DI7" s="1097"/>
      <c r="DJ7" s="1097"/>
      <c r="DK7" s="1098"/>
      <c r="DL7" s="1096" t="s">
        <v>520</v>
      </c>
      <c r="DM7" s="1097"/>
      <c r="DN7" s="1097"/>
      <c r="DO7" s="1097"/>
      <c r="DP7" s="1098"/>
      <c r="DQ7" s="1096" t="s">
        <v>520</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32</v>
      </c>
      <c r="R8" s="1039"/>
      <c r="S8" s="1039"/>
      <c r="T8" s="1039"/>
      <c r="U8" s="1039"/>
      <c r="V8" s="1039">
        <v>17</v>
      </c>
      <c r="W8" s="1039"/>
      <c r="X8" s="1039"/>
      <c r="Y8" s="1039"/>
      <c r="Z8" s="1039"/>
      <c r="AA8" s="1039">
        <v>15</v>
      </c>
      <c r="AB8" s="1039"/>
      <c r="AC8" s="1039"/>
      <c r="AD8" s="1039"/>
      <c r="AE8" s="1040"/>
      <c r="AF8" s="1035">
        <v>15</v>
      </c>
      <c r="AG8" s="1036"/>
      <c r="AH8" s="1036"/>
      <c r="AI8" s="1036"/>
      <c r="AJ8" s="1037"/>
      <c r="AK8" s="1080" t="s">
        <v>520</v>
      </c>
      <c r="AL8" s="1081"/>
      <c r="AM8" s="1081"/>
      <c r="AN8" s="1081"/>
      <c r="AO8" s="1081"/>
      <c r="AP8" s="1081">
        <v>11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610</v>
      </c>
      <c r="BT8" s="993"/>
      <c r="BU8" s="993"/>
      <c r="BV8" s="993"/>
      <c r="BW8" s="993"/>
      <c r="BX8" s="993"/>
      <c r="BY8" s="993"/>
      <c r="BZ8" s="993"/>
      <c r="CA8" s="993"/>
      <c r="CB8" s="993"/>
      <c r="CC8" s="993"/>
      <c r="CD8" s="993"/>
      <c r="CE8" s="993"/>
      <c r="CF8" s="993"/>
      <c r="CG8" s="1014"/>
      <c r="CH8" s="989">
        <v>14</v>
      </c>
      <c r="CI8" s="990"/>
      <c r="CJ8" s="990"/>
      <c r="CK8" s="990"/>
      <c r="CL8" s="991"/>
      <c r="CM8" s="989">
        <v>312</v>
      </c>
      <c r="CN8" s="990"/>
      <c r="CO8" s="990"/>
      <c r="CP8" s="990"/>
      <c r="CQ8" s="991"/>
      <c r="CR8" s="989">
        <v>30</v>
      </c>
      <c r="CS8" s="990"/>
      <c r="CT8" s="990"/>
      <c r="CU8" s="990"/>
      <c r="CV8" s="991"/>
      <c r="CW8" s="989">
        <v>100</v>
      </c>
      <c r="CX8" s="990"/>
      <c r="CY8" s="990"/>
      <c r="CZ8" s="990"/>
      <c r="DA8" s="991"/>
      <c r="DB8" s="989" t="s">
        <v>520</v>
      </c>
      <c r="DC8" s="990"/>
      <c r="DD8" s="990"/>
      <c r="DE8" s="990"/>
      <c r="DF8" s="991"/>
      <c r="DG8" s="989" t="s">
        <v>520</v>
      </c>
      <c r="DH8" s="990"/>
      <c r="DI8" s="990"/>
      <c r="DJ8" s="990"/>
      <c r="DK8" s="991"/>
      <c r="DL8" s="989" t="s">
        <v>520</v>
      </c>
      <c r="DM8" s="990"/>
      <c r="DN8" s="990"/>
      <c r="DO8" s="990"/>
      <c r="DP8" s="991"/>
      <c r="DQ8" s="989" t="s">
        <v>520</v>
      </c>
      <c r="DR8" s="990"/>
      <c r="DS8" s="990"/>
      <c r="DT8" s="990"/>
      <c r="DU8" s="991"/>
      <c r="DV8" s="992"/>
      <c r="DW8" s="993"/>
      <c r="DX8" s="993"/>
      <c r="DY8" s="993"/>
      <c r="DZ8" s="994"/>
      <c r="EA8" s="234"/>
    </row>
    <row r="9" spans="1:131" s="235" customFormat="1" ht="26.25" customHeight="1" x14ac:dyDescent="0.2">
      <c r="A9" s="238">
        <v>3</v>
      </c>
      <c r="B9" s="1030" t="s">
        <v>390</v>
      </c>
      <c r="C9" s="1031"/>
      <c r="D9" s="1031"/>
      <c r="E9" s="1031"/>
      <c r="F9" s="1031"/>
      <c r="G9" s="1031"/>
      <c r="H9" s="1031"/>
      <c r="I9" s="1031"/>
      <c r="J9" s="1031"/>
      <c r="K9" s="1031"/>
      <c r="L9" s="1031"/>
      <c r="M9" s="1031"/>
      <c r="N9" s="1031"/>
      <c r="O9" s="1031"/>
      <c r="P9" s="1032"/>
      <c r="Q9" s="1038">
        <v>219</v>
      </c>
      <c r="R9" s="1039"/>
      <c r="S9" s="1039"/>
      <c r="T9" s="1039"/>
      <c r="U9" s="1039"/>
      <c r="V9" s="1039">
        <v>97</v>
      </c>
      <c r="W9" s="1039"/>
      <c r="X9" s="1039"/>
      <c r="Y9" s="1039"/>
      <c r="Z9" s="1039"/>
      <c r="AA9" s="1039">
        <v>122</v>
      </c>
      <c r="AB9" s="1039"/>
      <c r="AC9" s="1039"/>
      <c r="AD9" s="1039"/>
      <c r="AE9" s="1040"/>
      <c r="AF9" s="1035">
        <v>122</v>
      </c>
      <c r="AG9" s="1036"/>
      <c r="AH9" s="1036"/>
      <c r="AI9" s="1036"/>
      <c r="AJ9" s="1037"/>
      <c r="AK9" s="1080" t="s">
        <v>520</v>
      </c>
      <c r="AL9" s="1081"/>
      <c r="AM9" s="1081"/>
      <c r="AN9" s="1081"/>
      <c r="AO9" s="1081"/>
      <c r="AP9" s="1081">
        <v>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611</v>
      </c>
      <c r="BT9" s="993"/>
      <c r="BU9" s="993"/>
      <c r="BV9" s="993"/>
      <c r="BW9" s="993"/>
      <c r="BX9" s="993"/>
      <c r="BY9" s="993"/>
      <c r="BZ9" s="993"/>
      <c r="CA9" s="993"/>
      <c r="CB9" s="993"/>
      <c r="CC9" s="993"/>
      <c r="CD9" s="993"/>
      <c r="CE9" s="993"/>
      <c r="CF9" s="993"/>
      <c r="CG9" s="1014"/>
      <c r="CH9" s="989">
        <v>0</v>
      </c>
      <c r="CI9" s="990"/>
      <c r="CJ9" s="990"/>
      <c r="CK9" s="990"/>
      <c r="CL9" s="991"/>
      <c r="CM9" s="989">
        <v>52</v>
      </c>
      <c r="CN9" s="990"/>
      <c r="CO9" s="990"/>
      <c r="CP9" s="990"/>
      <c r="CQ9" s="991"/>
      <c r="CR9" s="989">
        <v>5</v>
      </c>
      <c r="CS9" s="990"/>
      <c r="CT9" s="990"/>
      <c r="CU9" s="990"/>
      <c r="CV9" s="991"/>
      <c r="CW9" s="989">
        <v>21</v>
      </c>
      <c r="CX9" s="990"/>
      <c r="CY9" s="990"/>
      <c r="CZ9" s="990"/>
      <c r="DA9" s="991"/>
      <c r="DB9" s="989" t="s">
        <v>520</v>
      </c>
      <c r="DC9" s="990"/>
      <c r="DD9" s="990"/>
      <c r="DE9" s="990"/>
      <c r="DF9" s="991"/>
      <c r="DG9" s="989" t="s">
        <v>520</v>
      </c>
      <c r="DH9" s="990"/>
      <c r="DI9" s="990"/>
      <c r="DJ9" s="990"/>
      <c r="DK9" s="991"/>
      <c r="DL9" s="989" t="s">
        <v>520</v>
      </c>
      <c r="DM9" s="990"/>
      <c r="DN9" s="990"/>
      <c r="DO9" s="990"/>
      <c r="DP9" s="991"/>
      <c r="DQ9" s="989" t="s">
        <v>520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612</v>
      </c>
      <c r="BT10" s="993"/>
      <c r="BU10" s="993"/>
      <c r="BV10" s="993"/>
      <c r="BW10" s="993"/>
      <c r="BX10" s="993"/>
      <c r="BY10" s="993"/>
      <c r="BZ10" s="993"/>
      <c r="CA10" s="993"/>
      <c r="CB10" s="993"/>
      <c r="CC10" s="993"/>
      <c r="CD10" s="993"/>
      <c r="CE10" s="993"/>
      <c r="CF10" s="993"/>
      <c r="CG10" s="1014"/>
      <c r="CH10" s="989">
        <v>15</v>
      </c>
      <c r="CI10" s="990"/>
      <c r="CJ10" s="990"/>
      <c r="CK10" s="990"/>
      <c r="CL10" s="991"/>
      <c r="CM10" s="989">
        <v>105</v>
      </c>
      <c r="CN10" s="990"/>
      <c r="CO10" s="990"/>
      <c r="CP10" s="990"/>
      <c r="CQ10" s="991"/>
      <c r="CR10" s="989">
        <v>7</v>
      </c>
      <c r="CS10" s="990"/>
      <c r="CT10" s="990"/>
      <c r="CU10" s="990"/>
      <c r="CV10" s="991"/>
      <c r="CW10" s="989">
        <v>4</v>
      </c>
      <c r="CX10" s="990"/>
      <c r="CY10" s="990"/>
      <c r="CZ10" s="990"/>
      <c r="DA10" s="991"/>
      <c r="DB10" s="989">
        <v>290</v>
      </c>
      <c r="DC10" s="990"/>
      <c r="DD10" s="990"/>
      <c r="DE10" s="990"/>
      <c r="DF10" s="991"/>
      <c r="DG10" s="989" t="s">
        <v>520</v>
      </c>
      <c r="DH10" s="990"/>
      <c r="DI10" s="990"/>
      <c r="DJ10" s="990"/>
      <c r="DK10" s="991"/>
      <c r="DL10" s="989" t="s">
        <v>520</v>
      </c>
      <c r="DM10" s="990"/>
      <c r="DN10" s="990"/>
      <c r="DO10" s="990"/>
      <c r="DP10" s="991"/>
      <c r="DQ10" s="989" t="s">
        <v>520</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613</v>
      </c>
      <c r="BT11" s="993"/>
      <c r="BU11" s="993"/>
      <c r="BV11" s="993"/>
      <c r="BW11" s="993"/>
      <c r="BX11" s="993"/>
      <c r="BY11" s="993"/>
      <c r="BZ11" s="993"/>
      <c r="CA11" s="993"/>
      <c r="CB11" s="993"/>
      <c r="CC11" s="993"/>
      <c r="CD11" s="993"/>
      <c r="CE11" s="993"/>
      <c r="CF11" s="993"/>
      <c r="CG11" s="1014"/>
      <c r="CH11" s="989">
        <v>-11</v>
      </c>
      <c r="CI11" s="990"/>
      <c r="CJ11" s="990"/>
      <c r="CK11" s="990"/>
      <c r="CL11" s="991"/>
      <c r="CM11" s="989">
        <v>-7</v>
      </c>
      <c r="CN11" s="990"/>
      <c r="CO11" s="990"/>
      <c r="CP11" s="990"/>
      <c r="CQ11" s="991"/>
      <c r="CR11" s="989">
        <v>17</v>
      </c>
      <c r="CS11" s="990"/>
      <c r="CT11" s="990"/>
      <c r="CU11" s="990"/>
      <c r="CV11" s="991"/>
      <c r="CW11" s="989" t="s">
        <v>520</v>
      </c>
      <c r="CX11" s="990"/>
      <c r="CY11" s="990"/>
      <c r="CZ11" s="990"/>
      <c r="DA11" s="991"/>
      <c r="DB11" s="989" t="s">
        <v>520</v>
      </c>
      <c r="DC11" s="990"/>
      <c r="DD11" s="990"/>
      <c r="DE11" s="990"/>
      <c r="DF11" s="991"/>
      <c r="DG11" s="989" t="s">
        <v>520</v>
      </c>
      <c r="DH11" s="990"/>
      <c r="DI11" s="990"/>
      <c r="DJ11" s="990"/>
      <c r="DK11" s="991"/>
      <c r="DL11" s="989" t="s">
        <v>520</v>
      </c>
      <c r="DM11" s="990"/>
      <c r="DN11" s="990"/>
      <c r="DO11" s="990"/>
      <c r="DP11" s="991"/>
      <c r="DQ11" s="989" t="s">
        <v>520</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614</v>
      </c>
      <c r="BT12" s="993"/>
      <c r="BU12" s="993"/>
      <c r="BV12" s="993"/>
      <c r="BW12" s="993"/>
      <c r="BX12" s="993"/>
      <c r="BY12" s="993"/>
      <c r="BZ12" s="993"/>
      <c r="CA12" s="993"/>
      <c r="CB12" s="993"/>
      <c r="CC12" s="993"/>
      <c r="CD12" s="993"/>
      <c r="CE12" s="993"/>
      <c r="CF12" s="993"/>
      <c r="CG12" s="1014"/>
      <c r="CH12" s="989" t="s">
        <v>520</v>
      </c>
      <c r="CI12" s="990"/>
      <c r="CJ12" s="990"/>
      <c r="CK12" s="990"/>
      <c r="CL12" s="991"/>
      <c r="CM12" s="989" t="s">
        <v>520</v>
      </c>
      <c r="CN12" s="990"/>
      <c r="CO12" s="990"/>
      <c r="CP12" s="990"/>
      <c r="CQ12" s="991"/>
      <c r="CR12" s="989" t="s">
        <v>520</v>
      </c>
      <c r="CS12" s="990"/>
      <c r="CT12" s="990"/>
      <c r="CU12" s="990"/>
      <c r="CV12" s="991"/>
      <c r="CW12" s="989" t="s">
        <v>520</v>
      </c>
      <c r="CX12" s="990"/>
      <c r="CY12" s="990"/>
      <c r="CZ12" s="990"/>
      <c r="DA12" s="991"/>
      <c r="DB12" s="989" t="s">
        <v>520</v>
      </c>
      <c r="DC12" s="990"/>
      <c r="DD12" s="990"/>
      <c r="DE12" s="990"/>
      <c r="DF12" s="991"/>
      <c r="DG12" s="989" t="s">
        <v>520</v>
      </c>
      <c r="DH12" s="990"/>
      <c r="DI12" s="990"/>
      <c r="DJ12" s="990"/>
      <c r="DK12" s="991"/>
      <c r="DL12" s="989" t="s">
        <v>520</v>
      </c>
      <c r="DM12" s="990"/>
      <c r="DN12" s="990"/>
      <c r="DO12" s="990"/>
      <c r="DP12" s="991"/>
      <c r="DQ12" s="989" t="s">
        <v>520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615</v>
      </c>
      <c r="BT13" s="993"/>
      <c r="BU13" s="993"/>
      <c r="BV13" s="993"/>
      <c r="BW13" s="993"/>
      <c r="BX13" s="993"/>
      <c r="BY13" s="993"/>
      <c r="BZ13" s="993"/>
      <c r="CA13" s="993"/>
      <c r="CB13" s="993"/>
      <c r="CC13" s="993"/>
      <c r="CD13" s="993"/>
      <c r="CE13" s="993"/>
      <c r="CF13" s="993"/>
      <c r="CG13" s="1014"/>
      <c r="CH13" s="989">
        <v>-33</v>
      </c>
      <c r="CI13" s="990"/>
      <c r="CJ13" s="990"/>
      <c r="CK13" s="990"/>
      <c r="CL13" s="991"/>
      <c r="CM13" s="989">
        <v>272</v>
      </c>
      <c r="CN13" s="990"/>
      <c r="CO13" s="990"/>
      <c r="CP13" s="990"/>
      <c r="CQ13" s="991"/>
      <c r="CR13" s="989">
        <v>3</v>
      </c>
      <c r="CS13" s="990"/>
      <c r="CT13" s="990"/>
      <c r="CU13" s="990"/>
      <c r="CV13" s="991"/>
      <c r="CW13" s="989" t="s">
        <v>520</v>
      </c>
      <c r="CX13" s="990"/>
      <c r="CY13" s="990"/>
      <c r="CZ13" s="990"/>
      <c r="DA13" s="991"/>
      <c r="DB13" s="989" t="s">
        <v>520</v>
      </c>
      <c r="DC13" s="990"/>
      <c r="DD13" s="990"/>
      <c r="DE13" s="990"/>
      <c r="DF13" s="991"/>
      <c r="DG13" s="989" t="s">
        <v>520</v>
      </c>
      <c r="DH13" s="990"/>
      <c r="DI13" s="990"/>
      <c r="DJ13" s="990"/>
      <c r="DK13" s="991"/>
      <c r="DL13" s="989" t="s">
        <v>520</v>
      </c>
      <c r="DM13" s="990"/>
      <c r="DN13" s="990"/>
      <c r="DO13" s="990"/>
      <c r="DP13" s="991"/>
      <c r="DQ13" s="989" t="s">
        <v>520</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616</v>
      </c>
      <c r="BT14" s="993"/>
      <c r="BU14" s="993"/>
      <c r="BV14" s="993"/>
      <c r="BW14" s="993"/>
      <c r="BX14" s="993"/>
      <c r="BY14" s="993"/>
      <c r="BZ14" s="993"/>
      <c r="CA14" s="993"/>
      <c r="CB14" s="993"/>
      <c r="CC14" s="993"/>
      <c r="CD14" s="993"/>
      <c r="CE14" s="993"/>
      <c r="CF14" s="993"/>
      <c r="CG14" s="1014"/>
      <c r="CH14" s="989">
        <v>7</v>
      </c>
      <c r="CI14" s="990"/>
      <c r="CJ14" s="990"/>
      <c r="CK14" s="990"/>
      <c r="CL14" s="991"/>
      <c r="CM14" s="989">
        <v>384</v>
      </c>
      <c r="CN14" s="990"/>
      <c r="CO14" s="990"/>
      <c r="CP14" s="990"/>
      <c r="CQ14" s="991"/>
      <c r="CR14" s="989">
        <v>5</v>
      </c>
      <c r="CS14" s="990"/>
      <c r="CT14" s="990"/>
      <c r="CU14" s="990"/>
      <c r="CV14" s="991"/>
      <c r="CW14" s="989" t="s">
        <v>520</v>
      </c>
      <c r="CX14" s="990"/>
      <c r="CY14" s="990"/>
      <c r="CZ14" s="990"/>
      <c r="DA14" s="991"/>
      <c r="DB14" s="989" t="s">
        <v>520</v>
      </c>
      <c r="DC14" s="990"/>
      <c r="DD14" s="990"/>
      <c r="DE14" s="990"/>
      <c r="DF14" s="991"/>
      <c r="DG14" s="989" t="s">
        <v>520</v>
      </c>
      <c r="DH14" s="990"/>
      <c r="DI14" s="990"/>
      <c r="DJ14" s="990"/>
      <c r="DK14" s="991"/>
      <c r="DL14" s="989" t="s">
        <v>520</v>
      </c>
      <c r="DM14" s="990"/>
      <c r="DN14" s="990"/>
      <c r="DO14" s="990"/>
      <c r="DP14" s="991"/>
      <c r="DQ14" s="989" t="s">
        <v>520</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617</v>
      </c>
      <c r="BT15" s="993"/>
      <c r="BU15" s="993"/>
      <c r="BV15" s="993"/>
      <c r="BW15" s="993"/>
      <c r="BX15" s="993"/>
      <c r="BY15" s="993"/>
      <c r="BZ15" s="993"/>
      <c r="CA15" s="993"/>
      <c r="CB15" s="993"/>
      <c r="CC15" s="993"/>
      <c r="CD15" s="993"/>
      <c r="CE15" s="993"/>
      <c r="CF15" s="993"/>
      <c r="CG15" s="1014"/>
      <c r="CH15" s="989">
        <v>-10</v>
      </c>
      <c r="CI15" s="990"/>
      <c r="CJ15" s="990"/>
      <c r="CK15" s="990"/>
      <c r="CL15" s="991"/>
      <c r="CM15" s="989">
        <v>140</v>
      </c>
      <c r="CN15" s="990"/>
      <c r="CO15" s="990"/>
      <c r="CP15" s="990"/>
      <c r="CQ15" s="991"/>
      <c r="CR15" s="989">
        <v>40</v>
      </c>
      <c r="CS15" s="990"/>
      <c r="CT15" s="990"/>
      <c r="CU15" s="990"/>
      <c r="CV15" s="991"/>
      <c r="CW15" s="989">
        <v>5</v>
      </c>
      <c r="CX15" s="990"/>
      <c r="CY15" s="990"/>
      <c r="CZ15" s="990"/>
      <c r="DA15" s="991"/>
      <c r="DB15" s="989" t="s">
        <v>520</v>
      </c>
      <c r="DC15" s="990"/>
      <c r="DD15" s="990"/>
      <c r="DE15" s="990"/>
      <c r="DF15" s="991"/>
      <c r="DG15" s="989" t="s">
        <v>520</v>
      </c>
      <c r="DH15" s="990"/>
      <c r="DI15" s="990"/>
      <c r="DJ15" s="990"/>
      <c r="DK15" s="991"/>
      <c r="DL15" s="989" t="s">
        <v>520</v>
      </c>
      <c r="DM15" s="990"/>
      <c r="DN15" s="990"/>
      <c r="DO15" s="990"/>
      <c r="DP15" s="991"/>
      <c r="DQ15" s="989" t="s">
        <v>520</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618</v>
      </c>
      <c r="BT16" s="993"/>
      <c r="BU16" s="993"/>
      <c r="BV16" s="993"/>
      <c r="BW16" s="993"/>
      <c r="BX16" s="993"/>
      <c r="BY16" s="993"/>
      <c r="BZ16" s="993"/>
      <c r="CA16" s="993"/>
      <c r="CB16" s="993"/>
      <c r="CC16" s="993"/>
      <c r="CD16" s="993"/>
      <c r="CE16" s="993"/>
      <c r="CF16" s="993"/>
      <c r="CG16" s="1014"/>
      <c r="CH16" s="989">
        <v>11</v>
      </c>
      <c r="CI16" s="990"/>
      <c r="CJ16" s="990"/>
      <c r="CK16" s="990"/>
      <c r="CL16" s="991"/>
      <c r="CM16" s="989">
        <v>91</v>
      </c>
      <c r="CN16" s="990"/>
      <c r="CO16" s="990"/>
      <c r="CP16" s="990"/>
      <c r="CQ16" s="991"/>
      <c r="CR16" s="989">
        <v>30</v>
      </c>
      <c r="CS16" s="990"/>
      <c r="CT16" s="990"/>
      <c r="CU16" s="990"/>
      <c r="CV16" s="991"/>
      <c r="CW16" s="989">
        <v>27</v>
      </c>
      <c r="CX16" s="990"/>
      <c r="CY16" s="990"/>
      <c r="CZ16" s="990"/>
      <c r="DA16" s="991"/>
      <c r="DB16" s="989" t="s">
        <v>520</v>
      </c>
      <c r="DC16" s="990"/>
      <c r="DD16" s="990"/>
      <c r="DE16" s="990"/>
      <c r="DF16" s="991"/>
      <c r="DG16" s="989" t="s">
        <v>520</v>
      </c>
      <c r="DH16" s="990"/>
      <c r="DI16" s="990"/>
      <c r="DJ16" s="990"/>
      <c r="DK16" s="991"/>
      <c r="DL16" s="989" t="s">
        <v>520</v>
      </c>
      <c r="DM16" s="990"/>
      <c r="DN16" s="990"/>
      <c r="DO16" s="990"/>
      <c r="DP16" s="991"/>
      <c r="DQ16" s="989" t="s">
        <v>520</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115106</v>
      </c>
      <c r="R23" s="1061"/>
      <c r="S23" s="1061"/>
      <c r="T23" s="1061"/>
      <c r="U23" s="1061"/>
      <c r="V23" s="1061">
        <v>112017</v>
      </c>
      <c r="W23" s="1061"/>
      <c r="X23" s="1061"/>
      <c r="Y23" s="1061"/>
      <c r="Z23" s="1061"/>
      <c r="AA23" s="1061">
        <v>3089</v>
      </c>
      <c r="AB23" s="1061"/>
      <c r="AC23" s="1061"/>
      <c r="AD23" s="1061"/>
      <c r="AE23" s="1068"/>
      <c r="AF23" s="1069">
        <v>2380</v>
      </c>
      <c r="AG23" s="1061"/>
      <c r="AH23" s="1061"/>
      <c r="AI23" s="1061"/>
      <c r="AJ23" s="1070"/>
      <c r="AK23" s="1071"/>
      <c r="AL23" s="1072"/>
      <c r="AM23" s="1072"/>
      <c r="AN23" s="1072"/>
      <c r="AO23" s="1072"/>
      <c r="AP23" s="1061">
        <v>71439</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575</v>
      </c>
      <c r="C28" s="1048"/>
      <c r="D28" s="1048"/>
      <c r="E28" s="1048"/>
      <c r="F28" s="1048"/>
      <c r="G28" s="1048"/>
      <c r="H28" s="1048"/>
      <c r="I28" s="1048"/>
      <c r="J28" s="1048"/>
      <c r="K28" s="1048"/>
      <c r="L28" s="1048"/>
      <c r="M28" s="1048"/>
      <c r="N28" s="1048"/>
      <c r="O28" s="1048"/>
      <c r="P28" s="1049"/>
      <c r="Q28" s="1050">
        <v>23718</v>
      </c>
      <c r="R28" s="1051"/>
      <c r="S28" s="1051"/>
      <c r="T28" s="1051"/>
      <c r="U28" s="1051"/>
      <c r="V28" s="1051">
        <v>23073</v>
      </c>
      <c r="W28" s="1051"/>
      <c r="X28" s="1051"/>
      <c r="Y28" s="1051"/>
      <c r="Z28" s="1051"/>
      <c r="AA28" s="1051">
        <v>645</v>
      </c>
      <c r="AB28" s="1051"/>
      <c r="AC28" s="1051"/>
      <c r="AD28" s="1051"/>
      <c r="AE28" s="1052"/>
      <c r="AF28" s="1053">
        <v>645</v>
      </c>
      <c r="AG28" s="1051"/>
      <c r="AH28" s="1051"/>
      <c r="AI28" s="1051"/>
      <c r="AJ28" s="1054"/>
      <c r="AK28" s="1042">
        <v>1417</v>
      </c>
      <c r="AL28" s="1043"/>
      <c r="AM28" s="1043"/>
      <c r="AN28" s="1043"/>
      <c r="AO28" s="1043"/>
      <c r="AP28" s="1043" t="s">
        <v>520</v>
      </c>
      <c r="AQ28" s="1043"/>
      <c r="AR28" s="1043"/>
      <c r="AS28" s="1043"/>
      <c r="AT28" s="1043"/>
      <c r="AU28" s="1043" t="s">
        <v>520</v>
      </c>
      <c r="AV28" s="1043"/>
      <c r="AW28" s="1043"/>
      <c r="AX28" s="1043"/>
      <c r="AY28" s="1043"/>
      <c r="AZ28" s="1044" t="s">
        <v>520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576</v>
      </c>
      <c r="C29" s="1031"/>
      <c r="D29" s="1031"/>
      <c r="E29" s="1031"/>
      <c r="F29" s="1031"/>
      <c r="G29" s="1031"/>
      <c r="H29" s="1031"/>
      <c r="I29" s="1031"/>
      <c r="J29" s="1031"/>
      <c r="K29" s="1031"/>
      <c r="L29" s="1031"/>
      <c r="M29" s="1031"/>
      <c r="N29" s="1031"/>
      <c r="O29" s="1031"/>
      <c r="P29" s="1032"/>
      <c r="Q29" s="1038">
        <v>22797</v>
      </c>
      <c r="R29" s="1039"/>
      <c r="S29" s="1039"/>
      <c r="T29" s="1039"/>
      <c r="U29" s="1039"/>
      <c r="V29" s="1039">
        <v>22235</v>
      </c>
      <c r="W29" s="1039"/>
      <c r="X29" s="1039"/>
      <c r="Y29" s="1039"/>
      <c r="Z29" s="1039"/>
      <c r="AA29" s="1039">
        <v>562</v>
      </c>
      <c r="AB29" s="1039"/>
      <c r="AC29" s="1039"/>
      <c r="AD29" s="1039"/>
      <c r="AE29" s="1040"/>
      <c r="AF29" s="1035">
        <v>562</v>
      </c>
      <c r="AG29" s="1036"/>
      <c r="AH29" s="1036"/>
      <c r="AI29" s="1036"/>
      <c r="AJ29" s="1037"/>
      <c r="AK29" s="980">
        <v>3148</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586</v>
      </c>
      <c r="C30" s="1031"/>
      <c r="D30" s="1031"/>
      <c r="E30" s="1031"/>
      <c r="F30" s="1031"/>
      <c r="G30" s="1031"/>
      <c r="H30" s="1031"/>
      <c r="I30" s="1031"/>
      <c r="J30" s="1031"/>
      <c r="K30" s="1031"/>
      <c r="L30" s="1031"/>
      <c r="M30" s="1031"/>
      <c r="N30" s="1031"/>
      <c r="O30" s="1031"/>
      <c r="P30" s="1032"/>
      <c r="Q30" s="1038">
        <v>3333</v>
      </c>
      <c r="R30" s="1039"/>
      <c r="S30" s="1039"/>
      <c r="T30" s="1039"/>
      <c r="U30" s="1039"/>
      <c r="V30" s="1039">
        <v>3228</v>
      </c>
      <c r="W30" s="1039"/>
      <c r="X30" s="1039"/>
      <c r="Y30" s="1039"/>
      <c r="Z30" s="1039"/>
      <c r="AA30" s="1039">
        <v>105</v>
      </c>
      <c r="AB30" s="1039"/>
      <c r="AC30" s="1039"/>
      <c r="AD30" s="1039"/>
      <c r="AE30" s="1040"/>
      <c r="AF30" s="1035">
        <v>105</v>
      </c>
      <c r="AG30" s="1036"/>
      <c r="AH30" s="1036"/>
      <c r="AI30" s="1036"/>
      <c r="AJ30" s="1037"/>
      <c r="AK30" s="980">
        <v>567</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568</v>
      </c>
      <c r="C31" s="1031"/>
      <c r="D31" s="1031"/>
      <c r="E31" s="1031"/>
      <c r="F31" s="1031"/>
      <c r="G31" s="1031"/>
      <c r="H31" s="1031"/>
      <c r="I31" s="1031"/>
      <c r="J31" s="1031"/>
      <c r="K31" s="1031"/>
      <c r="L31" s="1031"/>
      <c r="M31" s="1031"/>
      <c r="N31" s="1031"/>
      <c r="O31" s="1031"/>
      <c r="P31" s="1032"/>
      <c r="Q31" s="1038">
        <v>213</v>
      </c>
      <c r="R31" s="1039"/>
      <c r="S31" s="1039"/>
      <c r="T31" s="1039"/>
      <c r="U31" s="1039"/>
      <c r="V31" s="1039">
        <v>246</v>
      </c>
      <c r="W31" s="1039"/>
      <c r="X31" s="1039"/>
      <c r="Y31" s="1039"/>
      <c r="Z31" s="1039"/>
      <c r="AA31" s="1039">
        <v>-33</v>
      </c>
      <c r="AB31" s="1039"/>
      <c r="AC31" s="1039"/>
      <c r="AD31" s="1039"/>
      <c r="AE31" s="1040"/>
      <c r="AF31" s="1035">
        <v>-33</v>
      </c>
      <c r="AG31" s="1036"/>
      <c r="AH31" s="1036"/>
      <c r="AI31" s="1036"/>
      <c r="AJ31" s="1037"/>
      <c r="AK31" s="980" t="s">
        <v>520</v>
      </c>
      <c r="AL31" s="971"/>
      <c r="AM31" s="971"/>
      <c r="AN31" s="971"/>
      <c r="AO31" s="971"/>
      <c r="AP31" s="971">
        <v>421</v>
      </c>
      <c r="AQ31" s="971"/>
      <c r="AR31" s="971"/>
      <c r="AS31" s="971"/>
      <c r="AT31" s="971"/>
      <c r="AU31" s="971" t="s">
        <v>520</v>
      </c>
      <c r="AV31" s="971"/>
      <c r="AW31" s="971"/>
      <c r="AX31" s="971"/>
      <c r="AY31" s="971"/>
      <c r="AZ31" s="1041" t="s">
        <v>520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572</v>
      </c>
      <c r="C32" s="1031"/>
      <c r="D32" s="1031"/>
      <c r="E32" s="1031"/>
      <c r="F32" s="1031"/>
      <c r="G32" s="1031"/>
      <c r="H32" s="1031"/>
      <c r="I32" s="1031"/>
      <c r="J32" s="1031"/>
      <c r="K32" s="1031"/>
      <c r="L32" s="1031"/>
      <c r="M32" s="1031"/>
      <c r="N32" s="1031"/>
      <c r="O32" s="1031"/>
      <c r="P32" s="1032"/>
      <c r="Q32" s="1038">
        <v>5044</v>
      </c>
      <c r="R32" s="1039"/>
      <c r="S32" s="1039"/>
      <c r="T32" s="1039"/>
      <c r="U32" s="1039"/>
      <c r="V32" s="1039">
        <v>5029</v>
      </c>
      <c r="W32" s="1039"/>
      <c r="X32" s="1039"/>
      <c r="Y32" s="1039"/>
      <c r="Z32" s="1039"/>
      <c r="AA32" s="1039">
        <v>15</v>
      </c>
      <c r="AB32" s="1039"/>
      <c r="AC32" s="1039"/>
      <c r="AD32" s="1039"/>
      <c r="AE32" s="1040"/>
      <c r="AF32" s="1035">
        <v>3909</v>
      </c>
      <c r="AG32" s="1036"/>
      <c r="AH32" s="1036"/>
      <c r="AI32" s="1036"/>
      <c r="AJ32" s="1037"/>
      <c r="AK32" s="980">
        <v>252</v>
      </c>
      <c r="AL32" s="971"/>
      <c r="AM32" s="971"/>
      <c r="AN32" s="971"/>
      <c r="AO32" s="971"/>
      <c r="AP32" s="971">
        <v>9648</v>
      </c>
      <c r="AQ32" s="971"/>
      <c r="AR32" s="971"/>
      <c r="AS32" s="971"/>
      <c r="AT32" s="971"/>
      <c r="AU32" s="971">
        <v>2084</v>
      </c>
      <c r="AV32" s="971"/>
      <c r="AW32" s="971"/>
      <c r="AX32" s="971"/>
      <c r="AY32" s="971"/>
      <c r="AZ32" s="1041" t="s">
        <v>520</v>
      </c>
      <c r="BA32" s="1041"/>
      <c r="BB32" s="1041"/>
      <c r="BC32" s="1041"/>
      <c r="BD32" s="1041"/>
      <c r="BE32" s="972" t="s">
        <v>593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571</v>
      </c>
      <c r="C33" s="1031"/>
      <c r="D33" s="1031"/>
      <c r="E33" s="1031"/>
      <c r="F33" s="1031"/>
      <c r="G33" s="1031"/>
      <c r="H33" s="1031"/>
      <c r="I33" s="1031"/>
      <c r="J33" s="1031"/>
      <c r="K33" s="1031"/>
      <c r="L33" s="1031"/>
      <c r="M33" s="1031"/>
      <c r="N33" s="1031"/>
      <c r="O33" s="1031"/>
      <c r="P33" s="1032"/>
      <c r="Q33" s="1038">
        <v>7209</v>
      </c>
      <c r="R33" s="1039"/>
      <c r="S33" s="1039"/>
      <c r="T33" s="1039"/>
      <c r="U33" s="1039"/>
      <c r="V33" s="1039">
        <v>6256</v>
      </c>
      <c r="W33" s="1039"/>
      <c r="X33" s="1039"/>
      <c r="Y33" s="1039"/>
      <c r="Z33" s="1039"/>
      <c r="AA33" s="1039">
        <v>954</v>
      </c>
      <c r="AB33" s="1039"/>
      <c r="AC33" s="1039"/>
      <c r="AD33" s="1039"/>
      <c r="AE33" s="1040"/>
      <c r="AF33" s="1035">
        <v>6520</v>
      </c>
      <c r="AG33" s="1036"/>
      <c r="AH33" s="1036"/>
      <c r="AI33" s="1036"/>
      <c r="AJ33" s="1037"/>
      <c r="AK33" s="980">
        <v>1354</v>
      </c>
      <c r="AL33" s="971"/>
      <c r="AM33" s="971"/>
      <c r="AN33" s="971"/>
      <c r="AO33" s="971"/>
      <c r="AP33" s="971">
        <v>19621</v>
      </c>
      <c r="AQ33" s="971"/>
      <c r="AR33" s="971"/>
      <c r="AS33" s="971"/>
      <c r="AT33" s="971"/>
      <c r="AU33" s="971">
        <v>6573</v>
      </c>
      <c r="AV33" s="971"/>
      <c r="AW33" s="971"/>
      <c r="AX33" s="971"/>
      <c r="AY33" s="971"/>
      <c r="AZ33" s="1041" t="s">
        <v>520</v>
      </c>
      <c r="BA33" s="1041"/>
      <c r="BB33" s="1041"/>
      <c r="BC33" s="1041"/>
      <c r="BD33" s="1041"/>
      <c r="BE33" s="972" t="s">
        <v>593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573</v>
      </c>
      <c r="C34" s="1031"/>
      <c r="D34" s="1031"/>
      <c r="E34" s="1031"/>
      <c r="F34" s="1031"/>
      <c r="G34" s="1031"/>
      <c r="H34" s="1031"/>
      <c r="I34" s="1031"/>
      <c r="J34" s="1031"/>
      <c r="K34" s="1031"/>
      <c r="L34" s="1031"/>
      <c r="M34" s="1031"/>
      <c r="N34" s="1031"/>
      <c r="O34" s="1031"/>
      <c r="P34" s="1032"/>
      <c r="Q34" s="1038">
        <v>5707</v>
      </c>
      <c r="R34" s="1039"/>
      <c r="S34" s="1039"/>
      <c r="T34" s="1039"/>
      <c r="U34" s="1039"/>
      <c r="V34" s="1039">
        <v>5237</v>
      </c>
      <c r="W34" s="1039"/>
      <c r="X34" s="1039"/>
      <c r="Y34" s="1039"/>
      <c r="Z34" s="1039"/>
      <c r="AA34" s="1039">
        <v>470</v>
      </c>
      <c r="AB34" s="1039"/>
      <c r="AC34" s="1039"/>
      <c r="AD34" s="1039"/>
      <c r="AE34" s="1040"/>
      <c r="AF34" s="1035">
        <v>2488</v>
      </c>
      <c r="AG34" s="1036"/>
      <c r="AH34" s="1036"/>
      <c r="AI34" s="1036"/>
      <c r="AJ34" s="1037"/>
      <c r="AK34" s="980">
        <v>528</v>
      </c>
      <c r="AL34" s="971"/>
      <c r="AM34" s="971"/>
      <c r="AN34" s="971"/>
      <c r="AO34" s="971"/>
      <c r="AP34" s="971">
        <v>1408</v>
      </c>
      <c r="AQ34" s="971"/>
      <c r="AR34" s="971"/>
      <c r="AS34" s="971"/>
      <c r="AT34" s="971"/>
      <c r="AU34" s="971">
        <v>856</v>
      </c>
      <c r="AV34" s="971"/>
      <c r="AW34" s="971"/>
      <c r="AX34" s="971"/>
      <c r="AY34" s="971"/>
      <c r="AZ34" s="1041" t="s">
        <v>520</v>
      </c>
      <c r="BA34" s="1041"/>
      <c r="BB34" s="1041"/>
      <c r="BC34" s="1041"/>
      <c r="BD34" s="1041"/>
      <c r="BE34" s="972" t="s">
        <v>593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587</v>
      </c>
      <c r="C35" s="1031"/>
      <c r="D35" s="1031"/>
      <c r="E35" s="1031"/>
      <c r="F35" s="1031"/>
      <c r="G35" s="1031"/>
      <c r="H35" s="1031"/>
      <c r="I35" s="1031"/>
      <c r="J35" s="1031"/>
      <c r="K35" s="1031"/>
      <c r="L35" s="1031"/>
      <c r="M35" s="1031"/>
      <c r="N35" s="1031"/>
      <c r="O35" s="1031"/>
      <c r="P35" s="1032"/>
      <c r="Q35" s="1038">
        <v>310</v>
      </c>
      <c r="R35" s="1039"/>
      <c r="S35" s="1039"/>
      <c r="T35" s="1039"/>
      <c r="U35" s="1039"/>
      <c r="V35" s="1039">
        <v>314</v>
      </c>
      <c r="W35" s="1039"/>
      <c r="X35" s="1039"/>
      <c r="Y35" s="1039"/>
      <c r="Z35" s="1039"/>
      <c r="AA35" s="1039">
        <v>-4</v>
      </c>
      <c r="AB35" s="1039"/>
      <c r="AC35" s="1039"/>
      <c r="AD35" s="1039"/>
      <c r="AE35" s="1040"/>
      <c r="AF35" s="1035">
        <v>54</v>
      </c>
      <c r="AG35" s="1036"/>
      <c r="AH35" s="1036"/>
      <c r="AI35" s="1036"/>
      <c r="AJ35" s="1037"/>
      <c r="AK35" s="980" t="s">
        <v>520</v>
      </c>
      <c r="AL35" s="971"/>
      <c r="AM35" s="971"/>
      <c r="AN35" s="971"/>
      <c r="AO35" s="971"/>
      <c r="AP35" s="971">
        <v>392</v>
      </c>
      <c r="AQ35" s="971"/>
      <c r="AR35" s="971"/>
      <c r="AS35" s="971"/>
      <c r="AT35" s="971"/>
      <c r="AU35" s="971">
        <v>126</v>
      </c>
      <c r="AV35" s="971"/>
      <c r="AW35" s="971"/>
      <c r="AX35" s="971"/>
      <c r="AY35" s="971"/>
      <c r="AZ35" s="1041" t="s">
        <v>520</v>
      </c>
      <c r="BA35" s="1041"/>
      <c r="BB35" s="1041"/>
      <c r="BC35" s="1041"/>
      <c r="BD35" s="1041"/>
      <c r="BE35" s="972" t="s">
        <v>593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588</v>
      </c>
      <c r="C36" s="1031"/>
      <c r="D36" s="1031"/>
      <c r="E36" s="1031"/>
      <c r="F36" s="1031"/>
      <c r="G36" s="1031"/>
      <c r="H36" s="1031"/>
      <c r="I36" s="1031"/>
      <c r="J36" s="1031"/>
      <c r="K36" s="1031"/>
      <c r="L36" s="1031"/>
      <c r="M36" s="1031"/>
      <c r="N36" s="1031"/>
      <c r="O36" s="1031"/>
      <c r="P36" s="1032"/>
      <c r="Q36" s="1038">
        <v>681</v>
      </c>
      <c r="R36" s="1039"/>
      <c r="S36" s="1039"/>
      <c r="T36" s="1039"/>
      <c r="U36" s="1039"/>
      <c r="V36" s="1039">
        <v>681</v>
      </c>
      <c r="W36" s="1039"/>
      <c r="X36" s="1039"/>
      <c r="Y36" s="1039"/>
      <c r="Z36" s="1039"/>
      <c r="AA36" s="1039" t="s">
        <v>520</v>
      </c>
      <c r="AB36" s="1039"/>
      <c r="AC36" s="1039"/>
      <c r="AD36" s="1039"/>
      <c r="AE36" s="1040"/>
      <c r="AF36" s="1035" t="s">
        <v>520</v>
      </c>
      <c r="AG36" s="1036"/>
      <c r="AH36" s="1036"/>
      <c r="AI36" s="1036"/>
      <c r="AJ36" s="1037"/>
      <c r="AK36" s="980">
        <v>84</v>
      </c>
      <c r="AL36" s="971"/>
      <c r="AM36" s="971"/>
      <c r="AN36" s="971"/>
      <c r="AO36" s="971"/>
      <c r="AP36" s="971">
        <v>217</v>
      </c>
      <c r="AQ36" s="971"/>
      <c r="AR36" s="971"/>
      <c r="AS36" s="971"/>
      <c r="AT36" s="971"/>
      <c r="AU36" s="971">
        <v>128</v>
      </c>
      <c r="AV36" s="971"/>
      <c r="AW36" s="971"/>
      <c r="AX36" s="971"/>
      <c r="AY36" s="971"/>
      <c r="AZ36" s="1041" t="s">
        <v>520</v>
      </c>
      <c r="BA36" s="1041"/>
      <c r="BB36" s="1041"/>
      <c r="BC36" s="1041"/>
      <c r="BD36" s="1041"/>
      <c r="BE36" s="972" t="s">
        <v>594</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589</v>
      </c>
      <c r="C37" s="1031"/>
      <c r="D37" s="1031"/>
      <c r="E37" s="1031"/>
      <c r="F37" s="1031"/>
      <c r="G37" s="1031"/>
      <c r="H37" s="1031"/>
      <c r="I37" s="1031"/>
      <c r="J37" s="1031"/>
      <c r="K37" s="1031"/>
      <c r="L37" s="1031"/>
      <c r="M37" s="1031"/>
      <c r="N37" s="1031"/>
      <c r="O37" s="1031"/>
      <c r="P37" s="1032"/>
      <c r="Q37" s="1038">
        <v>101</v>
      </c>
      <c r="R37" s="1039"/>
      <c r="S37" s="1039"/>
      <c r="T37" s="1039"/>
      <c r="U37" s="1039"/>
      <c r="V37" s="1039">
        <v>101</v>
      </c>
      <c r="W37" s="1039"/>
      <c r="X37" s="1039"/>
      <c r="Y37" s="1039"/>
      <c r="Z37" s="1039"/>
      <c r="AA37" s="1039" t="s">
        <v>520</v>
      </c>
      <c r="AB37" s="1039"/>
      <c r="AC37" s="1039"/>
      <c r="AD37" s="1039"/>
      <c r="AE37" s="1040"/>
      <c r="AF37" s="1035" t="s">
        <v>520</v>
      </c>
      <c r="AG37" s="1036"/>
      <c r="AH37" s="1036"/>
      <c r="AI37" s="1036"/>
      <c r="AJ37" s="1037"/>
      <c r="AK37" s="980">
        <v>54</v>
      </c>
      <c r="AL37" s="971"/>
      <c r="AM37" s="971"/>
      <c r="AN37" s="971"/>
      <c r="AO37" s="971"/>
      <c r="AP37" s="971">
        <v>277</v>
      </c>
      <c r="AQ37" s="971"/>
      <c r="AR37" s="971"/>
      <c r="AS37" s="971"/>
      <c r="AT37" s="971"/>
      <c r="AU37" s="971">
        <v>277</v>
      </c>
      <c r="AV37" s="971"/>
      <c r="AW37" s="971"/>
      <c r="AX37" s="971"/>
      <c r="AY37" s="971"/>
      <c r="AZ37" s="1041" t="s">
        <v>520</v>
      </c>
      <c r="BA37" s="1041"/>
      <c r="BB37" s="1041"/>
      <c r="BC37" s="1041"/>
      <c r="BD37" s="1041"/>
      <c r="BE37" s="972" t="s">
        <v>594</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t="s">
        <v>590</v>
      </c>
      <c r="C38" s="1031"/>
      <c r="D38" s="1031"/>
      <c r="E38" s="1031"/>
      <c r="F38" s="1031"/>
      <c r="G38" s="1031"/>
      <c r="H38" s="1031"/>
      <c r="I38" s="1031"/>
      <c r="J38" s="1031"/>
      <c r="K38" s="1031"/>
      <c r="L38" s="1031"/>
      <c r="M38" s="1031"/>
      <c r="N38" s="1031"/>
      <c r="O38" s="1031"/>
      <c r="P38" s="1032"/>
      <c r="Q38" s="1038">
        <v>101</v>
      </c>
      <c r="R38" s="1039"/>
      <c r="S38" s="1039"/>
      <c r="T38" s="1039"/>
      <c r="U38" s="1039"/>
      <c r="V38" s="1039">
        <v>101</v>
      </c>
      <c r="W38" s="1039"/>
      <c r="X38" s="1039"/>
      <c r="Y38" s="1039"/>
      <c r="Z38" s="1039"/>
      <c r="AA38" s="1039" t="s">
        <v>520</v>
      </c>
      <c r="AB38" s="1039"/>
      <c r="AC38" s="1039"/>
      <c r="AD38" s="1039"/>
      <c r="AE38" s="1040"/>
      <c r="AF38" s="1035" t="s">
        <v>520</v>
      </c>
      <c r="AG38" s="1036"/>
      <c r="AH38" s="1036"/>
      <c r="AI38" s="1036"/>
      <c r="AJ38" s="1037"/>
      <c r="AK38" s="980">
        <v>41</v>
      </c>
      <c r="AL38" s="971"/>
      <c r="AM38" s="971"/>
      <c r="AN38" s="971"/>
      <c r="AO38" s="971"/>
      <c r="AP38" s="971">
        <v>206</v>
      </c>
      <c r="AQ38" s="971"/>
      <c r="AR38" s="971"/>
      <c r="AS38" s="971"/>
      <c r="AT38" s="971"/>
      <c r="AU38" s="971">
        <v>206</v>
      </c>
      <c r="AV38" s="971"/>
      <c r="AW38" s="971"/>
      <c r="AX38" s="971"/>
      <c r="AY38" s="971"/>
      <c r="AZ38" s="1041" t="s">
        <v>520</v>
      </c>
      <c r="BA38" s="1041"/>
      <c r="BB38" s="1041"/>
      <c r="BC38" s="1041"/>
      <c r="BD38" s="1041"/>
      <c r="BE38" s="972" t="s">
        <v>594</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t="s">
        <v>591</v>
      </c>
      <c r="C39" s="1031"/>
      <c r="D39" s="1031"/>
      <c r="E39" s="1031"/>
      <c r="F39" s="1031"/>
      <c r="G39" s="1031"/>
      <c r="H39" s="1031"/>
      <c r="I39" s="1031"/>
      <c r="J39" s="1031"/>
      <c r="K39" s="1031"/>
      <c r="L39" s="1031"/>
      <c r="M39" s="1031"/>
      <c r="N39" s="1031"/>
      <c r="O39" s="1031"/>
      <c r="P39" s="1032"/>
      <c r="Q39" s="1038">
        <v>1163</v>
      </c>
      <c r="R39" s="1039"/>
      <c r="S39" s="1039"/>
      <c r="T39" s="1039"/>
      <c r="U39" s="1039"/>
      <c r="V39" s="1039">
        <v>1057</v>
      </c>
      <c r="W39" s="1039"/>
      <c r="X39" s="1039"/>
      <c r="Y39" s="1039"/>
      <c r="Z39" s="1039"/>
      <c r="AA39" s="1039">
        <v>106</v>
      </c>
      <c r="AB39" s="1039"/>
      <c r="AC39" s="1039"/>
      <c r="AD39" s="1039"/>
      <c r="AE39" s="1040"/>
      <c r="AF39" s="1035">
        <v>106</v>
      </c>
      <c r="AG39" s="1036"/>
      <c r="AH39" s="1036"/>
      <c r="AI39" s="1036"/>
      <c r="AJ39" s="1037"/>
      <c r="AK39" s="980">
        <v>284</v>
      </c>
      <c r="AL39" s="971"/>
      <c r="AM39" s="971"/>
      <c r="AN39" s="971"/>
      <c r="AO39" s="971"/>
      <c r="AP39" s="971" t="s">
        <v>520</v>
      </c>
      <c r="AQ39" s="971"/>
      <c r="AR39" s="971"/>
      <c r="AS39" s="971"/>
      <c r="AT39" s="971"/>
      <c r="AU39" s="971" t="s">
        <v>520</v>
      </c>
      <c r="AV39" s="971"/>
      <c r="AW39" s="971"/>
      <c r="AX39" s="971"/>
      <c r="AY39" s="971"/>
      <c r="AZ39" s="1041" t="s">
        <v>520</v>
      </c>
      <c r="BA39" s="1041"/>
      <c r="BB39" s="1041"/>
      <c r="BC39" s="1041"/>
      <c r="BD39" s="1041"/>
      <c r="BE39" s="972" t="s">
        <v>594</v>
      </c>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t="s">
        <v>592</v>
      </c>
      <c r="C40" s="1031"/>
      <c r="D40" s="1031"/>
      <c r="E40" s="1031"/>
      <c r="F40" s="1031"/>
      <c r="G40" s="1031"/>
      <c r="H40" s="1031"/>
      <c r="I40" s="1031"/>
      <c r="J40" s="1031"/>
      <c r="K40" s="1031"/>
      <c r="L40" s="1031"/>
      <c r="M40" s="1031"/>
      <c r="N40" s="1031"/>
      <c r="O40" s="1031"/>
      <c r="P40" s="1032"/>
      <c r="Q40" s="1038">
        <v>104</v>
      </c>
      <c r="R40" s="1039"/>
      <c r="S40" s="1039"/>
      <c r="T40" s="1039"/>
      <c r="U40" s="1039"/>
      <c r="V40" s="1039">
        <v>104</v>
      </c>
      <c r="W40" s="1039"/>
      <c r="X40" s="1039"/>
      <c r="Y40" s="1039"/>
      <c r="Z40" s="1039"/>
      <c r="AA40" s="1039" t="s">
        <v>520</v>
      </c>
      <c r="AB40" s="1039"/>
      <c r="AC40" s="1039"/>
      <c r="AD40" s="1039"/>
      <c r="AE40" s="1040"/>
      <c r="AF40" s="1035" t="s">
        <v>520</v>
      </c>
      <c r="AG40" s="1036"/>
      <c r="AH40" s="1036"/>
      <c r="AI40" s="1036"/>
      <c r="AJ40" s="1037"/>
      <c r="AK40" s="980">
        <v>91</v>
      </c>
      <c r="AL40" s="971"/>
      <c r="AM40" s="971"/>
      <c r="AN40" s="971"/>
      <c r="AO40" s="971"/>
      <c r="AP40" s="971">
        <v>372</v>
      </c>
      <c r="AQ40" s="971"/>
      <c r="AR40" s="971"/>
      <c r="AS40" s="971"/>
      <c r="AT40" s="971"/>
      <c r="AU40" s="971">
        <v>372</v>
      </c>
      <c r="AV40" s="971"/>
      <c r="AW40" s="971"/>
      <c r="AX40" s="971"/>
      <c r="AY40" s="971"/>
      <c r="AZ40" s="1041" t="s">
        <v>520</v>
      </c>
      <c r="BA40" s="1041"/>
      <c r="BB40" s="1041"/>
      <c r="BC40" s="1041"/>
      <c r="BD40" s="1041"/>
      <c r="BE40" s="972" t="s">
        <v>594</v>
      </c>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14356</v>
      </c>
      <c r="AG63" s="959"/>
      <c r="AH63" s="959"/>
      <c r="AI63" s="959"/>
      <c r="AJ63" s="1022"/>
      <c r="AK63" s="1023"/>
      <c r="AL63" s="963"/>
      <c r="AM63" s="963"/>
      <c r="AN63" s="963"/>
      <c r="AO63" s="963"/>
      <c r="AP63" s="959">
        <v>32562</v>
      </c>
      <c r="AQ63" s="959"/>
      <c r="AR63" s="959"/>
      <c r="AS63" s="959"/>
      <c r="AT63" s="959"/>
      <c r="AU63" s="959">
        <v>10622</v>
      </c>
      <c r="AV63" s="959"/>
      <c r="AW63" s="959"/>
      <c r="AX63" s="959"/>
      <c r="AY63" s="959"/>
      <c r="AZ63" s="1017"/>
      <c r="BA63" s="1017"/>
      <c r="BB63" s="1017"/>
      <c r="BC63" s="1017"/>
      <c r="BD63" s="1017"/>
      <c r="BE63" s="960"/>
      <c r="BF63" s="960"/>
      <c r="BG63" s="960"/>
      <c r="BH63" s="960"/>
      <c r="BI63" s="961"/>
      <c r="BJ63" s="1018" t="s">
        <v>409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411</v>
      </c>
      <c r="B66" s="996"/>
      <c r="C66" s="996"/>
      <c r="D66" s="996"/>
      <c r="E66" s="996"/>
      <c r="F66" s="996"/>
      <c r="G66" s="996"/>
      <c r="H66" s="996"/>
      <c r="I66" s="996"/>
      <c r="J66" s="996"/>
      <c r="K66" s="996"/>
      <c r="L66" s="996"/>
      <c r="M66" s="996"/>
      <c r="N66" s="996"/>
      <c r="O66" s="996"/>
      <c r="P66" s="997"/>
      <c r="Q66" s="1001" t="s">
        <v>412</v>
      </c>
      <c r="R66" s="1002"/>
      <c r="S66" s="1002"/>
      <c r="T66" s="1002"/>
      <c r="U66" s="1003"/>
      <c r="V66" s="1001" t="s">
        <v>398</v>
      </c>
      <c r="W66" s="1002"/>
      <c r="X66" s="1002"/>
      <c r="Y66" s="1002"/>
      <c r="Z66" s="1003"/>
      <c r="AA66" s="1001" t="s">
        <v>413</v>
      </c>
      <c r="AB66" s="1002"/>
      <c r="AC66" s="1002"/>
      <c r="AD66" s="1002"/>
      <c r="AE66" s="1003"/>
      <c r="AF66" s="1007" t="s">
        <v>414</v>
      </c>
      <c r="AG66" s="1008"/>
      <c r="AH66" s="1008"/>
      <c r="AI66" s="1008"/>
      <c r="AJ66" s="1009"/>
      <c r="AK66" s="1001" t="s">
        <v>415</v>
      </c>
      <c r="AL66" s="996"/>
      <c r="AM66" s="996"/>
      <c r="AN66" s="996"/>
      <c r="AO66" s="997"/>
      <c r="AP66" s="1001" t="s">
        <v>416</v>
      </c>
      <c r="AQ66" s="1002"/>
      <c r="AR66" s="1002"/>
      <c r="AS66" s="1002"/>
      <c r="AT66" s="1003"/>
      <c r="AU66" s="1001" t="s">
        <v>417</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595</v>
      </c>
      <c r="C68" s="986"/>
      <c r="D68" s="986"/>
      <c r="E68" s="986"/>
      <c r="F68" s="986"/>
      <c r="G68" s="986"/>
      <c r="H68" s="986"/>
      <c r="I68" s="986"/>
      <c r="J68" s="986"/>
      <c r="K68" s="986"/>
      <c r="L68" s="986"/>
      <c r="M68" s="986"/>
      <c r="N68" s="986"/>
      <c r="O68" s="986"/>
      <c r="P68" s="987"/>
      <c r="Q68" s="988">
        <v>4892</v>
      </c>
      <c r="R68" s="982"/>
      <c r="S68" s="982"/>
      <c r="T68" s="982"/>
      <c r="U68" s="982"/>
      <c r="V68" s="982">
        <v>4565</v>
      </c>
      <c r="W68" s="982"/>
      <c r="X68" s="982"/>
      <c r="Y68" s="982"/>
      <c r="Z68" s="982"/>
      <c r="AA68" s="982">
        <v>328</v>
      </c>
      <c r="AB68" s="982"/>
      <c r="AC68" s="982"/>
      <c r="AD68" s="982"/>
      <c r="AE68" s="982"/>
      <c r="AF68" s="982">
        <v>328</v>
      </c>
      <c r="AG68" s="982"/>
      <c r="AH68" s="982"/>
      <c r="AI68" s="982"/>
      <c r="AJ68" s="982"/>
      <c r="AK68" s="982">
        <v>0</v>
      </c>
      <c r="AL68" s="982"/>
      <c r="AM68" s="982"/>
      <c r="AN68" s="982"/>
      <c r="AO68" s="982"/>
      <c r="AP68" s="982">
        <v>455</v>
      </c>
      <c r="AQ68" s="982"/>
      <c r="AR68" s="982"/>
      <c r="AS68" s="982"/>
      <c r="AT68" s="982"/>
      <c r="AU68" s="982">
        <v>232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596</v>
      </c>
      <c r="C69" s="975"/>
      <c r="D69" s="975"/>
      <c r="E69" s="975"/>
      <c r="F69" s="975"/>
      <c r="G69" s="975"/>
      <c r="H69" s="975"/>
      <c r="I69" s="975"/>
      <c r="J69" s="975"/>
      <c r="K69" s="975"/>
      <c r="L69" s="975"/>
      <c r="M69" s="975"/>
      <c r="N69" s="975"/>
      <c r="O69" s="975"/>
      <c r="P69" s="976"/>
      <c r="Q69" s="977">
        <v>4370</v>
      </c>
      <c r="R69" s="971"/>
      <c r="S69" s="971"/>
      <c r="T69" s="971"/>
      <c r="U69" s="971"/>
      <c r="V69" s="971">
        <v>4221</v>
      </c>
      <c r="W69" s="971"/>
      <c r="X69" s="971"/>
      <c r="Y69" s="971"/>
      <c r="Z69" s="971"/>
      <c r="AA69" s="971">
        <v>149</v>
      </c>
      <c r="AB69" s="971"/>
      <c r="AC69" s="971"/>
      <c r="AD69" s="971"/>
      <c r="AE69" s="971"/>
      <c r="AF69" s="971">
        <v>149</v>
      </c>
      <c r="AG69" s="971"/>
      <c r="AH69" s="971"/>
      <c r="AI69" s="971"/>
      <c r="AJ69" s="971"/>
      <c r="AK69" s="971">
        <v>77</v>
      </c>
      <c r="AL69" s="971"/>
      <c r="AM69" s="971"/>
      <c r="AN69" s="971"/>
      <c r="AO69" s="971"/>
      <c r="AP69" s="971">
        <v>19</v>
      </c>
      <c r="AQ69" s="971"/>
      <c r="AR69" s="971"/>
      <c r="AS69" s="971"/>
      <c r="AT69" s="971"/>
      <c r="AU69" s="971">
        <v>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597</v>
      </c>
      <c r="C70" s="975"/>
      <c r="D70" s="975"/>
      <c r="E70" s="975"/>
      <c r="F70" s="975"/>
      <c r="G70" s="975"/>
      <c r="H70" s="975"/>
      <c r="I70" s="975"/>
      <c r="J70" s="975"/>
      <c r="K70" s="975"/>
      <c r="L70" s="975"/>
      <c r="M70" s="975"/>
      <c r="N70" s="975"/>
      <c r="O70" s="975"/>
      <c r="P70" s="976"/>
      <c r="Q70" s="977">
        <v>192</v>
      </c>
      <c r="R70" s="971"/>
      <c r="S70" s="971"/>
      <c r="T70" s="971"/>
      <c r="U70" s="971"/>
      <c r="V70" s="971">
        <v>184</v>
      </c>
      <c r="W70" s="971"/>
      <c r="X70" s="971"/>
      <c r="Y70" s="971"/>
      <c r="Z70" s="971"/>
      <c r="AA70" s="971">
        <v>9</v>
      </c>
      <c r="AB70" s="971"/>
      <c r="AC70" s="971"/>
      <c r="AD70" s="971"/>
      <c r="AE70" s="971"/>
      <c r="AF70" s="971">
        <v>9</v>
      </c>
      <c r="AG70" s="971"/>
      <c r="AH70" s="971"/>
      <c r="AI70" s="971"/>
      <c r="AJ70" s="971"/>
      <c r="AK70" s="971">
        <v>0</v>
      </c>
      <c r="AL70" s="971"/>
      <c r="AM70" s="971"/>
      <c r="AN70" s="971"/>
      <c r="AO70" s="971"/>
      <c r="AP70" s="971">
        <v>48</v>
      </c>
      <c r="AQ70" s="971"/>
      <c r="AR70" s="971"/>
      <c r="AS70" s="971"/>
      <c r="AT70" s="971"/>
      <c r="AU70" s="971">
        <v>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598</v>
      </c>
      <c r="C71" s="975"/>
      <c r="D71" s="975"/>
      <c r="E71" s="975"/>
      <c r="F71" s="975"/>
      <c r="G71" s="975"/>
      <c r="H71" s="975"/>
      <c r="I71" s="975"/>
      <c r="J71" s="975"/>
      <c r="K71" s="975"/>
      <c r="L71" s="975"/>
      <c r="M71" s="975"/>
      <c r="N71" s="975"/>
      <c r="O71" s="975"/>
      <c r="P71" s="976"/>
      <c r="Q71" s="977">
        <v>2841</v>
      </c>
      <c r="R71" s="971"/>
      <c r="S71" s="971"/>
      <c r="T71" s="971"/>
      <c r="U71" s="971"/>
      <c r="V71" s="971">
        <v>2665</v>
      </c>
      <c r="W71" s="971"/>
      <c r="X71" s="971"/>
      <c r="Y71" s="971"/>
      <c r="Z71" s="971"/>
      <c r="AA71" s="971">
        <v>177</v>
      </c>
      <c r="AB71" s="971"/>
      <c r="AC71" s="971"/>
      <c r="AD71" s="971"/>
      <c r="AE71" s="971"/>
      <c r="AF71" s="971">
        <v>177</v>
      </c>
      <c r="AG71" s="971"/>
      <c r="AH71" s="971"/>
      <c r="AI71" s="971"/>
      <c r="AJ71" s="971"/>
      <c r="AK71" s="971">
        <v>446</v>
      </c>
      <c r="AL71" s="971"/>
      <c r="AM71" s="971"/>
      <c r="AN71" s="971"/>
      <c r="AO71" s="971"/>
      <c r="AP71" s="971">
        <v>2325</v>
      </c>
      <c r="AQ71" s="971"/>
      <c r="AR71" s="971"/>
      <c r="AS71" s="971"/>
      <c r="AT71" s="971"/>
      <c r="AU71" s="971">
        <v>2118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599</v>
      </c>
      <c r="C72" s="975"/>
      <c r="D72" s="975"/>
      <c r="E72" s="975"/>
      <c r="F72" s="975"/>
      <c r="G72" s="975"/>
      <c r="H72" s="975"/>
      <c r="I72" s="975"/>
      <c r="J72" s="975"/>
      <c r="K72" s="975"/>
      <c r="L72" s="975"/>
      <c r="M72" s="975"/>
      <c r="N72" s="975"/>
      <c r="O72" s="975"/>
      <c r="P72" s="976"/>
      <c r="Q72" s="977">
        <v>326</v>
      </c>
      <c r="R72" s="971"/>
      <c r="S72" s="971"/>
      <c r="T72" s="971"/>
      <c r="U72" s="971"/>
      <c r="V72" s="971">
        <v>326</v>
      </c>
      <c r="W72" s="971"/>
      <c r="X72" s="971"/>
      <c r="Y72" s="971"/>
      <c r="Z72" s="971"/>
      <c r="AA72" s="971">
        <v>0</v>
      </c>
      <c r="AB72" s="971"/>
      <c r="AC72" s="971"/>
      <c r="AD72" s="971"/>
      <c r="AE72" s="971"/>
      <c r="AF72" s="971">
        <v>0</v>
      </c>
      <c r="AG72" s="971"/>
      <c r="AH72" s="971"/>
      <c r="AI72" s="971"/>
      <c r="AJ72" s="971"/>
      <c r="AK72" s="971">
        <v>0</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600</v>
      </c>
      <c r="C73" s="975"/>
      <c r="D73" s="975"/>
      <c r="E73" s="975"/>
      <c r="F73" s="975"/>
      <c r="G73" s="975"/>
      <c r="H73" s="975"/>
      <c r="I73" s="975"/>
      <c r="J73" s="975"/>
      <c r="K73" s="975"/>
      <c r="L73" s="975"/>
      <c r="M73" s="975"/>
      <c r="N73" s="975"/>
      <c r="O73" s="975"/>
      <c r="P73" s="976"/>
      <c r="Q73" s="977">
        <v>128</v>
      </c>
      <c r="R73" s="971"/>
      <c r="S73" s="971"/>
      <c r="T73" s="971"/>
      <c r="U73" s="971"/>
      <c r="V73" s="971">
        <v>122</v>
      </c>
      <c r="W73" s="971"/>
      <c r="X73" s="971"/>
      <c r="Y73" s="971"/>
      <c r="Z73" s="971"/>
      <c r="AA73" s="971">
        <v>6</v>
      </c>
      <c r="AB73" s="971"/>
      <c r="AC73" s="971"/>
      <c r="AD73" s="971"/>
      <c r="AE73" s="971"/>
      <c r="AF73" s="971">
        <v>6</v>
      </c>
      <c r="AG73" s="971"/>
      <c r="AH73" s="971"/>
      <c r="AI73" s="971"/>
      <c r="AJ73" s="971"/>
      <c r="AK73" s="971">
        <v>0</v>
      </c>
      <c r="AL73" s="971"/>
      <c r="AM73" s="971"/>
      <c r="AN73" s="971"/>
      <c r="AO73" s="971"/>
      <c r="AP73" s="971" t="s">
        <v>520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601</v>
      </c>
      <c r="C74" s="975"/>
      <c r="D74" s="975"/>
      <c r="E74" s="975"/>
      <c r="F74" s="975"/>
      <c r="G74" s="975"/>
      <c r="H74" s="975"/>
      <c r="I74" s="975"/>
      <c r="J74" s="975"/>
      <c r="K74" s="975"/>
      <c r="L74" s="975"/>
      <c r="M74" s="975"/>
      <c r="N74" s="975"/>
      <c r="O74" s="975"/>
      <c r="P74" s="976"/>
      <c r="Q74" s="977">
        <v>406</v>
      </c>
      <c r="R74" s="971"/>
      <c r="S74" s="971"/>
      <c r="T74" s="971"/>
      <c r="U74" s="971"/>
      <c r="V74" s="971">
        <v>378</v>
      </c>
      <c r="W74" s="971"/>
      <c r="X74" s="971"/>
      <c r="Y74" s="971"/>
      <c r="Z74" s="971"/>
      <c r="AA74" s="971">
        <v>28</v>
      </c>
      <c r="AB74" s="971"/>
      <c r="AC74" s="971"/>
      <c r="AD74" s="971"/>
      <c r="AE74" s="971"/>
      <c r="AF74" s="971">
        <v>28</v>
      </c>
      <c r="AG74" s="971"/>
      <c r="AH74" s="971"/>
      <c r="AI74" s="971"/>
      <c r="AJ74" s="971"/>
      <c r="AK74" s="971">
        <v>29</v>
      </c>
      <c r="AL74" s="971"/>
      <c r="AM74" s="971"/>
      <c r="AN74" s="971"/>
      <c r="AO74" s="971"/>
      <c r="AP74" s="971">
        <v>285</v>
      </c>
      <c r="AQ74" s="971"/>
      <c r="AR74" s="971"/>
      <c r="AS74" s="971"/>
      <c r="AT74" s="971"/>
      <c r="AU74" s="971">
        <v>137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602</v>
      </c>
      <c r="C75" s="975"/>
      <c r="D75" s="975"/>
      <c r="E75" s="975"/>
      <c r="F75" s="975"/>
      <c r="G75" s="975"/>
      <c r="H75" s="975"/>
      <c r="I75" s="975"/>
      <c r="J75" s="975"/>
      <c r="K75" s="975"/>
      <c r="L75" s="975"/>
      <c r="M75" s="975"/>
      <c r="N75" s="975"/>
      <c r="O75" s="975"/>
      <c r="P75" s="976"/>
      <c r="Q75" s="978">
        <v>1833</v>
      </c>
      <c r="R75" s="979"/>
      <c r="S75" s="979"/>
      <c r="T75" s="979"/>
      <c r="U75" s="980"/>
      <c r="V75" s="981">
        <v>1780</v>
      </c>
      <c r="W75" s="979"/>
      <c r="X75" s="979"/>
      <c r="Y75" s="979"/>
      <c r="Z75" s="980"/>
      <c r="AA75" s="981">
        <v>53</v>
      </c>
      <c r="AB75" s="979"/>
      <c r="AC75" s="979"/>
      <c r="AD75" s="979"/>
      <c r="AE75" s="980"/>
      <c r="AF75" s="981">
        <v>53</v>
      </c>
      <c r="AG75" s="979"/>
      <c r="AH75" s="979"/>
      <c r="AI75" s="979"/>
      <c r="AJ75" s="980"/>
      <c r="AK75" s="981">
        <v>4</v>
      </c>
      <c r="AL75" s="979"/>
      <c r="AM75" s="979"/>
      <c r="AN75" s="979"/>
      <c r="AO75" s="980"/>
      <c r="AP75" s="981" t="s">
        <v>520</v>
      </c>
      <c r="AQ75" s="979"/>
      <c r="AR75" s="979"/>
      <c r="AS75" s="979"/>
      <c r="AT75" s="980"/>
      <c r="AU75" s="981" t="s">
        <v>520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603</v>
      </c>
      <c r="C76" s="975"/>
      <c r="D76" s="975"/>
      <c r="E76" s="975"/>
      <c r="F76" s="975"/>
      <c r="G76" s="975"/>
      <c r="H76" s="975"/>
      <c r="I76" s="975"/>
      <c r="J76" s="975"/>
      <c r="K76" s="975"/>
      <c r="L76" s="975"/>
      <c r="M76" s="975"/>
      <c r="N76" s="975"/>
      <c r="O76" s="975"/>
      <c r="P76" s="976"/>
      <c r="Q76" s="978">
        <v>810</v>
      </c>
      <c r="R76" s="979"/>
      <c r="S76" s="979"/>
      <c r="T76" s="979"/>
      <c r="U76" s="980"/>
      <c r="V76" s="981">
        <v>760</v>
      </c>
      <c r="W76" s="979"/>
      <c r="X76" s="979"/>
      <c r="Y76" s="979"/>
      <c r="Z76" s="980"/>
      <c r="AA76" s="981">
        <v>50</v>
      </c>
      <c r="AB76" s="979"/>
      <c r="AC76" s="979"/>
      <c r="AD76" s="979"/>
      <c r="AE76" s="980"/>
      <c r="AF76" s="981">
        <v>50</v>
      </c>
      <c r="AG76" s="979"/>
      <c r="AH76" s="979"/>
      <c r="AI76" s="979"/>
      <c r="AJ76" s="980"/>
      <c r="AK76" s="981">
        <v>0</v>
      </c>
      <c r="AL76" s="979"/>
      <c r="AM76" s="979"/>
      <c r="AN76" s="979"/>
      <c r="AO76" s="980"/>
      <c r="AP76" s="981" t="s">
        <v>520</v>
      </c>
      <c r="AQ76" s="979"/>
      <c r="AR76" s="979"/>
      <c r="AS76" s="979"/>
      <c r="AT76" s="980"/>
      <c r="AU76" s="981" t="s">
        <v>520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604</v>
      </c>
      <c r="C77" s="975"/>
      <c r="D77" s="975"/>
      <c r="E77" s="975"/>
      <c r="F77" s="975"/>
      <c r="G77" s="975"/>
      <c r="H77" s="975"/>
      <c r="I77" s="975"/>
      <c r="J77" s="975"/>
      <c r="K77" s="975"/>
      <c r="L77" s="975"/>
      <c r="M77" s="975"/>
      <c r="N77" s="975"/>
      <c r="O77" s="975"/>
      <c r="P77" s="976"/>
      <c r="Q77" s="978">
        <v>307224</v>
      </c>
      <c r="R77" s="979"/>
      <c r="S77" s="979"/>
      <c r="T77" s="979"/>
      <c r="U77" s="980"/>
      <c r="V77" s="981">
        <v>291924</v>
      </c>
      <c r="W77" s="979"/>
      <c r="X77" s="979"/>
      <c r="Y77" s="979"/>
      <c r="Z77" s="980"/>
      <c r="AA77" s="981">
        <v>15301</v>
      </c>
      <c r="AB77" s="979"/>
      <c r="AC77" s="979"/>
      <c r="AD77" s="979"/>
      <c r="AE77" s="980"/>
      <c r="AF77" s="981">
        <v>15301</v>
      </c>
      <c r="AG77" s="979"/>
      <c r="AH77" s="979"/>
      <c r="AI77" s="979"/>
      <c r="AJ77" s="980"/>
      <c r="AK77" s="981">
        <v>0</v>
      </c>
      <c r="AL77" s="979"/>
      <c r="AM77" s="979"/>
      <c r="AN77" s="979"/>
      <c r="AO77" s="980"/>
      <c r="AP77" s="981" t="s">
        <v>520</v>
      </c>
      <c r="AQ77" s="979"/>
      <c r="AR77" s="979"/>
      <c r="AS77" s="979"/>
      <c r="AT77" s="980"/>
      <c r="AU77" s="981" t="s">
        <v>520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605</v>
      </c>
      <c r="C78" s="975"/>
      <c r="D78" s="975"/>
      <c r="E78" s="975"/>
      <c r="F78" s="975"/>
      <c r="G78" s="975"/>
      <c r="H78" s="975"/>
      <c r="I78" s="975"/>
      <c r="J78" s="975"/>
      <c r="K78" s="975"/>
      <c r="L78" s="975"/>
      <c r="M78" s="975"/>
      <c r="N78" s="975"/>
      <c r="O78" s="975"/>
      <c r="P78" s="976"/>
      <c r="Q78" s="977">
        <v>40</v>
      </c>
      <c r="R78" s="971"/>
      <c r="S78" s="971"/>
      <c r="T78" s="971"/>
      <c r="U78" s="971"/>
      <c r="V78" s="971">
        <v>37</v>
      </c>
      <c r="W78" s="971"/>
      <c r="X78" s="971"/>
      <c r="Y78" s="971"/>
      <c r="Z78" s="971"/>
      <c r="AA78" s="971">
        <v>3</v>
      </c>
      <c r="AB78" s="971"/>
      <c r="AC78" s="971"/>
      <c r="AD78" s="971"/>
      <c r="AE78" s="971"/>
      <c r="AF78" s="971">
        <v>3</v>
      </c>
      <c r="AG78" s="971"/>
      <c r="AH78" s="971"/>
      <c r="AI78" s="971"/>
      <c r="AJ78" s="971"/>
      <c r="AK78" s="971">
        <v>0</v>
      </c>
      <c r="AL78" s="971"/>
      <c r="AM78" s="971"/>
      <c r="AN78" s="971"/>
      <c r="AO78" s="971"/>
      <c r="AP78" s="971" t="s">
        <v>520</v>
      </c>
      <c r="AQ78" s="971"/>
      <c r="AR78" s="971"/>
      <c r="AS78" s="971"/>
      <c r="AT78" s="971"/>
      <c r="AU78" s="971" t="s">
        <v>520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606</v>
      </c>
      <c r="C79" s="975"/>
      <c r="D79" s="975"/>
      <c r="E79" s="975"/>
      <c r="F79" s="975"/>
      <c r="G79" s="975"/>
      <c r="H79" s="975"/>
      <c r="I79" s="975"/>
      <c r="J79" s="975"/>
      <c r="K79" s="975"/>
      <c r="L79" s="975"/>
      <c r="M79" s="975"/>
      <c r="N79" s="975"/>
      <c r="O79" s="975"/>
      <c r="P79" s="976"/>
      <c r="Q79" s="977">
        <v>11</v>
      </c>
      <c r="R79" s="971"/>
      <c r="S79" s="971"/>
      <c r="T79" s="971"/>
      <c r="U79" s="971"/>
      <c r="V79" s="971">
        <v>7</v>
      </c>
      <c r="W79" s="971"/>
      <c r="X79" s="971"/>
      <c r="Y79" s="971"/>
      <c r="Z79" s="971"/>
      <c r="AA79" s="971">
        <v>3</v>
      </c>
      <c r="AB79" s="971"/>
      <c r="AC79" s="971"/>
      <c r="AD79" s="971"/>
      <c r="AE79" s="971"/>
      <c r="AF79" s="971">
        <v>3</v>
      </c>
      <c r="AG79" s="971"/>
      <c r="AH79" s="971"/>
      <c r="AI79" s="971"/>
      <c r="AJ79" s="971"/>
      <c r="AK79" s="971">
        <v>0</v>
      </c>
      <c r="AL79" s="971"/>
      <c r="AM79" s="971"/>
      <c r="AN79" s="971"/>
      <c r="AO79" s="971"/>
      <c r="AP79" s="971" t="s">
        <v>520</v>
      </c>
      <c r="AQ79" s="971"/>
      <c r="AR79" s="971"/>
      <c r="AS79" s="971"/>
      <c r="AT79" s="971"/>
      <c r="AU79" s="971" t="s">
        <v>520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607</v>
      </c>
      <c r="C80" s="975"/>
      <c r="D80" s="975"/>
      <c r="E80" s="975"/>
      <c r="F80" s="975"/>
      <c r="G80" s="975"/>
      <c r="H80" s="975"/>
      <c r="I80" s="975"/>
      <c r="J80" s="975"/>
      <c r="K80" s="975"/>
      <c r="L80" s="975"/>
      <c r="M80" s="975"/>
      <c r="N80" s="975"/>
      <c r="O80" s="975"/>
      <c r="P80" s="976"/>
      <c r="Q80" s="977">
        <v>374</v>
      </c>
      <c r="R80" s="971"/>
      <c r="S80" s="971"/>
      <c r="T80" s="971"/>
      <c r="U80" s="971"/>
      <c r="V80" s="971">
        <v>163</v>
      </c>
      <c r="W80" s="971"/>
      <c r="X80" s="971"/>
      <c r="Y80" s="971"/>
      <c r="Z80" s="971"/>
      <c r="AA80" s="971">
        <v>211</v>
      </c>
      <c r="AB80" s="971"/>
      <c r="AC80" s="971"/>
      <c r="AD80" s="971"/>
      <c r="AE80" s="971"/>
      <c r="AF80" s="971">
        <v>211</v>
      </c>
      <c r="AG80" s="971"/>
      <c r="AH80" s="971"/>
      <c r="AI80" s="971"/>
      <c r="AJ80" s="971"/>
      <c r="AK80" s="971">
        <v>0</v>
      </c>
      <c r="AL80" s="971"/>
      <c r="AM80" s="971"/>
      <c r="AN80" s="971"/>
      <c r="AO80" s="971"/>
      <c r="AP80" s="971" t="s">
        <v>520</v>
      </c>
      <c r="AQ80" s="971"/>
      <c r="AR80" s="971"/>
      <c r="AS80" s="971"/>
      <c r="AT80" s="971"/>
      <c r="AU80" s="971" t="s">
        <v>520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608</v>
      </c>
      <c r="C81" s="975"/>
      <c r="D81" s="975"/>
      <c r="E81" s="975"/>
      <c r="F81" s="975"/>
      <c r="G81" s="975"/>
      <c r="H81" s="975"/>
      <c r="I81" s="975"/>
      <c r="J81" s="975"/>
      <c r="K81" s="975"/>
      <c r="L81" s="975"/>
      <c r="M81" s="975"/>
      <c r="N81" s="975"/>
      <c r="O81" s="975"/>
      <c r="P81" s="976"/>
      <c r="Q81" s="977">
        <v>210</v>
      </c>
      <c r="R81" s="971"/>
      <c r="S81" s="971"/>
      <c r="T81" s="971"/>
      <c r="U81" s="971"/>
      <c r="V81" s="971">
        <v>206</v>
      </c>
      <c r="W81" s="971"/>
      <c r="X81" s="971"/>
      <c r="Y81" s="971"/>
      <c r="Z81" s="971"/>
      <c r="AA81" s="971">
        <v>4</v>
      </c>
      <c r="AB81" s="971"/>
      <c r="AC81" s="971"/>
      <c r="AD81" s="971"/>
      <c r="AE81" s="971"/>
      <c r="AF81" s="971">
        <v>4</v>
      </c>
      <c r="AG81" s="971"/>
      <c r="AH81" s="971"/>
      <c r="AI81" s="971"/>
      <c r="AJ81" s="971"/>
      <c r="AK81" s="971">
        <v>6</v>
      </c>
      <c r="AL81" s="971"/>
      <c r="AM81" s="971"/>
      <c r="AN81" s="971"/>
      <c r="AO81" s="971"/>
      <c r="AP81" s="971" t="s">
        <v>520</v>
      </c>
      <c r="AQ81" s="971"/>
      <c r="AR81" s="971"/>
      <c r="AS81" s="971"/>
      <c r="AT81" s="971"/>
      <c r="AU81" s="971" t="s">
        <v>520</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16322</v>
      </c>
      <c r="AG88" s="959"/>
      <c r="AH88" s="959"/>
      <c r="AI88" s="959"/>
      <c r="AJ88" s="959"/>
      <c r="AK88" s="963"/>
      <c r="AL88" s="963"/>
      <c r="AM88" s="963"/>
      <c r="AN88" s="963"/>
      <c r="AO88" s="963"/>
      <c r="AP88" s="959">
        <v>3132</v>
      </c>
      <c r="AQ88" s="959"/>
      <c r="AR88" s="959"/>
      <c r="AS88" s="959"/>
      <c r="AT88" s="959"/>
      <c r="AU88" s="959">
        <v>2516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159</v>
      </c>
      <c r="CS102" s="953"/>
      <c r="CT102" s="953"/>
      <c r="CU102" s="953"/>
      <c r="CV102" s="954"/>
      <c r="CW102" s="952">
        <v>193</v>
      </c>
      <c r="CX102" s="953"/>
      <c r="CY102" s="953"/>
      <c r="CZ102" s="953"/>
      <c r="DA102" s="954"/>
      <c r="DB102" s="952">
        <v>290</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308</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308</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308</v>
      </c>
      <c r="DR109" s="896"/>
      <c r="DS109" s="896"/>
      <c r="DT109" s="896"/>
      <c r="DU109" s="897"/>
      <c r="DV109" s="898" t="s">
        <v>429</v>
      </c>
      <c r="DW109" s="896"/>
      <c r="DX109" s="896"/>
      <c r="DY109" s="896"/>
      <c r="DZ109" s="929"/>
    </row>
    <row r="110" spans="1:131" s="230"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9060190</v>
      </c>
      <c r="AB110" s="889"/>
      <c r="AC110" s="889"/>
      <c r="AD110" s="889"/>
      <c r="AE110" s="890"/>
      <c r="AF110" s="891">
        <v>9049079</v>
      </c>
      <c r="AG110" s="889"/>
      <c r="AH110" s="889"/>
      <c r="AI110" s="889"/>
      <c r="AJ110" s="890"/>
      <c r="AK110" s="891">
        <v>8987395</v>
      </c>
      <c r="AL110" s="889"/>
      <c r="AM110" s="889"/>
      <c r="AN110" s="889"/>
      <c r="AO110" s="890"/>
      <c r="AP110" s="892">
        <v>17.5</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71703911</v>
      </c>
      <c r="BR110" s="842"/>
      <c r="BS110" s="842"/>
      <c r="BT110" s="842"/>
      <c r="BU110" s="842"/>
      <c r="BV110" s="842">
        <v>73032183</v>
      </c>
      <c r="BW110" s="842"/>
      <c r="BX110" s="842"/>
      <c r="BY110" s="842"/>
      <c r="BZ110" s="842"/>
      <c r="CA110" s="842">
        <v>71439393</v>
      </c>
      <c r="CB110" s="842"/>
      <c r="CC110" s="842"/>
      <c r="CD110" s="842"/>
      <c r="CE110" s="842"/>
      <c r="CF110" s="866">
        <v>139.30000000000001</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435</v>
      </c>
      <c r="DM110" s="842"/>
      <c r="DN110" s="842"/>
      <c r="DO110" s="842"/>
      <c r="DP110" s="842"/>
      <c r="DQ110" s="842" t="s">
        <v>435</v>
      </c>
      <c r="DR110" s="842"/>
      <c r="DS110" s="842"/>
      <c r="DT110" s="842"/>
      <c r="DU110" s="842"/>
      <c r="DV110" s="843" t="s">
        <v>435</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405</v>
      </c>
      <c r="AB111" s="919"/>
      <c r="AC111" s="919"/>
      <c r="AD111" s="919"/>
      <c r="AE111" s="920"/>
      <c r="AF111" s="921" t="s">
        <v>405</v>
      </c>
      <c r="AG111" s="919"/>
      <c r="AH111" s="919"/>
      <c r="AI111" s="919"/>
      <c r="AJ111" s="920"/>
      <c r="AK111" s="921" t="s">
        <v>405</v>
      </c>
      <c r="AL111" s="919"/>
      <c r="AM111" s="919"/>
      <c r="AN111" s="919"/>
      <c r="AO111" s="920"/>
      <c r="AP111" s="922" t="s">
        <v>405</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406</v>
      </c>
      <c r="BR111" s="817"/>
      <c r="BS111" s="817"/>
      <c r="BT111" s="817"/>
      <c r="BU111" s="817"/>
      <c r="BV111" s="817" t="s">
        <v>438</v>
      </c>
      <c r="BW111" s="817"/>
      <c r="BX111" s="817"/>
      <c r="BY111" s="817"/>
      <c r="BZ111" s="817"/>
      <c r="CA111" s="817" t="s">
        <v>439</v>
      </c>
      <c r="CB111" s="817"/>
      <c r="CC111" s="817"/>
      <c r="CD111" s="817"/>
      <c r="CE111" s="817"/>
      <c r="CF111" s="875" t="s">
        <v>440</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406</v>
      </c>
      <c r="DH111" s="817"/>
      <c r="DI111" s="817"/>
      <c r="DJ111" s="817"/>
      <c r="DK111" s="817"/>
      <c r="DL111" s="817" t="s">
        <v>439</v>
      </c>
      <c r="DM111" s="817"/>
      <c r="DN111" s="817"/>
      <c r="DO111" s="817"/>
      <c r="DP111" s="817"/>
      <c r="DQ111" s="817" t="s">
        <v>439</v>
      </c>
      <c r="DR111" s="817"/>
      <c r="DS111" s="817"/>
      <c r="DT111" s="817"/>
      <c r="DU111" s="817"/>
      <c r="DV111" s="794" t="s">
        <v>394</v>
      </c>
      <c r="DW111" s="794"/>
      <c r="DX111" s="794"/>
      <c r="DY111" s="794"/>
      <c r="DZ111" s="795"/>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439</v>
      </c>
      <c r="AL112" s="780"/>
      <c r="AM112" s="780"/>
      <c r="AN112" s="780"/>
      <c r="AO112" s="781"/>
      <c r="AP112" s="824" t="s">
        <v>444</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12615609</v>
      </c>
      <c r="BR112" s="817"/>
      <c r="BS112" s="817"/>
      <c r="BT112" s="817"/>
      <c r="BU112" s="817"/>
      <c r="BV112" s="817">
        <v>11434613</v>
      </c>
      <c r="BW112" s="817"/>
      <c r="BX112" s="817"/>
      <c r="BY112" s="817"/>
      <c r="BZ112" s="817"/>
      <c r="CA112" s="817">
        <v>10621637</v>
      </c>
      <c r="CB112" s="817"/>
      <c r="CC112" s="817"/>
      <c r="CD112" s="817"/>
      <c r="CE112" s="817"/>
      <c r="CF112" s="875">
        <v>20.7</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444</v>
      </c>
      <c r="DR112" s="817"/>
      <c r="DS112" s="817"/>
      <c r="DT112" s="817"/>
      <c r="DU112" s="817"/>
      <c r="DV112" s="794" t="s">
        <v>438</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1843305</v>
      </c>
      <c r="AB113" s="919"/>
      <c r="AC113" s="919"/>
      <c r="AD113" s="919"/>
      <c r="AE113" s="920"/>
      <c r="AF113" s="921">
        <v>1753206</v>
      </c>
      <c r="AG113" s="919"/>
      <c r="AH113" s="919"/>
      <c r="AI113" s="919"/>
      <c r="AJ113" s="920"/>
      <c r="AK113" s="921">
        <v>1617456</v>
      </c>
      <c r="AL113" s="919"/>
      <c r="AM113" s="919"/>
      <c r="AN113" s="919"/>
      <c r="AO113" s="920"/>
      <c r="AP113" s="922">
        <v>3.2</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3163635</v>
      </c>
      <c r="BR113" s="817"/>
      <c r="BS113" s="817"/>
      <c r="BT113" s="817"/>
      <c r="BU113" s="817"/>
      <c r="BV113" s="817">
        <v>2827135</v>
      </c>
      <c r="BW113" s="817"/>
      <c r="BX113" s="817"/>
      <c r="BY113" s="817"/>
      <c r="BZ113" s="817"/>
      <c r="CA113" s="817">
        <v>2515634</v>
      </c>
      <c r="CB113" s="817"/>
      <c r="CC113" s="817"/>
      <c r="CD113" s="817"/>
      <c r="CE113" s="817"/>
      <c r="CF113" s="875">
        <v>4.9000000000000004</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439</v>
      </c>
      <c r="DM113" s="780"/>
      <c r="DN113" s="780"/>
      <c r="DO113" s="780"/>
      <c r="DP113" s="781"/>
      <c r="DQ113" s="782" t="s">
        <v>439</v>
      </c>
      <c r="DR113" s="780"/>
      <c r="DS113" s="780"/>
      <c r="DT113" s="780"/>
      <c r="DU113" s="781"/>
      <c r="DV113" s="824" t="s">
        <v>439</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363908</v>
      </c>
      <c r="AB114" s="780"/>
      <c r="AC114" s="780"/>
      <c r="AD114" s="780"/>
      <c r="AE114" s="781"/>
      <c r="AF114" s="782">
        <v>373166</v>
      </c>
      <c r="AG114" s="780"/>
      <c r="AH114" s="780"/>
      <c r="AI114" s="780"/>
      <c r="AJ114" s="781"/>
      <c r="AK114" s="782">
        <v>383380</v>
      </c>
      <c r="AL114" s="780"/>
      <c r="AM114" s="780"/>
      <c r="AN114" s="780"/>
      <c r="AO114" s="781"/>
      <c r="AP114" s="824">
        <v>0.7</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11119098</v>
      </c>
      <c r="BR114" s="817"/>
      <c r="BS114" s="817"/>
      <c r="BT114" s="817"/>
      <c r="BU114" s="817"/>
      <c r="BV114" s="817">
        <v>11010511</v>
      </c>
      <c r="BW114" s="817"/>
      <c r="BX114" s="817"/>
      <c r="BY114" s="817"/>
      <c r="BZ114" s="817"/>
      <c r="CA114" s="817">
        <v>10736444</v>
      </c>
      <c r="CB114" s="817"/>
      <c r="CC114" s="817"/>
      <c r="CD114" s="817"/>
      <c r="CE114" s="817"/>
      <c r="CF114" s="875">
        <v>20.9</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453</v>
      </c>
      <c r="DM114" s="780"/>
      <c r="DN114" s="780"/>
      <c r="DO114" s="780"/>
      <c r="DP114" s="781"/>
      <c r="DQ114" s="782" t="s">
        <v>439</v>
      </c>
      <c r="DR114" s="780"/>
      <c r="DS114" s="780"/>
      <c r="DT114" s="780"/>
      <c r="DU114" s="781"/>
      <c r="DV114" s="824" t="s">
        <v>439</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18796</v>
      </c>
      <c r="AB115" s="919"/>
      <c r="AC115" s="919"/>
      <c r="AD115" s="919"/>
      <c r="AE115" s="920"/>
      <c r="AF115" s="921" t="s">
        <v>455</v>
      </c>
      <c r="AG115" s="919"/>
      <c r="AH115" s="919"/>
      <c r="AI115" s="919"/>
      <c r="AJ115" s="920"/>
      <c r="AK115" s="921" t="s">
        <v>456</v>
      </c>
      <c r="AL115" s="919"/>
      <c r="AM115" s="919"/>
      <c r="AN115" s="919"/>
      <c r="AO115" s="920"/>
      <c r="AP115" s="922" t="s">
        <v>439</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458</v>
      </c>
      <c r="BR115" s="817"/>
      <c r="BS115" s="817"/>
      <c r="BT115" s="817"/>
      <c r="BU115" s="817"/>
      <c r="BV115" s="817">
        <v>166193</v>
      </c>
      <c r="BW115" s="817"/>
      <c r="BX115" s="817"/>
      <c r="BY115" s="817"/>
      <c r="BZ115" s="817"/>
      <c r="CA115" s="817" t="s">
        <v>439</v>
      </c>
      <c r="CB115" s="817"/>
      <c r="CC115" s="817"/>
      <c r="CD115" s="817"/>
      <c r="CE115" s="817"/>
      <c r="CF115" s="875" t="s">
        <v>439</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440</v>
      </c>
      <c r="DM115" s="780"/>
      <c r="DN115" s="780"/>
      <c r="DO115" s="780"/>
      <c r="DP115" s="781"/>
      <c r="DQ115" s="782" t="s">
        <v>439</v>
      </c>
      <c r="DR115" s="780"/>
      <c r="DS115" s="780"/>
      <c r="DT115" s="780"/>
      <c r="DU115" s="781"/>
      <c r="DV115" s="824" t="s">
        <v>440</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439</v>
      </c>
      <c r="AG116" s="780"/>
      <c r="AH116" s="780"/>
      <c r="AI116" s="780"/>
      <c r="AJ116" s="781"/>
      <c r="AK116" s="782" t="s">
        <v>461</v>
      </c>
      <c r="AL116" s="780"/>
      <c r="AM116" s="780"/>
      <c r="AN116" s="780"/>
      <c r="AO116" s="781"/>
      <c r="AP116" s="824" t="s">
        <v>438</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456</v>
      </c>
      <c r="BR116" s="817"/>
      <c r="BS116" s="817"/>
      <c r="BT116" s="817"/>
      <c r="BU116" s="817"/>
      <c r="BV116" s="817" t="s">
        <v>455</v>
      </c>
      <c r="BW116" s="817"/>
      <c r="BX116" s="817"/>
      <c r="BY116" s="817"/>
      <c r="BZ116" s="817"/>
      <c r="CA116" s="817" t="s">
        <v>439</v>
      </c>
      <c r="CB116" s="817"/>
      <c r="CC116" s="817"/>
      <c r="CD116" s="817"/>
      <c r="CE116" s="817"/>
      <c r="CF116" s="875" t="s">
        <v>461</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394</v>
      </c>
      <c r="DR116" s="780"/>
      <c r="DS116" s="780"/>
      <c r="DT116" s="780"/>
      <c r="DU116" s="781"/>
      <c r="DV116" s="824" t="s">
        <v>439</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11286199</v>
      </c>
      <c r="AB117" s="903"/>
      <c r="AC117" s="903"/>
      <c r="AD117" s="903"/>
      <c r="AE117" s="904"/>
      <c r="AF117" s="905">
        <v>11175451</v>
      </c>
      <c r="AG117" s="903"/>
      <c r="AH117" s="903"/>
      <c r="AI117" s="903"/>
      <c r="AJ117" s="904"/>
      <c r="AK117" s="905">
        <v>10988231</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456</v>
      </c>
      <c r="BR117" s="817"/>
      <c r="BS117" s="817"/>
      <c r="BT117" s="817"/>
      <c r="BU117" s="817"/>
      <c r="BV117" s="817" t="s">
        <v>439</v>
      </c>
      <c r="BW117" s="817"/>
      <c r="BX117" s="817"/>
      <c r="BY117" s="817"/>
      <c r="BZ117" s="817"/>
      <c r="CA117" s="817" t="s">
        <v>439</v>
      </c>
      <c r="CB117" s="817"/>
      <c r="CC117" s="817"/>
      <c r="CD117" s="817"/>
      <c r="CE117" s="817"/>
      <c r="CF117" s="875" t="s">
        <v>439</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406</v>
      </c>
      <c r="DH117" s="780"/>
      <c r="DI117" s="780"/>
      <c r="DJ117" s="780"/>
      <c r="DK117" s="781"/>
      <c r="DL117" s="782" t="s">
        <v>467</v>
      </c>
      <c r="DM117" s="780"/>
      <c r="DN117" s="780"/>
      <c r="DO117" s="780"/>
      <c r="DP117" s="781"/>
      <c r="DQ117" s="782" t="s">
        <v>439</v>
      </c>
      <c r="DR117" s="780"/>
      <c r="DS117" s="780"/>
      <c r="DT117" s="780"/>
      <c r="DU117" s="781"/>
      <c r="DV117" s="824" t="s">
        <v>444</v>
      </c>
      <c r="DW117" s="825"/>
      <c r="DX117" s="825"/>
      <c r="DY117" s="825"/>
      <c r="DZ117" s="826"/>
    </row>
    <row r="118" spans="1:130" s="230"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308</v>
      </c>
      <c r="AL118" s="896"/>
      <c r="AM118" s="896"/>
      <c r="AN118" s="896"/>
      <c r="AO118" s="897"/>
      <c r="AP118" s="899" t="s">
        <v>429</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453</v>
      </c>
      <c r="BR118" s="845"/>
      <c r="BS118" s="845"/>
      <c r="BT118" s="845"/>
      <c r="BU118" s="845"/>
      <c r="BV118" s="845" t="s">
        <v>439</v>
      </c>
      <c r="BW118" s="845"/>
      <c r="BX118" s="845"/>
      <c r="BY118" s="845"/>
      <c r="BZ118" s="845"/>
      <c r="CA118" s="845" t="s">
        <v>467</v>
      </c>
      <c r="CB118" s="845"/>
      <c r="CC118" s="845"/>
      <c r="CD118" s="845"/>
      <c r="CE118" s="845"/>
      <c r="CF118" s="875" t="s">
        <v>406</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438</v>
      </c>
      <c r="DM118" s="780"/>
      <c r="DN118" s="780"/>
      <c r="DO118" s="780"/>
      <c r="DP118" s="781"/>
      <c r="DQ118" s="782" t="s">
        <v>456</v>
      </c>
      <c r="DR118" s="780"/>
      <c r="DS118" s="780"/>
      <c r="DT118" s="780"/>
      <c r="DU118" s="781"/>
      <c r="DV118" s="824" t="s">
        <v>439</v>
      </c>
      <c r="DW118" s="825"/>
      <c r="DX118" s="825"/>
      <c r="DY118" s="825"/>
      <c r="DZ118" s="826"/>
    </row>
    <row r="119" spans="1:130" s="230"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439</v>
      </c>
      <c r="AG119" s="889"/>
      <c r="AH119" s="889"/>
      <c r="AI119" s="889"/>
      <c r="AJ119" s="890"/>
      <c r="AK119" s="891" t="s">
        <v>439</v>
      </c>
      <c r="AL119" s="889"/>
      <c r="AM119" s="889"/>
      <c r="AN119" s="889"/>
      <c r="AO119" s="890"/>
      <c r="AP119" s="892" t="s">
        <v>439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470</v>
      </c>
      <c r="BP119" s="878"/>
      <c r="BQ119" s="879">
        <v>98602253</v>
      </c>
      <c r="BR119" s="845"/>
      <c r="BS119" s="845"/>
      <c r="BT119" s="845"/>
      <c r="BU119" s="845"/>
      <c r="BV119" s="845">
        <v>98470635</v>
      </c>
      <c r="BW119" s="845"/>
      <c r="BX119" s="845"/>
      <c r="BY119" s="845"/>
      <c r="BZ119" s="845"/>
      <c r="CA119" s="845">
        <v>95313108</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456</v>
      </c>
      <c r="DM119" s="764"/>
      <c r="DN119" s="764"/>
      <c r="DO119" s="764"/>
      <c r="DP119" s="765"/>
      <c r="DQ119" s="766" t="s">
        <v>439</v>
      </c>
      <c r="DR119" s="764"/>
      <c r="DS119" s="764"/>
      <c r="DT119" s="764"/>
      <c r="DU119" s="765"/>
      <c r="DV119" s="848" t="s">
        <v>406</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440</v>
      </c>
      <c r="AG120" s="780"/>
      <c r="AH120" s="780"/>
      <c r="AI120" s="780"/>
      <c r="AJ120" s="781"/>
      <c r="AK120" s="782" t="s">
        <v>394</v>
      </c>
      <c r="AL120" s="780"/>
      <c r="AM120" s="780"/>
      <c r="AN120" s="780"/>
      <c r="AO120" s="781"/>
      <c r="AP120" s="824" t="s">
        <v>456</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35697317</v>
      </c>
      <c r="BR120" s="842"/>
      <c r="BS120" s="842"/>
      <c r="BT120" s="842"/>
      <c r="BU120" s="842"/>
      <c r="BV120" s="842">
        <v>37237877</v>
      </c>
      <c r="BW120" s="842"/>
      <c r="BX120" s="842"/>
      <c r="BY120" s="842"/>
      <c r="BZ120" s="842"/>
      <c r="CA120" s="842">
        <v>36915567</v>
      </c>
      <c r="CB120" s="842"/>
      <c r="CC120" s="842"/>
      <c r="CD120" s="842"/>
      <c r="CE120" s="842"/>
      <c r="CF120" s="866">
        <v>72</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8328744</v>
      </c>
      <c r="DH120" s="842"/>
      <c r="DI120" s="842"/>
      <c r="DJ120" s="842"/>
      <c r="DK120" s="842"/>
      <c r="DL120" s="842">
        <v>7223978</v>
      </c>
      <c r="DM120" s="842"/>
      <c r="DN120" s="842"/>
      <c r="DO120" s="842"/>
      <c r="DP120" s="842"/>
      <c r="DQ120" s="842">
        <v>6573006</v>
      </c>
      <c r="DR120" s="842"/>
      <c r="DS120" s="842"/>
      <c r="DT120" s="842"/>
      <c r="DU120" s="842"/>
      <c r="DV120" s="843">
        <v>12.8</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18796</v>
      </c>
      <c r="AB121" s="780"/>
      <c r="AC121" s="780"/>
      <c r="AD121" s="780"/>
      <c r="AE121" s="781"/>
      <c r="AF121" s="782" t="s">
        <v>406</v>
      </c>
      <c r="AG121" s="780"/>
      <c r="AH121" s="780"/>
      <c r="AI121" s="780"/>
      <c r="AJ121" s="781"/>
      <c r="AK121" s="782" t="s">
        <v>439</v>
      </c>
      <c r="AL121" s="780"/>
      <c r="AM121" s="780"/>
      <c r="AN121" s="780"/>
      <c r="AO121" s="781"/>
      <c r="AP121" s="824" t="s">
        <v>394</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5174488</v>
      </c>
      <c r="BR121" s="817"/>
      <c r="BS121" s="817"/>
      <c r="BT121" s="817"/>
      <c r="BU121" s="817"/>
      <c r="BV121" s="817">
        <v>5825708</v>
      </c>
      <c r="BW121" s="817"/>
      <c r="BX121" s="817"/>
      <c r="BY121" s="817"/>
      <c r="BZ121" s="817"/>
      <c r="CA121" s="817">
        <v>6268119</v>
      </c>
      <c r="CB121" s="817"/>
      <c r="CC121" s="817"/>
      <c r="CD121" s="817"/>
      <c r="CE121" s="817"/>
      <c r="CF121" s="875">
        <v>12.2</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2081719</v>
      </c>
      <c r="DH121" s="817"/>
      <c r="DI121" s="817"/>
      <c r="DJ121" s="817"/>
      <c r="DK121" s="817"/>
      <c r="DL121" s="817">
        <v>2133791</v>
      </c>
      <c r="DM121" s="817"/>
      <c r="DN121" s="817"/>
      <c r="DO121" s="817"/>
      <c r="DP121" s="817"/>
      <c r="DQ121" s="817">
        <v>2083901</v>
      </c>
      <c r="DR121" s="817"/>
      <c r="DS121" s="817"/>
      <c r="DT121" s="817"/>
      <c r="DU121" s="817"/>
      <c r="DV121" s="794">
        <v>4.0999999999999996</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461</v>
      </c>
      <c r="AG122" s="780"/>
      <c r="AH122" s="780"/>
      <c r="AI122" s="780"/>
      <c r="AJ122" s="781"/>
      <c r="AK122" s="782" t="s">
        <v>439</v>
      </c>
      <c r="AL122" s="780"/>
      <c r="AM122" s="780"/>
      <c r="AN122" s="780"/>
      <c r="AO122" s="781"/>
      <c r="AP122" s="824" t="s">
        <v>394</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79227071</v>
      </c>
      <c r="BR122" s="845"/>
      <c r="BS122" s="845"/>
      <c r="BT122" s="845"/>
      <c r="BU122" s="845"/>
      <c r="BV122" s="845">
        <v>78735921</v>
      </c>
      <c r="BW122" s="845"/>
      <c r="BX122" s="845"/>
      <c r="BY122" s="845"/>
      <c r="BZ122" s="845"/>
      <c r="CA122" s="845">
        <v>76478822</v>
      </c>
      <c r="CB122" s="845"/>
      <c r="CC122" s="845"/>
      <c r="CD122" s="845"/>
      <c r="CE122" s="845"/>
      <c r="CF122" s="846">
        <v>149.1</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v>1194947</v>
      </c>
      <c r="DH122" s="817"/>
      <c r="DI122" s="817"/>
      <c r="DJ122" s="817"/>
      <c r="DK122" s="817"/>
      <c r="DL122" s="817">
        <v>1024737</v>
      </c>
      <c r="DM122" s="817"/>
      <c r="DN122" s="817"/>
      <c r="DO122" s="817"/>
      <c r="DP122" s="817"/>
      <c r="DQ122" s="817">
        <v>855950</v>
      </c>
      <c r="DR122" s="817"/>
      <c r="DS122" s="817"/>
      <c r="DT122" s="817"/>
      <c r="DU122" s="817"/>
      <c r="DV122" s="794">
        <v>1.7</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439</v>
      </c>
      <c r="AB123" s="780"/>
      <c r="AC123" s="780"/>
      <c r="AD123" s="780"/>
      <c r="AE123" s="781"/>
      <c r="AF123" s="782" t="s">
        <v>439</v>
      </c>
      <c r="AG123" s="780"/>
      <c r="AH123" s="780"/>
      <c r="AI123" s="780"/>
      <c r="AJ123" s="781"/>
      <c r="AK123" s="782" t="s">
        <v>438</v>
      </c>
      <c r="AL123" s="780"/>
      <c r="AM123" s="780"/>
      <c r="AN123" s="780"/>
      <c r="AO123" s="781"/>
      <c r="AP123" s="824" t="s">
        <v>444</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481</v>
      </c>
      <c r="BP123" s="878"/>
      <c r="BQ123" s="832">
        <v>120098876</v>
      </c>
      <c r="BR123" s="833"/>
      <c r="BS123" s="833"/>
      <c r="BT123" s="833"/>
      <c r="BU123" s="833"/>
      <c r="BV123" s="833">
        <v>121799506</v>
      </c>
      <c r="BW123" s="833"/>
      <c r="BX123" s="833"/>
      <c r="BY123" s="833"/>
      <c r="BZ123" s="833"/>
      <c r="CA123" s="833">
        <v>119662508</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v>431251</v>
      </c>
      <c r="DH123" s="780"/>
      <c r="DI123" s="780"/>
      <c r="DJ123" s="780"/>
      <c r="DK123" s="781"/>
      <c r="DL123" s="782">
        <v>416397</v>
      </c>
      <c r="DM123" s="780"/>
      <c r="DN123" s="780"/>
      <c r="DO123" s="780"/>
      <c r="DP123" s="781"/>
      <c r="DQ123" s="782">
        <v>371956</v>
      </c>
      <c r="DR123" s="780"/>
      <c r="DS123" s="780"/>
      <c r="DT123" s="780"/>
      <c r="DU123" s="781"/>
      <c r="DV123" s="824">
        <v>0.7</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467</v>
      </c>
      <c r="AG124" s="780"/>
      <c r="AH124" s="780"/>
      <c r="AI124" s="780"/>
      <c r="AJ124" s="781"/>
      <c r="AK124" s="782" t="s">
        <v>406</v>
      </c>
      <c r="AL124" s="780"/>
      <c r="AM124" s="780"/>
      <c r="AN124" s="780"/>
      <c r="AO124" s="781"/>
      <c r="AP124" s="824" t="s">
        <v>394</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453</v>
      </c>
      <c r="BR124" s="831"/>
      <c r="BS124" s="831"/>
      <c r="BT124" s="831"/>
      <c r="BU124" s="831"/>
      <c r="BV124" s="831" t="s">
        <v>439</v>
      </c>
      <c r="BW124" s="831"/>
      <c r="BX124" s="831"/>
      <c r="BY124" s="831"/>
      <c r="BZ124" s="831"/>
      <c r="CA124" s="831" t="s">
        <v>394</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v>578948</v>
      </c>
      <c r="DH124" s="764"/>
      <c r="DI124" s="764"/>
      <c r="DJ124" s="764"/>
      <c r="DK124" s="765"/>
      <c r="DL124" s="766">
        <v>635710</v>
      </c>
      <c r="DM124" s="764"/>
      <c r="DN124" s="764"/>
      <c r="DO124" s="764"/>
      <c r="DP124" s="765"/>
      <c r="DQ124" s="766">
        <v>736824</v>
      </c>
      <c r="DR124" s="764"/>
      <c r="DS124" s="764"/>
      <c r="DT124" s="764"/>
      <c r="DU124" s="765"/>
      <c r="DV124" s="848">
        <v>1.4</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458</v>
      </c>
      <c r="AB125" s="780"/>
      <c r="AC125" s="780"/>
      <c r="AD125" s="780"/>
      <c r="AE125" s="781"/>
      <c r="AF125" s="782" t="s">
        <v>453</v>
      </c>
      <c r="AG125" s="780"/>
      <c r="AH125" s="780"/>
      <c r="AI125" s="780"/>
      <c r="AJ125" s="781"/>
      <c r="AK125" s="782" t="s">
        <v>439</v>
      </c>
      <c r="AL125" s="780"/>
      <c r="AM125" s="780"/>
      <c r="AN125" s="780"/>
      <c r="AO125" s="781"/>
      <c r="AP125" s="824" t="s">
        <v>439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440</v>
      </c>
      <c r="DM125" s="842"/>
      <c r="DN125" s="842"/>
      <c r="DO125" s="842"/>
      <c r="DP125" s="842"/>
      <c r="DQ125" s="842" t="s">
        <v>444</v>
      </c>
      <c r="DR125" s="842"/>
      <c r="DS125" s="842"/>
      <c r="DT125" s="842"/>
      <c r="DU125" s="842"/>
      <c r="DV125" s="843" t="s">
        <v>444</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394</v>
      </c>
      <c r="AB126" s="780"/>
      <c r="AC126" s="780"/>
      <c r="AD126" s="780"/>
      <c r="AE126" s="781"/>
      <c r="AF126" s="782" t="s">
        <v>439</v>
      </c>
      <c r="AG126" s="780"/>
      <c r="AH126" s="780"/>
      <c r="AI126" s="780"/>
      <c r="AJ126" s="781"/>
      <c r="AK126" s="782" t="s">
        <v>406</v>
      </c>
      <c r="AL126" s="780"/>
      <c r="AM126" s="780"/>
      <c r="AN126" s="780"/>
      <c r="AO126" s="781"/>
      <c r="AP126" s="824" t="s">
        <v>439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439</v>
      </c>
      <c r="DH126" s="817"/>
      <c r="DI126" s="817"/>
      <c r="DJ126" s="817"/>
      <c r="DK126" s="817"/>
      <c r="DL126" s="817">
        <v>166193</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461</v>
      </c>
      <c r="AB127" s="780"/>
      <c r="AC127" s="780"/>
      <c r="AD127" s="780"/>
      <c r="AE127" s="781"/>
      <c r="AF127" s="782" t="s">
        <v>453</v>
      </c>
      <c r="AG127" s="780"/>
      <c r="AH127" s="780"/>
      <c r="AI127" s="780"/>
      <c r="AJ127" s="781"/>
      <c r="AK127" s="782" t="s">
        <v>456</v>
      </c>
      <c r="AL127" s="780"/>
      <c r="AM127" s="780"/>
      <c r="AN127" s="780"/>
      <c r="AO127" s="781"/>
      <c r="AP127" s="824" t="s">
        <v>439</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453</v>
      </c>
      <c r="DH127" s="817"/>
      <c r="DI127" s="817"/>
      <c r="DJ127" s="817"/>
      <c r="DK127" s="817"/>
      <c r="DL127" s="817" t="s">
        <v>461</v>
      </c>
      <c r="DM127" s="817"/>
      <c r="DN127" s="817"/>
      <c r="DO127" s="817"/>
      <c r="DP127" s="817"/>
      <c r="DQ127" s="817" t="s">
        <v>406</v>
      </c>
      <c r="DR127" s="817"/>
      <c r="DS127" s="817"/>
      <c r="DT127" s="817"/>
      <c r="DU127" s="817"/>
      <c r="DV127" s="794" t="s">
        <v>458</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990383</v>
      </c>
      <c r="AB128" s="801"/>
      <c r="AC128" s="801"/>
      <c r="AD128" s="801"/>
      <c r="AE128" s="802"/>
      <c r="AF128" s="803">
        <v>819675</v>
      </c>
      <c r="AG128" s="801"/>
      <c r="AH128" s="801"/>
      <c r="AI128" s="801"/>
      <c r="AJ128" s="802"/>
      <c r="AK128" s="803">
        <v>800359</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439</v>
      </c>
      <c r="DH128" s="791"/>
      <c r="DI128" s="791"/>
      <c r="DJ128" s="791"/>
      <c r="DK128" s="791"/>
      <c r="DL128" s="791" t="s">
        <v>440</v>
      </c>
      <c r="DM128" s="791"/>
      <c r="DN128" s="791"/>
      <c r="DO128" s="791"/>
      <c r="DP128" s="791"/>
      <c r="DQ128" s="791" t="s">
        <v>439</v>
      </c>
      <c r="DR128" s="791"/>
      <c r="DS128" s="791"/>
      <c r="DT128" s="791"/>
      <c r="DU128" s="791"/>
      <c r="DV128" s="792" t="s">
        <v>456</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58373907</v>
      </c>
      <c r="AB129" s="780"/>
      <c r="AC129" s="780"/>
      <c r="AD129" s="780"/>
      <c r="AE129" s="781"/>
      <c r="AF129" s="782">
        <v>61397992</v>
      </c>
      <c r="AG129" s="780"/>
      <c r="AH129" s="780"/>
      <c r="AI129" s="780"/>
      <c r="AJ129" s="781"/>
      <c r="AK129" s="782">
        <v>59543455</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456</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8622700</v>
      </c>
      <c r="AB130" s="780"/>
      <c r="AC130" s="780"/>
      <c r="AD130" s="780"/>
      <c r="AE130" s="781"/>
      <c r="AF130" s="782">
        <v>8584079</v>
      </c>
      <c r="AG130" s="780"/>
      <c r="AH130" s="780"/>
      <c r="AI130" s="780"/>
      <c r="AJ130" s="781"/>
      <c r="AK130" s="782">
        <v>8261203</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3.4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49751207</v>
      </c>
      <c r="AB131" s="764"/>
      <c r="AC131" s="764"/>
      <c r="AD131" s="764"/>
      <c r="AE131" s="765"/>
      <c r="AF131" s="766">
        <v>52813913</v>
      </c>
      <c r="AG131" s="764"/>
      <c r="AH131" s="764"/>
      <c r="AI131" s="764"/>
      <c r="AJ131" s="765"/>
      <c r="AK131" s="766">
        <v>51282252</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458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3.3629656460000001</v>
      </c>
      <c r="AB132" s="745"/>
      <c r="AC132" s="745"/>
      <c r="AD132" s="745"/>
      <c r="AE132" s="746"/>
      <c r="AF132" s="747">
        <v>3.3546027920000001</v>
      </c>
      <c r="AG132" s="745"/>
      <c r="AH132" s="745"/>
      <c r="AI132" s="745"/>
      <c r="AJ132" s="746"/>
      <c r="AK132" s="747">
        <v>3.7569898450000001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3.7</v>
      </c>
      <c r="AB133" s="724"/>
      <c r="AC133" s="724"/>
      <c r="AD133" s="724"/>
      <c r="AE133" s="725"/>
      <c r="AF133" s="723">
        <v>3.5</v>
      </c>
      <c r="AG133" s="724"/>
      <c r="AH133" s="724"/>
      <c r="AI133" s="724"/>
      <c r="AJ133" s="725"/>
      <c r="AK133" s="723">
        <v>3.4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sa6koikebybn5/eAhnuqWc6YyvefOa0PRo3uiQa6JMZa/rmbsxdBBuDgq4bYAOaOeHhbeJt9YP+bKtGO9q5kg==" saltValue="qTv7QHlS8dht/Q+Vfbbm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8JBc+CzniffgqeefV1KaDbRDUZv3GL/0bRcPO5nJ2B0x/YyeSQxTmoYOI69crZAjZ9R/0gxVJOsS1v4N+II6g==" saltValue="y85MCWnjJTshvlR3E83kc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uIJtvpNudaqfmXHlrwcARBX4Q5YDBX3ESUYOzX8P1OLR9zsnVwL4svob7QG+PyJ68X9KQb0q0r/wTfvKBHz+g==" saltValue="7IANPi5qMreg+vXwfeNu1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17231717</v>
      </c>
      <c r="AP9" s="281">
        <v>72878</v>
      </c>
      <c r="AQ9" s="282">
        <v>63571</v>
      </c>
      <c r="AR9" s="283">
        <v>14.6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1912800</v>
      </c>
      <c r="AP10" s="284">
        <v>8090</v>
      </c>
      <c r="AQ10" s="285">
        <v>1690</v>
      </c>
      <c r="AR10" s="286">
        <v>378.7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22540</v>
      </c>
      <c r="AP11" s="284">
        <v>95</v>
      </c>
      <c r="AQ11" s="285">
        <v>679</v>
      </c>
      <c r="AR11" s="286">
        <v>-86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v>23</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554661</v>
      </c>
      <c r="AP13" s="284">
        <v>2346</v>
      </c>
      <c r="AQ13" s="285">
        <v>1992</v>
      </c>
      <c r="AR13" s="286">
        <v>17.8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412401</v>
      </c>
      <c r="AP14" s="284">
        <v>1744</v>
      </c>
      <c r="AQ14" s="285">
        <v>1254</v>
      </c>
      <c r="AR14" s="286">
        <v>39.1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-1106959</v>
      </c>
      <c r="AP15" s="284">
        <v>-4682</v>
      </c>
      <c r="AQ15" s="285">
        <v>-3845</v>
      </c>
      <c r="AR15" s="286">
        <v>21.8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19027160</v>
      </c>
      <c r="AP16" s="284">
        <v>80471</v>
      </c>
      <c r="AQ16" s="285">
        <v>65365</v>
      </c>
      <c r="AR16" s="286">
        <v>23.1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6.92</v>
      </c>
      <c r="AP21" s="298">
        <v>6.46</v>
      </c>
      <c r="AQ21" s="299">
        <v>0.46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99.3</v>
      </c>
      <c r="AP22" s="303">
        <v>99.4</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8987395</v>
      </c>
      <c r="AP32" s="312">
        <v>38010</v>
      </c>
      <c r="AQ32" s="313">
        <v>37452</v>
      </c>
      <c r="AR32" s="314">
        <v>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v>45</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1617456</v>
      </c>
      <c r="AP35" s="312">
        <v>6841</v>
      </c>
      <c r="AQ35" s="313">
        <v>8356</v>
      </c>
      <c r="AR35" s="314">
        <v>-18.100000000000001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383380</v>
      </c>
      <c r="AP36" s="312">
        <v>1621</v>
      </c>
      <c r="AQ36" s="313">
        <v>443</v>
      </c>
      <c r="AR36" s="314">
        <v>265.89999999999998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520</v>
      </c>
      <c r="AP37" s="312" t="s">
        <v>520</v>
      </c>
      <c r="AQ37" s="313">
        <v>649</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1</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-800359</v>
      </c>
      <c r="AP39" s="312">
        <v>-3385</v>
      </c>
      <c r="AQ39" s="313">
        <v>-7867</v>
      </c>
      <c r="AR39" s="314">
        <v>-57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-8261203</v>
      </c>
      <c r="AP40" s="312">
        <v>-34939</v>
      </c>
      <c r="AQ40" s="313">
        <v>-28343</v>
      </c>
      <c r="AR40" s="314">
        <v>23.3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1926669</v>
      </c>
      <c r="AP41" s="312">
        <v>8148</v>
      </c>
      <c r="AQ41" s="313">
        <v>10736</v>
      </c>
      <c r="AR41" s="314">
        <v>-24.1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11085881</v>
      </c>
      <c r="AN51" s="334">
        <v>46262</v>
      </c>
      <c r="AO51" s="335">
        <v>11.2</v>
      </c>
      <c r="AP51" s="336">
        <v>45022</v>
      </c>
      <c r="AQ51" s="337">
        <v>-0.9</v>
      </c>
      <c r="AR51" s="338">
        <v>12.1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7625867</v>
      </c>
      <c r="AN52" s="342">
        <v>31823</v>
      </c>
      <c r="AO52" s="343">
        <v>19.2</v>
      </c>
      <c r="AP52" s="344">
        <v>25247</v>
      </c>
      <c r="AQ52" s="345">
        <v>3</v>
      </c>
      <c r="AR52" s="346">
        <v>16.2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12815819</v>
      </c>
      <c r="AN53" s="334">
        <v>53682</v>
      </c>
      <c r="AO53" s="335">
        <v>16</v>
      </c>
      <c r="AP53" s="336">
        <v>46035</v>
      </c>
      <c r="AQ53" s="337">
        <v>2.2999999999999998</v>
      </c>
      <c r="AR53" s="338">
        <v>13.7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8228001</v>
      </c>
      <c r="AN54" s="342">
        <v>34465</v>
      </c>
      <c r="AO54" s="343">
        <v>8.3000000000000007</v>
      </c>
      <c r="AP54" s="344">
        <v>25158</v>
      </c>
      <c r="AQ54" s="345">
        <v>-0.4</v>
      </c>
      <c r="AR54" s="346">
        <v>8.6999999999999993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15042800</v>
      </c>
      <c r="AN55" s="334">
        <v>63213</v>
      </c>
      <c r="AO55" s="335">
        <v>17.8</v>
      </c>
      <c r="AP55" s="336">
        <v>43261</v>
      </c>
      <c r="AQ55" s="337">
        <v>-6</v>
      </c>
      <c r="AR55" s="338">
        <v>23.8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8274426</v>
      </c>
      <c r="AN56" s="342">
        <v>34771</v>
      </c>
      <c r="AO56" s="343">
        <v>0.9</v>
      </c>
      <c r="AP56" s="344">
        <v>24721</v>
      </c>
      <c r="AQ56" s="345">
        <v>-1.7</v>
      </c>
      <c r="AR56" s="346">
        <v>2.6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13989232</v>
      </c>
      <c r="AN57" s="334">
        <v>59034</v>
      </c>
      <c r="AO57" s="335">
        <v>-6.6</v>
      </c>
      <c r="AP57" s="336">
        <v>48105</v>
      </c>
      <c r="AQ57" s="337">
        <v>11.2</v>
      </c>
      <c r="AR57" s="338">
        <v>-17.8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9611047</v>
      </c>
      <c r="AN58" s="342">
        <v>40558</v>
      </c>
      <c r="AO58" s="343">
        <v>16.600000000000001</v>
      </c>
      <c r="AP58" s="344">
        <v>24072</v>
      </c>
      <c r="AQ58" s="345">
        <v>-2.6</v>
      </c>
      <c r="AR58" s="346">
        <v>19.2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14593314</v>
      </c>
      <c r="AN59" s="334">
        <v>61719</v>
      </c>
      <c r="AO59" s="335">
        <v>4.5</v>
      </c>
      <c r="AP59" s="336">
        <v>47446</v>
      </c>
      <c r="AQ59" s="337">
        <v>-1.4</v>
      </c>
      <c r="AR59" s="338">
        <v>5.9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8265149</v>
      </c>
      <c r="AN60" s="342">
        <v>34956</v>
      </c>
      <c r="AO60" s="343">
        <v>-13.8</v>
      </c>
      <c r="AP60" s="344">
        <v>24371</v>
      </c>
      <c r="AQ60" s="345">
        <v>1.2</v>
      </c>
      <c r="AR60" s="346">
        <v>-15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13505409</v>
      </c>
      <c r="AN61" s="349">
        <v>56782</v>
      </c>
      <c r="AO61" s="350">
        <v>8.6</v>
      </c>
      <c r="AP61" s="351">
        <v>45974</v>
      </c>
      <c r="AQ61" s="352">
        <v>1</v>
      </c>
      <c r="AR61" s="338">
        <v>7.6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8400898</v>
      </c>
      <c r="AN62" s="342">
        <v>35315</v>
      </c>
      <c r="AO62" s="343">
        <v>6.2</v>
      </c>
      <c r="AP62" s="344">
        <v>24714</v>
      </c>
      <c r="AQ62" s="345">
        <v>-0.1</v>
      </c>
      <c r="AR62" s="346">
        <v>6.3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7JoOqQ/khGdTFzvc4IJGij9Ww+Lqz2TSwAz23TJHTkyw4P3jm93HJv16bWDQaffiE8S6bwSmxxH9nGqrQ849+Q==" saltValue="+LvCdabDEol3/LN27xes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V1LWI2PXY5IxiFayxB16/Sw7fZUiRmo7AhIBk0KaYEuTXSVHM0wQeqRzaHwzm09qRKO1943WGVsBscsWWmfioQ==" saltValue="QRfydvJTfq/2ops0SE4W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XXARFurD/157S56CckrQh9siQ9DKr1kiuESqgKmKdaR7EYVgAKANi8/fYzCsCNhxFu0qacO30mD9CqSwbshShg==" saltValue="gn/sN/BKG0iUDcyFxvk2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24.64</v>
      </c>
      <c r="G47" s="12">
        <v>22.67</v>
      </c>
      <c r="H47" s="12">
        <v>23.23</v>
      </c>
      <c r="I47" s="12">
        <v>22.4</v>
      </c>
      <c r="J47" s="13">
        <v>23.19</v>
      </c>
    </row>
    <row r="48" spans="2:10" ht="57.75" customHeight="1" x14ac:dyDescent="0.2">
      <c r="B48" s="14"/>
      <c r="C48" s="1141" t="s">
        <v>4</v>
      </c>
      <c r="D48" s="1141"/>
      <c r="E48" s="1142"/>
      <c r="F48" s="15">
        <v>2.88</v>
      </c>
      <c r="G48" s="16">
        <v>3.23</v>
      </c>
      <c r="H48" s="16">
        <v>4.41</v>
      </c>
      <c r="I48" s="16">
        <v>4.1399999999999997</v>
      </c>
      <c r="J48" s="17">
        <v>4</v>
      </c>
    </row>
    <row r="49" spans="2:10" ht="57.75" customHeight="1" thickBot="1" x14ac:dyDescent="0.25">
      <c r="B49" s="18"/>
      <c r="C49" s="1143" t="s">
        <v>5</v>
      </c>
      <c r="D49" s="1143"/>
      <c r="E49" s="1144"/>
      <c r="F49" s="19">
        <v>1.1499999999999999</v>
      </c>
      <c r="G49" s="20" t="s">
        <v>566</v>
      </c>
      <c r="H49" s="20">
        <v>2.4700000000000002</v>
      </c>
      <c r="I49" s="20">
        <v>0.26</v>
      </c>
      <c r="J49" s="21" t="s">
        <v>567</v>
      </c>
    </row>
    <row r="50" spans="2:10" ht="13" x14ac:dyDescent="0.2"/>
  </sheetData>
  <sheetProtection algorithmName="SHA-512" hashValue="lTS9wS9Y4a5IefYjNUakeej824ts+DhdiN1h8Ik0K66TqthECxqTC9Au+b8eto0vQ3UoLOVEtYveilEL2aoBuQ==" saltValue="n0hCR70uJ5HKKyvy/ufIy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木川　由理</cp:lastModifiedBy>
  <cp:lastPrinted>2024-03-19T05:12:33Z</cp:lastPrinted>
  <dcterms:created xsi:type="dcterms:W3CDTF">2024-03-14T02:26:20Z</dcterms:created>
  <dcterms:modified xsi:type="dcterms:W3CDTF">2024-03-21T06:41:29Z</dcterms:modified>
  <cp:category/>
</cp:coreProperties>
</file>