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AM39" i="10"/>
  <c r="U39" i="10"/>
  <c r="C39" i="10"/>
  <c r="AM38" i="10"/>
  <c r="U38" i="10"/>
  <c r="C38" i="10"/>
  <c r="C37" i="10"/>
  <c r="C36"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 r="AM37" i="10" s="1"/>
  <c r="BE34" i="10" l="1"/>
  <c r="BE35" i="10" s="1"/>
  <c r="BE36" i="10" s="1"/>
  <c r="BE37" i="10" s="1"/>
  <c r="BE38" i="10" s="1"/>
  <c r="BE39"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<sst xmlns="http://schemas.openxmlformats.org/spreadsheetml/2006/main" count="1180" uniqueCount="632">
  <si>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</si>
  <si>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</si>
  <si>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</si>
  <si>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</si>
  <si>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</si>
  <si>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</si>
  <si>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</si>
  <si>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</si>
  <si>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</si>
  <si>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</si>
  <si>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</si>
  <si>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</si>
  <si>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</si>
  <si>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</si>
  <si>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</si>
  <si>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</si>
  <si>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</si>
  <si>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</si>
  <si>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</si>
  <si>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</si>
  <si>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</si>
  <si>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</si>
  <si>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</si>
  <si>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</si>
  <si>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</si>
  <si>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</si>
  <si>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</si>
  <si>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</si>
  <si>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</si>
  <si>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</si>
  <si>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</si>
  <si>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</si>
  <si>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</si>
  <si>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</si>
  <si>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</si>
  <si>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</si>
  <si>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</si>
  <si>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</si>
  <si>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</si>
  <si>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</si>
  <si>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</si>
  <si>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</si>
  <si>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</si>
  <si>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</si>
  <si>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</si>
  <si>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</si>
  <si>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</si>
  <si>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</si>
  <si>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</si>
  <si>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</si>
  <si>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</si>
  <si>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</si>
  <si>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</si>
  <si>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</si>
  <si>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</si>
  <si>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</si>
  <si>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</si>
  <si>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</si>
  <si>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</si>
  <si>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</si>
  <si>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</si>
  <si>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</si>
  <si>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</si>
  <si>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</si>
  <si>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</si>
  <si>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</si>
  <si>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</si>
  <si>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</si>
  <si>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</si>
  <si>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</si>
  <si>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</si>
  <si>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</si>
  <si>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</si>
  <si>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</si>
  <si>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</si>
  <si>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</si>
  <si>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</si>
  <si>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</si>
  <si>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</si>
  <si>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</si>
  <si>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</si>
  <si>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</si>
  <si>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</si>
  <si>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</si>
  <si>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</si>
  <si>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</si>
  <si>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</si>
  <si>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</si>
  <si>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</si>
  <si>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</si>
  <si>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</si>
  <si>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</si>
  <si>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</si>
  <si>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</si>
  <si>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</si>
  <si>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</si>
  <si>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</si>
  <si>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</si>
  <si>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</si>
  <si>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</si>
  <si>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</si>
  <si>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</si>
  <si>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</si>
  <si>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</si>
  <si>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</si>
  <si>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</si>
  <si>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</si>
  <si>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</si>
  <si>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</si>
  <si>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</si>
  <si>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</si>
  <si>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</si>
  <si>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</si>
  <si>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</si>
  <si>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</si>
  <si>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</si>
  <si>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</si>
  <si>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</si>
  <si>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</si>
  <si>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</si>
  <si>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</si>
  <si>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</si>
  <si>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</si>
  <si>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</si>
  <si>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</si>
  <si>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</si>
  <si>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</si>
  <si>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</si>
  <si>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</si>
  <si>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</si>
  <si>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</si>
  <si>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</si>
  <si>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</si>
  <si>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</si>
  <si>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</si>
  <si>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</si>
  <si>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</si>
  <si>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</si>
  <si>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</si>
  <si>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</si>
  <si>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</si>
  <si>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</si>
  <si>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</si>
  <si>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</si>
  <si>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</si>
  <si>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</si>
  <si>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</si>
  <si>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</si>
  <si>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</si>
  <si>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</si>
  <si>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</si>
  <si>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</si>
  <si>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</si>
  <si>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</si>
  <si>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</si>
  <si>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</si>
  <si>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</si>
  <si>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</si>
  <si>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</si>
  <si>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</si>
  <si>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</si>
  <si>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</si>
  <si>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</si>
  <si>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</si>
  <si>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</si>
  <si>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</si>
  <si>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</si>
  <si>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</si>
  <si>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</si>
  <si>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</si>
  <si>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</si>
  <si>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</si>
  <si>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</si>
  <si>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</si>
  <si>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</si>
  <si>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</si>
  <si>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</si>
  <si>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</si>
  <si>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</si>
  <si>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</si>
  <si>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</si>
  <si>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</si>
  <si>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</si>
  <si>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</si>
  <si>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</si>
  <si>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</si>
  <si>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</si>
  <si>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</si>
  <si>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</si>
  <si>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</si>
  <si>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</si>
  <si>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</si>
  <si>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</si>
  <si>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</si>
  <si>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</si>
  <si>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</si>
  <si>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</si>
  <si>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</si>
  <si>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</si>
  <si>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</si>
  <si>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</si>
  <si>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</si>
  <si>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</si>
  <si>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</si>
  <si>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</si>
  <si>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</si>
  <si>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</si>
  <si>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</si>
  <si>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</si>
  <si>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</si>
  <si>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</si>
  <si>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</si>
  <si>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</si>
  <si>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</si>
  <si>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</si>
  <si>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</si>
  <si>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長野県松本市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</si>
  <si>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</si>
  <si>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</si>
  <si>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</si>
  <si>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</si>
  <si>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</si>
  <si>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</si>
  <si>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</si>
  <si>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</si>
  <si>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</si>
  <si>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</si>
  <si>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</si>
  <si>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</si>
  <si>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</si>
  <si>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</si>
  <si>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</si>
  <si>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</si>
  <si>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</si>
  <si>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</si>
  <si>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</si>
  <si>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</si>
  <si>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</si>
  <si>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</si>
  <si>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</si>
  <si>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</si>
  <si>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</si>
  <si>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</si>
  <si>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</si>
  <si>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</si>
  <si>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</si>
  <si>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</si>
  <si>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</si>
  <si>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</si>
  <si>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</si>
  <si>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</si>
  <si>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</si>
  <si>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</si>
  <si>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</si>
  <si>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</si>
  <si>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</si>
  <si>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</si>
  <si>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</si>
  <si>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</si>
  <si>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</si>
  <si>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</si>
  <si>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</si>
  <si>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</si>
  <si>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</si>
  <si>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</si>
  <si>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</si>
  <si>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</si>
  <si>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</si>
  <si>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</si>
  <si>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</si>
  <si>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</si>
  <si>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</si>
  <si>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</si>
  <si>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</si>
  <si>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</si>
  <si>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</si>
  <si>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</si>
  <si>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</si>
  <si>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</si>
  <si>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</si>
  <si>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</si>
  <si>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</si>
  <si>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</si>
  <si>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</si>
  <si>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</si>
  <si>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</si>
  <si>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</si>
  <si>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</si>
  <si>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</si>
  <si>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</si>
  <si>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</si>
  <si>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</si>
  <si>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</si>
  <si>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</si>
  <si>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</si>
  <si>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</si>
  <si>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</si>
  <si>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</si>
  <si>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</si>
  <si>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</si>
  <si>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</si>
  <si>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</si>
  <si>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</si>
  <si>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</si>
  <si>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</si>
  <si>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</si>
  <si>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</si>
  <si>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</si>
  <si>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</si>
  <si>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</si>
  <si>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</si>
  <si>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</si>
  <si>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</si>
  <si>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</si>
  <si>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</si>
  <si>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</si>
  <si>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</si>
  <si>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</si>
  <si>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</si>
  <si>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</si>
  <si>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</si>
  <si>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</si>
  <si>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</si>
  <si>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</si>
  <si>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</si>
  <si>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</si>
  <si>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</si>
  <si>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</si>
  <si>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</si>
  <si>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</si>
  <si>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</si>
  <si>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</si>
  <si>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</si>
  <si>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</si>
  <si>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</si>
  <si>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</si>
  <si>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</si>
  <si>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</si>
  <si>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</si>
  <si>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</si>
  <si>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</si>
  <si>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</si>
  <si>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</si>
  <si>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</si>
  <si>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</si>
  <si>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</si>
  <si>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</si>
  <si>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</si>
  <si>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</si>
  <si>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</si>
  <si>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</si>
  <si>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</si>
  <si>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</si>
  <si>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</si>
  <si>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</si>
  <si>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</si>
  <si>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</si>
  <si>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</si>
  <si>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</si>
  <si>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</si>
  <si>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</si>
  <si>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</si>
  <si>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</si>
  <si>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</si>
  <si>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</si>
  <si>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</si>
  <si>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</si>
  <si>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長野県松本市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</si>
  <si>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</si>
  <si>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</si>
  <si>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</si>
  <si>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</si>
  <si>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</si>
  <si>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</si>
  <si>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</si>
  <si>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</si>
  <si>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</si>
  <si>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</si>
  <si>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</si>
  <si>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</si>
  <si>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</si>
  <si>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</si>
  <si>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</si>
  <si>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</si>
  <si>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</si>
  <si>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</si>
  <si>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</si>
  <si>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</si>
  <si>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</si>
  <si>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</si>
  <si>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</si>
  <si>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</si>
  <si>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</si>
  <si>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</si>
  <si>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</si>
  <si>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</si>
  <si>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</si>
  <si>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</si>
  <si>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</si>
  <si>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</si>
  <si>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</si>
  <si>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</si>
  <si>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</si>
  <si>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</si>
  <si>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</si>
  <si>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市街地駐車場事業特別会計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</si>
  <si>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</si>
  <si>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</si>
  <si>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</si>
  <si>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</si>
  <si>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</si>
  <si>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上高地観光施設事業会計</t>
    <phoneticPr fontId="5"/>
  </si>
  <si>
    <t>法適用企業</t>
    <phoneticPr fontId="5"/>
  </si>
  <si>
    <t>公設地方卸売市場特別会計</t>
    <phoneticPr fontId="5"/>
  </si>
  <si>
    <t>法非適用企業</t>
    <phoneticPr fontId="5"/>
  </si>
  <si>
    <t>地域排水施設事業特別会計</t>
    <phoneticPr fontId="5"/>
  </si>
  <si>
    <t>-</t>
    <phoneticPr fontId="5"/>
  </si>
  <si>
    <t>法非適用企業</t>
    <phoneticPr fontId="5"/>
  </si>
  <si>
    <t>農業集落排水事業特別会計</t>
    <phoneticPr fontId="5"/>
  </si>
  <si>
    <t>法非適用企業</t>
    <phoneticPr fontId="5"/>
  </si>
  <si>
    <t>松本城特別会計</t>
    <phoneticPr fontId="5"/>
  </si>
  <si>
    <t>奈川観光施設事業特別会計</t>
    <phoneticPr fontId="5"/>
  </si>
  <si>
    <t>新松本工業団地建設事業特別会計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</si>
  <si>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</si>
  <si>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</si>
  <si>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</si>
  <si>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</si>
  <si>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</si>
  <si>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</si>
  <si>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</si>
  <si>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</si>
  <si>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</si>
  <si>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</si>
  <si>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</si>
  <si>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</si>
  <si>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</si>
  <si>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</si>
  <si>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</si>
  <si>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</si>
  <si>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</si>
  <si>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</si>
  <si>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</si>
  <si>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</si>
  <si>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</si>
  <si>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</si>
  <si>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</si>
  <si>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</si>
  <si>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</si>
  <si>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</si>
  <si>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</si>
  <si>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</si>
  <si>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</si>
  <si>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</si>
  <si>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</si>
  <si>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</si>
  <si>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</si>
  <si>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</si>
  <si>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</si>
  <si>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</si>
  <si>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</si>
  <si>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</si>
  <si>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</si>
  <si>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</si>
  <si>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</si>
  <si>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</si>
  <si>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</si>
  <si>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</si>
  <si>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</si>
  <si>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</si>
  <si>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</si>
  <si>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</si>
  <si>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</si>
  <si>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</si>
  <si>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</si>
  <si>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</si>
  <si>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</si>
  <si>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</si>
  <si>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</si>
  <si>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</si>
  <si>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</si>
  <si>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</si>
  <si>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</si>
  <si>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</si>
  <si>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</si>
  <si>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</si>
  <si>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</si>
  <si>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</si>
  <si>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</si>
  <si>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</si>
  <si>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</si>
  <si>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</si>
  <si>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</si>
  <si>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</si>
  <si>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</si>
  <si>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</si>
  <si>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</si>
  <si>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</si>
  <si>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</si>
  <si>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</si>
  <si>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</si>
  <si>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</si>
  <si>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</si>
  <si>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</si>
  <si>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</si>
  <si>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</si>
  <si>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</si>
  <si>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</si>
  <si>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</si>
  <si>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</si>
  <si>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</si>
  <si>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</si>
  <si>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</si>
  <si>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</si>
  <si>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</si>
  <si>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</si>
  <si>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</si>
  <si>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</si>
  <si>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</si>
  <si>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</si>
  <si>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</si>
  <si>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</si>
  <si>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</si>
  <si>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</si>
  <si>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</si>
  <si>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</si>
  <si>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</si>
  <si>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</si>
  <si>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</si>
  <si>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</si>
  <si>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</si>
  <si>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</si>
  <si>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</si>
  <si>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</si>
  <si>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</si>
  <si>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</si>
  <si>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</si>
  <si>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</si>
  <si>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</si>
  <si>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</si>
  <si>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</si>
  <si>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</si>
  <si>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</si>
  <si>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</si>
  <si>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</si>
  <si>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</si>
  <si>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</si>
  <si>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</si>
  <si>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</si>
  <si>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</si>
  <si>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</si>
  <si>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</si>
  <si>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</si>
  <si>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</si>
  <si>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</si>
  <si>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</si>
  <si>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</si>
  <si>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</si>
  <si>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</si>
  <si>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</si>
  <si>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</si>
  <si>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</si>
  <si>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</si>
  <si>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</si>
  <si>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</si>
  <si>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</si>
  <si>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</si>
  <si>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</si>
  <si>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</si>
  <si>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</si>
  <si>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</si>
  <si>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下水道事業会計</t>
  </si>
  <si>
    <t>水道事業会計</t>
  </si>
  <si>
    <t>一般会計</t>
  </si>
  <si>
    <t>病院事業会計</t>
  </si>
  <si>
    <t>国民健康保険特別会計</t>
  </si>
  <si>
    <t>▲ 0.21</t>
  </si>
  <si>
    <t>介護保険特別会計</t>
  </si>
  <si>
    <t>上高地観光施設事業会計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</si>
  <si>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</si>
  <si>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</si>
  <si>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</si>
  <si>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</si>
  <si>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</si>
  <si>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</si>
  <si>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</si>
  <si>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</si>
  <si>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2"/>
  </si>
  <si>
    <t>芸術文化振興基金</t>
    <rPh sb="0" eb="2">
      <t>ゲイジュツ</t>
    </rPh>
    <rPh sb="2" eb="4">
      <t>ブンカ</t>
    </rPh>
    <rPh sb="4" eb="6">
      <t>シンコウ</t>
    </rPh>
    <rPh sb="6" eb="8">
      <t>キキン</t>
    </rPh>
    <phoneticPr fontId="2"/>
  </si>
  <si>
    <t>松本市庁舎建設基金</t>
    <rPh sb="0" eb="3">
      <t>マツモトシ</t>
    </rPh>
    <rPh sb="3" eb="5">
      <t>チョウシャ</t>
    </rPh>
    <rPh sb="5" eb="7">
      <t>ケンセツ</t>
    </rPh>
    <rPh sb="7" eb="9">
      <t>キキン</t>
    </rPh>
    <phoneticPr fontId="2"/>
  </si>
  <si>
    <t>小中学校施設整備基金</t>
    <rPh sb="0" eb="4">
      <t>ショウチュウガッコウ</t>
    </rPh>
    <rPh sb="4" eb="6">
      <t>シセツ</t>
    </rPh>
    <rPh sb="6" eb="8">
      <t>セイビ</t>
    </rPh>
    <rPh sb="8" eb="10">
      <t>キキン</t>
    </rPh>
    <phoneticPr fontId="2"/>
  </si>
  <si>
    <t>スポーツ施設整備基金</t>
    <rPh sb="4" eb="6">
      <t>シセツ</t>
    </rPh>
    <rPh sb="6" eb="8">
      <t>セイビ</t>
    </rPh>
    <rPh sb="8" eb="10">
      <t>キキン</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</si>
  <si>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</si>
  <si>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3">
      <t>チュウガク</t>
    </rPh>
    <rPh sb="13" eb="14">
      <t>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</si>
  <si>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</si>
  <si>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</si>
  <si>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</si>
  <si>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</si>
  <si>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</si>
  <si>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</si>
  <si>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</si>
  <si>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安曇野・松本行政事務組合</t>
    <rPh sb="0" eb="3">
      <t>アズミノ</t>
    </rPh>
    <rPh sb="4" eb="6">
      <t>マツモト</t>
    </rPh>
    <rPh sb="6" eb="8">
      <t>ギョウセイ</t>
    </rPh>
    <rPh sb="8" eb="10">
      <t>ジム</t>
    </rPh>
    <rPh sb="10" eb="12">
      <t>クミアイ</t>
    </rPh>
    <phoneticPr fontId="2"/>
  </si>
  <si>
    <t>安曇野市・松本市山林組合</t>
    <rPh sb="0" eb="3">
      <t>アズミノ</t>
    </rPh>
    <rPh sb="3" eb="4">
      <t>シ</t>
    </rPh>
    <rPh sb="5" eb="8">
      <t>マツモトシ</t>
    </rPh>
    <rPh sb="8" eb="10">
      <t>サンリン</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</si>
  <si>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</si>
  <si>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</si>
  <si>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松本農業開発センター</t>
    <rPh sb="0" eb="2">
      <t>マツモト</t>
    </rPh>
    <rPh sb="2" eb="4">
      <t>ノウギョウ</t>
    </rPh>
    <rPh sb="4" eb="6">
      <t>カイハツ</t>
    </rPh>
    <phoneticPr fontId="2"/>
  </si>
  <si>
    <t>松本ものづくり産業支援センター</t>
    <rPh sb="0" eb="2">
      <t>マツモト</t>
    </rPh>
    <rPh sb="7" eb="9">
      <t>サンギョウ</t>
    </rPh>
    <rPh sb="9" eb="11">
      <t>シエン</t>
    </rPh>
    <phoneticPr fontId="2"/>
  </si>
  <si>
    <t>松本市芸術文化振興財団</t>
    <rPh sb="0" eb="3">
      <t>マツモトシ</t>
    </rPh>
    <rPh sb="3" eb="5">
      <t>ゲイジュツ</t>
    </rPh>
    <rPh sb="5" eb="7">
      <t>ブンカ</t>
    </rPh>
    <rPh sb="7" eb="9">
      <t>シンコウ</t>
    </rPh>
    <rPh sb="9" eb="11">
      <t>ザイダン</t>
    </rPh>
    <phoneticPr fontId="2"/>
  </si>
  <si>
    <t>松本体育協会</t>
    <rPh sb="0" eb="2">
      <t>マツモト</t>
    </rPh>
    <rPh sb="2" eb="4">
      <t>タイイク</t>
    </rPh>
    <rPh sb="4" eb="6">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</si>
  <si>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</si>
  <si>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</si>
  <si>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</si>
  <si>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</si>
  <si>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</si>
  <si>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</si>
  <si>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</si>
  <si>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t>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</si>
  <si>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</si>
  <si>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</si>
  <si>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</si>
  <si>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</si>
  <si>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</si>
  <si>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</si>
  <si>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</si>
  <si>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</si>
  <si>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</si>
  <si>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</si>
  <si>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</si>
  <si>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</si>
  <si>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</si>
  <si>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</si>
  <si>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18年度から市債発行額を元金償還額の範囲内に抑えることで将来負担額を減少させるとともに、市役所庁舎の建設事業に備えて、計画的に基金積立を実施していることから、将来負担比率は該当なしとなっている。
　実質公債費比率は、算出数値の３カ年平均では0.3ポイントの減となっているが、これは数値が高かった平成27年度の単年度比率（4.7）が算出元から外れたことによる。平成30年度単年でも減となっており、主に市債残高の減少によるものである。
　計画的な基金積立及び活用により、市債残高を減少させる取組みを継続し、健全財政の維持に努める。</t>
    <rPh sb="131" eb="132">
      <t>ゲン</t>
    </rPh>
    <rPh sb="146" eb="147">
      <t>タカ</t>
    </rPh>
    <rPh sb="200" eb="201">
      <t>オモ</t>
    </rPh>
    <rPh sb="202" eb="206">
      <t>シサイザンダカ</t>
    </rPh>
    <rPh sb="207" eb="209">
      <t>ゲンショウ</t>
    </rPh>
    <phoneticPr fontId="5"/>
  </si>
  <si>
    <t>　平成18年度から市債発行額を元金償還額の範囲内に抑えることで将来負額を減少させるとともに、市役所庁舎の建設事業に備えて、計画的に基金積立を実施していることから、将来負担比率は該当なしとなっている。
　単年度では、有形固定資産減価償却率は増となっているが、老朽化施設の集約化や除却を進めているため、有形固定資産減価償却率は減を見込んでいる。
　計画的な基金積立及び活用により、市債残高を減少させる取組みを継続し、健全財政の維持に努める。</t>
    <rPh sb="1" eb="3">
      <t>ヘイセイ</t>
    </rPh>
    <rPh sb="5" eb="7">
      <t>ネンド</t>
    </rPh>
    <rPh sb="9" eb="11">
      <t>シサイ</t>
    </rPh>
    <rPh sb="11" eb="14">
      <t>ハッコウガク</t>
    </rPh>
    <rPh sb="15" eb="17">
      <t>ガンキン</t>
    </rPh>
    <rPh sb="17" eb="19">
      <t>ショウカン</t>
    </rPh>
    <rPh sb="19" eb="20">
      <t>ガク</t>
    </rPh>
    <rPh sb="21" eb="24">
      <t>ハンイナイ</t>
    </rPh>
    <rPh sb="25" eb="26">
      <t>オサ</t>
    </rPh>
    <rPh sb="31" eb="33">
      <t>ショウライ</t>
    </rPh>
    <rPh sb="33" eb="34">
      <t>フ</t>
    </rPh>
    <rPh sb="34" eb="35">
      <t>ガク</t>
    </rPh>
    <rPh sb="36" eb="38">
      <t>ゲンショウ</t>
    </rPh>
    <rPh sb="46" eb="49">
      <t>シヤクショ</t>
    </rPh>
    <rPh sb="49" eb="51">
      <t>チョウシャ</t>
    </rPh>
    <rPh sb="52" eb="54">
      <t>ケンセツ</t>
    </rPh>
    <rPh sb="54" eb="56">
      <t>ジギョウ</t>
    </rPh>
    <rPh sb="57" eb="58">
      <t>ソナ</t>
    </rPh>
    <rPh sb="61" eb="64">
      <t>ケイカクテキ</t>
    </rPh>
    <rPh sb="65" eb="67">
      <t>キキン</t>
    </rPh>
    <rPh sb="67" eb="69">
      <t>ツミタ</t>
    </rPh>
    <rPh sb="70" eb="72">
      <t>ジッシ</t>
    </rPh>
    <rPh sb="81" eb="85">
      <t>ショウライフタン</t>
    </rPh>
    <rPh sb="85" eb="87">
      <t>ヒリツ</t>
    </rPh>
    <rPh sb="88" eb="90">
      <t>ガイトウ</t>
    </rPh>
    <rPh sb="101" eb="104">
      <t>タンネンド</t>
    </rPh>
    <rPh sb="107" eb="109">
      <t>ユウケイ</t>
    </rPh>
    <rPh sb="109" eb="111">
      <t>コテイ</t>
    </rPh>
    <rPh sb="111" eb="113">
      <t>シサン</t>
    </rPh>
    <rPh sb="113" eb="115">
      <t>ゲンカ</t>
    </rPh>
    <rPh sb="115" eb="117">
      <t>ショウキャク</t>
    </rPh>
    <rPh sb="117" eb="118">
      <t>リツ</t>
    </rPh>
    <rPh sb="119" eb="120">
      <t>ゾウ</t>
    </rPh>
    <rPh sb="172" eb="175">
      <t>ケイカクテキ</t>
    </rPh>
    <rPh sb="176" eb="178">
      <t>キキン</t>
    </rPh>
    <rPh sb="178" eb="180">
      <t>ツミタ</t>
    </rPh>
    <rPh sb="180" eb="181">
      <t>オヨ</t>
    </rPh>
    <rPh sb="182" eb="184">
      <t>カツヨウ</t>
    </rPh>
    <rPh sb="188" eb="190">
      <t>シサイ</t>
    </rPh>
    <rPh sb="190" eb="192">
      <t>ザンダカ</t>
    </rPh>
    <rPh sb="193" eb="195">
      <t>ゲンショウ</t>
    </rPh>
    <rPh sb="198" eb="199">
      <t>ト</t>
    </rPh>
    <rPh sb="199" eb="200">
      <t>ク</t>
    </rPh>
    <rPh sb="202" eb="204">
      <t>ケイゾク</t>
    </rPh>
    <rPh sb="206" eb="208">
      <t>ケンゼン</t>
    </rPh>
    <rPh sb="208" eb="210">
      <t>ザイセイ</t>
    </rPh>
    <rPh sb="211" eb="213">
      <t>イジ</t>
    </rPh>
    <rPh sb="214" eb="2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</si>
</sst>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116"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BBE8-46BD-998F-A179B5AA16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54462</c:v>
                </c:pt>
                <c:pt idx="1">
                  <c:v>40638</c:v>
                </c:pt>
                <c:pt idx="2">
                  <c:v>40987</c:v>
                </c:pt>
                <c:pt idx="3">
                  <c:v>41596</c:v>
                </c:pt>
                <c:pt idx="4">
                  <c:v>46262</c:v>
                </c:pt>
              </c:numCache>
            </c:numRef>
          </c:val>
          <c:smooth val="0"/>
          <c:extLst>
            <c:ext xmlns:c16="http://schemas.microsoft.com/office/drawing/2014/chart" uri="{C3380CC4-5D6E-409C-BE32-E72D297353CC}">
              <c16:uniqueId val="{00000001-BBE8-46BD-998F-A179B5AA16E9}"/>
            </c:ext>
          </c:extLst>
        </c:ser>
        <c:dLbls>
          <c:showLegendKey val="0"/>
          <c:showVal val="0"/>
          <c:showCatName val="0"/>
          <c:showSerName val="0"/>
          <c:showPercent val="0"/>
          <c:showBubbleSize val="0"/>
        </c:dLbls>
        <c:marker val="1"/>
        <c:smooth val="0"/>
        <c:axId val="271357440"/>
        <c:axId val="271356656"/>
      </c:lineChart>
      <c:catAx>
        <c:axId val="27135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356656"/>
        <c:crosses val="autoZero"/>
        <c:auto val="1"/>
        <c:lblAlgn val="ctr"/>
        <c:lblOffset val="100"/>
        <c:tickLblSkip val="1"/>
        <c:tickMarkSkip val="1"/>
        <c:noMultiLvlLbl val="0"/>
      </c:catAx>
      <c:valAx>
        <c:axId val="2713566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35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2.52</c:v>
                </c:pt>
                <c:pt idx="1">
                  <c:v>4.68</c:v>
                </c:pt>
                <c:pt idx="2">
                  <c:v>2.71</c:v>
                </c:pt>
                <c:pt idx="3">
                  <c:v>2.77</c:v>
                </c:pt>
                <c:pt idx="4">
                  <c:v>2.88</c:v>
                </c:pt>
              </c:numCache>
            </c:numRef>
          </c:val>
          <c:extLst>
            <c:ext xmlns:c16="http://schemas.microsoft.com/office/drawing/2014/chart" uri="{C3380CC4-5D6E-409C-BE32-E72D297353CC}">
              <c16:uniqueId val="{00000000-E7F6-4C98-A09E-A1CBCB92C9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18.63</c:v>
                </c:pt>
                <c:pt idx="1">
                  <c:v>19.63</c:v>
                </c:pt>
                <c:pt idx="2">
                  <c:v>22.07</c:v>
                </c:pt>
                <c:pt idx="3">
                  <c:v>23.42</c:v>
                </c:pt>
                <c:pt idx="4">
                  <c:v>24.64</c:v>
                </c:pt>
              </c:numCache>
            </c:numRef>
          </c:val>
          <c:extLst>
            <c:ext xmlns:c16="http://schemas.microsoft.com/office/drawing/2014/chart" uri="{C3380CC4-5D6E-409C-BE32-E72D297353CC}">
              <c16:uniqueId val="{00000001-E7F6-4C98-A09E-A1CBCB92C9A5}"/>
            </c:ext>
          </c:extLst>
        </c:ser>
        <c:dLbls>
          <c:showLegendKey val="0"/>
          <c:showVal val="0"/>
          <c:showCatName val="0"/>
          <c:showSerName val="0"/>
          <c:showPercent val="0"/>
          <c:showBubbleSize val="0"/>
        </c:dLbls>
        <c:gapWidth val="250"/>
        <c:overlap val="100"/>
        <c:axId val="353245648"/>
        <c:axId val="35324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1.1299999999999999</c:v>
                </c:pt>
                <c:pt idx="1">
                  <c:v>3.28</c:v>
                </c:pt>
                <c:pt idx="2">
                  <c:v>0.28999999999999998</c:v>
                </c:pt>
                <c:pt idx="3">
                  <c:v>2.15</c:v>
                </c:pt>
                <c:pt idx="4">
                  <c:v>1.1499999999999999</c:v>
                </c:pt>
              </c:numCache>
            </c:numRef>
          </c:val>
          <c:smooth val="0"/>
          <c:extLst>
            <c:ext xmlns:c16="http://schemas.microsoft.com/office/drawing/2014/chart" uri="{C3380CC4-5D6E-409C-BE32-E72D297353CC}">
              <c16:uniqueId val="{00000002-E7F6-4C98-A09E-A1CBCB92C9A5}"/>
            </c:ext>
          </c:extLst>
        </c:ser>
        <c:dLbls>
          <c:showLegendKey val="0"/>
          <c:showVal val="0"/>
          <c:showCatName val="0"/>
          <c:showSerName val="0"/>
          <c:showPercent val="0"/>
          <c:showBubbleSize val="0"/>
        </c:dLbls>
        <c:marker val="1"/>
        <c:smooth val="0"/>
        <c:axId val="353245648"/>
        <c:axId val="353241728"/>
      </c:lineChart>
      <c:catAx>
        <c:axId val="35324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241728"/>
        <c:crosses val="autoZero"/>
        <c:auto val="1"/>
        <c:lblAlgn val="ctr"/>
        <c:lblOffset val="100"/>
        <c:tickLblSkip val="1"/>
        <c:tickMarkSkip val="1"/>
        <c:noMultiLvlLbl val="0"/>
      </c:catAx>
      <c:valAx>
        <c:axId val="35324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24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0.82</c:v>
                </c:pt>
                <c:pt idx="2">
                  <c:v>#N/A</c:v>
                </c:pt>
                <c:pt idx="3">
                  <c:v>0.13</c:v>
                </c:pt>
                <c:pt idx="4">
                  <c:v>#N/A</c:v>
                </c:pt>
                <c:pt idx="5">
                  <c:v>0.09</c:v>
                </c:pt>
                <c:pt idx="6">
                  <c:v>#N/A</c:v>
                </c:pt>
                <c:pt idx="7">
                  <c:v>1.4</c:v>
                </c:pt>
                <c:pt idx="8">
                  <c:v>#N/A</c:v>
                </c:pt>
                <c:pt idx="9">
                  <c:v>0.2</c:v>
                </c:pt>
              </c:numCache>
            </c:numRef>
          </c:val>
          <c:extLst>
            <c:ext xmlns:c16="http://schemas.microsoft.com/office/drawing/2014/chart" uri="{C3380CC4-5D6E-409C-BE32-E72D297353CC}">
              <c16:uniqueId val="{00000000-DC7A-4E59-A7F0-3F35024903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7A-4E59-A7F0-3F350249030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0.13</c:v>
                </c:pt>
                <c:pt idx="4">
                  <c:v>#N/A</c:v>
                </c:pt>
                <c:pt idx="5">
                  <c:v>0.13</c:v>
                </c:pt>
                <c:pt idx="6">
                  <c:v>#N/A</c:v>
                </c:pt>
                <c:pt idx="7">
                  <c:v>0.13</c:v>
                </c:pt>
                <c:pt idx="8">
                  <c:v>#N/A</c:v>
                </c:pt>
                <c:pt idx="9">
                  <c:v>0.15</c:v>
                </c:pt>
              </c:numCache>
            </c:numRef>
          </c:val>
          <c:extLst>
            <c:ext xmlns:c16="http://schemas.microsoft.com/office/drawing/2014/chart" uri="{C3380CC4-5D6E-409C-BE32-E72D297353CC}">
              <c16:uniqueId val="{00000002-DC7A-4E59-A7F0-3F3502490305}"/>
            </c:ext>
          </c:extLst>
        </c:ser>
        <c:ser>
          <c:idx val="3"/>
          <c:order val="3"/>
          <c:tx>
            <c:strRef>
              <c:f>データシート!$A$30</c:f>
              <c:strCache>
                <c:ptCount val="1"/>
                <c:pt idx="0">
                  <c:v>上高地観光施設事業会計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c:v>
                </c:pt>
                <c:pt idx="4">
                  <c:v>#N/A</c:v>
                </c:pt>
                <c:pt idx="5">
                  <c:v>0.15</c:v>
                </c:pt>
                <c:pt idx="6">
                  <c:v>#N/A</c:v>
                </c:pt>
                <c:pt idx="7">
                  <c:v>0.17</c:v>
                </c:pt>
                <c:pt idx="8">
                  <c:v>#N/A</c:v>
                </c:pt>
                <c:pt idx="9">
                  <c:v>0.19</c:v>
                </c:pt>
              </c:numCache>
            </c:numRef>
          </c:val>
          <c:extLst>
            <c:ext xmlns:c16="http://schemas.microsoft.com/office/drawing/2014/chart" uri="{C3380CC4-5D6E-409C-BE32-E72D297353CC}">
              <c16:uniqueId val="{00000003-DC7A-4E59-A7F0-3F350249030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0.28999999999999998</c:v>
                </c:pt>
                <c:pt idx="2">
                  <c:v>#N/A</c:v>
                </c:pt>
                <c:pt idx="3">
                  <c:v>0.05</c:v>
                </c:pt>
                <c:pt idx="4">
                  <c:v>#N/A</c:v>
                </c:pt>
                <c:pt idx="5">
                  <c:v>0.57999999999999996</c:v>
                </c:pt>
                <c:pt idx="6">
                  <c:v>#N/A</c:v>
                </c:pt>
                <c:pt idx="7">
                  <c:v>0.12</c:v>
                </c:pt>
                <c:pt idx="8">
                  <c:v>#N/A</c:v>
                </c:pt>
                <c:pt idx="9">
                  <c:v>0.51</c:v>
                </c:pt>
              </c:numCache>
            </c:numRef>
          </c:val>
          <c:extLst>
            <c:ext xmlns:c16="http://schemas.microsoft.com/office/drawing/2014/chart" uri="{C3380CC4-5D6E-409C-BE32-E72D297353CC}">
              <c16:uniqueId val="{00000004-DC7A-4E59-A7F0-3F350249030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0.21</c:v>
                </c:pt>
                <c:pt idx="3">
                  <c:v>#N/A</c:v>
                </c:pt>
                <c:pt idx="4">
                  <c:v>#N/A</c:v>
                </c:pt>
                <c:pt idx="5">
                  <c:v>1.1499999999999999</c:v>
                </c:pt>
                <c:pt idx="6">
                  <c:v>#N/A</c:v>
                </c:pt>
                <c:pt idx="7">
                  <c:v>1.71</c:v>
                </c:pt>
                <c:pt idx="8">
                  <c:v>#N/A</c:v>
                </c:pt>
                <c:pt idx="9">
                  <c:v>1.18</c:v>
                </c:pt>
              </c:numCache>
            </c:numRef>
          </c:val>
          <c:extLst>
            <c:ext xmlns:c16="http://schemas.microsoft.com/office/drawing/2014/chart" uri="{C3380CC4-5D6E-409C-BE32-E72D297353CC}">
              <c16:uniqueId val="{00000005-DC7A-4E59-A7F0-3F350249030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3.08</c:v>
                </c:pt>
                <c:pt idx="2">
                  <c:v>#N/A</c:v>
                </c:pt>
                <c:pt idx="3">
                  <c:v>3.23</c:v>
                </c:pt>
                <c:pt idx="4">
                  <c:v>#N/A</c:v>
                </c:pt>
                <c:pt idx="5">
                  <c:v>2.78</c:v>
                </c:pt>
                <c:pt idx="6">
                  <c:v>#N/A</c:v>
                </c:pt>
                <c:pt idx="7">
                  <c:v>2.4</c:v>
                </c:pt>
                <c:pt idx="8">
                  <c:v>#N/A</c:v>
                </c:pt>
                <c:pt idx="9">
                  <c:v>2.04</c:v>
                </c:pt>
              </c:numCache>
            </c:numRef>
          </c:val>
          <c:extLst>
            <c:ext xmlns:c16="http://schemas.microsoft.com/office/drawing/2014/chart" uri="{C3380CC4-5D6E-409C-BE32-E72D297353CC}">
              <c16:uniqueId val="{00000006-DC7A-4E59-A7F0-3F35024903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2.48</c:v>
                </c:pt>
                <c:pt idx="2">
                  <c:v>#N/A</c:v>
                </c:pt>
                <c:pt idx="3">
                  <c:v>4.66</c:v>
                </c:pt>
                <c:pt idx="4">
                  <c:v>#N/A</c:v>
                </c:pt>
                <c:pt idx="5">
                  <c:v>2.7</c:v>
                </c:pt>
                <c:pt idx="6">
                  <c:v>#N/A</c:v>
                </c:pt>
                <c:pt idx="7">
                  <c:v>2.75</c:v>
                </c:pt>
                <c:pt idx="8">
                  <c:v>#N/A</c:v>
                </c:pt>
                <c:pt idx="9">
                  <c:v>2.79</c:v>
                </c:pt>
              </c:numCache>
            </c:numRef>
          </c:val>
          <c:extLst>
            <c:ext xmlns:c16="http://schemas.microsoft.com/office/drawing/2014/chart" uri="{C3380CC4-5D6E-409C-BE32-E72D297353CC}">
              <c16:uniqueId val="{00000007-DC7A-4E59-A7F0-3F350249030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5.72</c:v>
                </c:pt>
                <c:pt idx="2">
                  <c:v>#N/A</c:v>
                </c:pt>
                <c:pt idx="3">
                  <c:v>6.2</c:v>
                </c:pt>
                <c:pt idx="4">
                  <c:v>#N/A</c:v>
                </c:pt>
                <c:pt idx="5">
                  <c:v>6.34</c:v>
                </c:pt>
                <c:pt idx="6">
                  <c:v>#N/A</c:v>
                </c:pt>
                <c:pt idx="7">
                  <c:v>6.9</c:v>
                </c:pt>
                <c:pt idx="8">
                  <c:v>#N/A</c:v>
                </c:pt>
                <c:pt idx="9">
                  <c:v>6.93</c:v>
                </c:pt>
              </c:numCache>
            </c:numRef>
          </c:val>
          <c:extLst>
            <c:ext xmlns:c16="http://schemas.microsoft.com/office/drawing/2014/chart" uri="{C3380CC4-5D6E-409C-BE32-E72D297353CC}">
              <c16:uniqueId val="{00000008-DC7A-4E59-A7F0-3F3502490305}"/>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4.97</c:v>
                </c:pt>
                <c:pt idx="2">
                  <c:v>#N/A</c:v>
                </c:pt>
                <c:pt idx="3">
                  <c:v>5.6</c:v>
                </c:pt>
                <c:pt idx="4">
                  <c:v>#N/A</c:v>
                </c:pt>
                <c:pt idx="5">
                  <c:v>6.53</c:v>
                </c:pt>
                <c:pt idx="6">
                  <c:v>#N/A</c:v>
                </c:pt>
                <c:pt idx="7">
                  <c:v>7.62</c:v>
                </c:pt>
                <c:pt idx="8">
                  <c:v>#N/A</c:v>
                </c:pt>
                <c:pt idx="9">
                  <c:v>7.01</c:v>
                </c:pt>
              </c:numCache>
            </c:numRef>
          </c:val>
          <c:extLst>
            <c:ext xmlns:c16="http://schemas.microsoft.com/office/drawing/2014/chart" uri="{C3380CC4-5D6E-409C-BE32-E72D297353CC}">
              <c16:uniqueId val="{00000009-DC7A-4E59-A7F0-3F3502490305}"/>
            </c:ext>
          </c:extLst>
        </c:ser>
        <c:dLbls>
          <c:showLegendKey val="0"/>
          <c:showVal val="0"/>
          <c:showCatName val="0"/>
          <c:showSerName val="0"/>
          <c:showPercent val="0"/>
          <c:showBubbleSize val="0"/>
        </c:dLbls>
        <c:gapWidth val="150"/>
        <c:overlap val="100"/>
        <c:axId val="353242512"/>
        <c:axId val="353240944"/>
      </c:barChart>
      <c:catAx>
        <c:axId val="35324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240944"/>
        <c:crosses val="autoZero"/>
        <c:auto val="1"/>
        <c:lblAlgn val="ctr"/>
        <c:lblOffset val="100"/>
        <c:tickLblSkip val="1"/>
        <c:tickMarkSkip val="1"/>
        <c:noMultiLvlLbl val="0"/>
      </c:catAx>
      <c:valAx>
        <c:axId val="35324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24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11828</c:v>
                </c:pt>
                <c:pt idx="5">
                  <c:v>11304</c:v>
                </c:pt>
                <c:pt idx="8">
                  <c:v>11173</c:v>
                </c:pt>
                <c:pt idx="11">
                  <c:v>10956</c:v>
                </c:pt>
                <c:pt idx="14">
                  <c:v>10482</c:v>
                </c:pt>
              </c:numCache>
            </c:numRef>
          </c:val>
          <c:extLst>
            <c:ext xmlns:c16="http://schemas.microsoft.com/office/drawing/2014/chart" uri="{C3380CC4-5D6E-409C-BE32-E72D297353CC}">
              <c16:uniqueId val="{00000000-4577-44AF-B3C5-22116C1D7D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77-44AF-B3C5-22116C1D7D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72</c:v>
                </c:pt>
                <c:pt idx="3">
                  <c:v>70</c:v>
                </c:pt>
                <c:pt idx="6">
                  <c:v>65</c:v>
                </c:pt>
                <c:pt idx="9">
                  <c:v>65</c:v>
                </c:pt>
                <c:pt idx="12">
                  <c:v>44</c:v>
                </c:pt>
              </c:numCache>
            </c:numRef>
          </c:val>
          <c:extLst>
            <c:ext xmlns:c16="http://schemas.microsoft.com/office/drawing/2014/chart" uri="{C3380CC4-5D6E-409C-BE32-E72D297353CC}">
              <c16:uniqueId val="{00000002-4577-44AF-B3C5-22116C1D7D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230</c:v>
                </c:pt>
                <c:pt idx="3">
                  <c:v>229</c:v>
                </c:pt>
                <c:pt idx="6">
                  <c:v>232</c:v>
                </c:pt>
                <c:pt idx="9">
                  <c:v>309</c:v>
                </c:pt>
                <c:pt idx="12">
                  <c:v>304</c:v>
                </c:pt>
              </c:numCache>
            </c:numRef>
          </c:val>
          <c:extLst>
            <c:ext xmlns:c16="http://schemas.microsoft.com/office/drawing/2014/chart" uri="{C3380CC4-5D6E-409C-BE32-E72D297353CC}">
              <c16:uniqueId val="{00000003-4577-44AF-B3C5-22116C1D7D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2748</c:v>
                </c:pt>
                <c:pt idx="3">
                  <c:v>2654</c:v>
                </c:pt>
                <c:pt idx="6">
                  <c:v>2672</c:v>
                </c:pt>
                <c:pt idx="9">
                  <c:v>2620</c:v>
                </c:pt>
                <c:pt idx="12">
                  <c:v>2195</c:v>
                </c:pt>
              </c:numCache>
            </c:numRef>
          </c:val>
          <c:extLst>
            <c:ext xmlns:c16="http://schemas.microsoft.com/office/drawing/2014/chart" uri="{C3380CC4-5D6E-409C-BE32-E72D297353CC}">
              <c16:uniqueId val="{00000004-4577-44AF-B3C5-22116C1D7D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77-44AF-B3C5-22116C1D7D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77-44AF-B3C5-22116C1D7D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10920</c:v>
                </c:pt>
                <c:pt idx="3">
                  <c:v>10624</c:v>
                </c:pt>
                <c:pt idx="6">
                  <c:v>10575</c:v>
                </c:pt>
                <c:pt idx="9">
                  <c:v>10267</c:v>
                </c:pt>
                <c:pt idx="12">
                  <c:v>9833</c:v>
                </c:pt>
              </c:numCache>
            </c:numRef>
          </c:val>
          <c:extLst>
            <c:ext xmlns:c16="http://schemas.microsoft.com/office/drawing/2014/chart" uri="{C3380CC4-5D6E-409C-BE32-E72D297353CC}">
              <c16:uniqueId val="{00000007-4577-44AF-B3C5-22116C1D7D70}"/>
            </c:ext>
          </c:extLst>
        </c:ser>
        <c:dLbls>
          <c:showLegendKey val="0"/>
          <c:showVal val="0"/>
          <c:showCatName val="0"/>
          <c:showSerName val="0"/>
          <c:showPercent val="0"/>
          <c:showBubbleSize val="0"/>
        </c:dLbls>
        <c:gapWidth val="100"/>
        <c:overlap val="100"/>
        <c:axId val="353244472"/>
        <c:axId val="353246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2142</c:v>
                </c:pt>
                <c:pt idx="2">
                  <c:v>#N/A</c:v>
                </c:pt>
                <c:pt idx="3">
                  <c:v>#N/A</c:v>
                </c:pt>
                <c:pt idx="4">
                  <c:v>2273</c:v>
                </c:pt>
                <c:pt idx="5">
                  <c:v>#N/A</c:v>
                </c:pt>
                <c:pt idx="6">
                  <c:v>#N/A</c:v>
                </c:pt>
                <c:pt idx="7">
                  <c:v>2371</c:v>
                </c:pt>
                <c:pt idx="8">
                  <c:v>#N/A</c:v>
                </c:pt>
                <c:pt idx="9">
                  <c:v>#N/A</c:v>
                </c:pt>
                <c:pt idx="10">
                  <c:v>2305</c:v>
                </c:pt>
                <c:pt idx="11">
                  <c:v>#N/A</c:v>
                </c:pt>
                <c:pt idx="12">
                  <c:v>#N/A</c:v>
                </c:pt>
                <c:pt idx="13">
                  <c:v>1894</c:v>
                </c:pt>
                <c:pt idx="14">
                  <c:v>#N/A</c:v>
                </c:pt>
              </c:numCache>
            </c:numRef>
          </c:val>
          <c:smooth val="0"/>
          <c:extLst>
            <c:ext xmlns:c16="http://schemas.microsoft.com/office/drawing/2014/chart" uri="{C3380CC4-5D6E-409C-BE32-E72D297353CC}">
              <c16:uniqueId val="{00000008-4577-44AF-B3C5-22116C1D7D70}"/>
            </c:ext>
          </c:extLst>
        </c:ser>
        <c:dLbls>
          <c:showLegendKey val="0"/>
          <c:showVal val="0"/>
          <c:showCatName val="0"/>
          <c:showSerName val="0"/>
          <c:showPercent val="0"/>
          <c:showBubbleSize val="0"/>
        </c:dLbls>
        <c:marker val="1"/>
        <c:smooth val="0"/>
        <c:axId val="353244472"/>
        <c:axId val="353246040"/>
      </c:lineChart>
      <c:catAx>
        <c:axId val="35324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246040"/>
        <c:crosses val="autoZero"/>
        <c:auto val="1"/>
        <c:lblAlgn val="ctr"/>
        <c:lblOffset val="100"/>
        <c:tickLblSkip val="1"/>
        <c:tickMarkSkip val="1"/>
        <c:noMultiLvlLbl val="0"/>
      </c:catAx>
      <c:valAx>
        <c:axId val="353246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244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92695</c:v>
                </c:pt>
                <c:pt idx="5">
                  <c:v>90863</c:v>
                </c:pt>
                <c:pt idx="8">
                  <c:v>86492</c:v>
                </c:pt>
                <c:pt idx="11">
                  <c:v>84082</c:v>
                </c:pt>
                <c:pt idx="14">
                  <c:v>83485</c:v>
                </c:pt>
              </c:numCache>
            </c:numRef>
          </c:val>
          <c:extLst>
            <c:ext xmlns:c16="http://schemas.microsoft.com/office/drawing/2014/chart" uri="{C3380CC4-5D6E-409C-BE32-E72D297353CC}">
              <c16:uniqueId val="{00000000-52E2-453D-9DF6-CA375DFAC9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4901</c:v>
                </c:pt>
                <c:pt idx="5">
                  <c:v>7104</c:v>
                </c:pt>
                <c:pt idx="8">
                  <c:v>6224</c:v>
                </c:pt>
                <c:pt idx="11">
                  <c:v>5614</c:v>
                </c:pt>
                <c:pt idx="14">
                  <c:v>3819</c:v>
                </c:pt>
              </c:numCache>
            </c:numRef>
          </c:val>
          <c:extLst>
            <c:ext xmlns:c16="http://schemas.microsoft.com/office/drawing/2014/chart" uri="{C3380CC4-5D6E-409C-BE32-E72D297353CC}">
              <c16:uniqueId val="{00000001-52E2-453D-9DF6-CA375DFAC9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32072</c:v>
                </c:pt>
                <c:pt idx="5">
                  <c:v>32556</c:v>
                </c:pt>
                <c:pt idx="8">
                  <c:v>34994</c:v>
                </c:pt>
                <c:pt idx="11">
                  <c:v>36550</c:v>
                </c:pt>
                <c:pt idx="14">
                  <c:v>36534</c:v>
                </c:pt>
              </c:numCache>
            </c:numRef>
          </c:val>
          <c:extLst>
            <c:ext xmlns:c16="http://schemas.microsoft.com/office/drawing/2014/chart" uri="{C3380CC4-5D6E-409C-BE32-E72D297353CC}">
              <c16:uniqueId val="{00000002-52E2-453D-9DF6-CA375DFAC9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E2-453D-9DF6-CA375DFAC9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E2-453D-9DF6-CA375DFAC9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455</c:v>
                </c:pt>
                <c:pt idx="3">
                  <c:v>337</c:v>
                </c:pt>
                <c:pt idx="6">
                  <c:v>288</c:v>
                </c:pt>
                <c:pt idx="9">
                  <c:v>66</c:v>
                </c:pt>
                <c:pt idx="12">
                  <c:v>0</c:v>
                </c:pt>
              </c:numCache>
            </c:numRef>
          </c:val>
          <c:extLst>
            <c:ext xmlns:c16="http://schemas.microsoft.com/office/drawing/2014/chart" uri="{C3380CC4-5D6E-409C-BE32-E72D297353CC}">
              <c16:uniqueId val="{00000005-52E2-453D-9DF6-CA375DFAC9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12436</c:v>
                </c:pt>
                <c:pt idx="3">
                  <c:v>11948</c:v>
                </c:pt>
                <c:pt idx="6">
                  <c:v>11858</c:v>
                </c:pt>
                <c:pt idx="9">
                  <c:v>11906</c:v>
                </c:pt>
                <c:pt idx="12">
                  <c:v>11378</c:v>
                </c:pt>
              </c:numCache>
            </c:numRef>
          </c:val>
          <c:extLst>
            <c:ext xmlns:c16="http://schemas.microsoft.com/office/drawing/2014/chart" uri="{C3380CC4-5D6E-409C-BE32-E72D297353CC}">
              <c16:uniqueId val="{00000006-52E2-453D-9DF6-CA375DFAC9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1672</c:v>
                </c:pt>
                <c:pt idx="3">
                  <c:v>2626</c:v>
                </c:pt>
                <c:pt idx="6">
                  <c:v>3366</c:v>
                </c:pt>
                <c:pt idx="9">
                  <c:v>3903</c:v>
                </c:pt>
                <c:pt idx="12">
                  <c:v>3723</c:v>
                </c:pt>
              </c:numCache>
            </c:numRef>
          </c:val>
          <c:extLst>
            <c:ext xmlns:c16="http://schemas.microsoft.com/office/drawing/2014/chart" uri="{C3380CC4-5D6E-409C-BE32-E72D297353CC}">
              <c16:uniqueId val="{00000007-52E2-453D-9DF6-CA375DFAC9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23733</c:v>
                </c:pt>
                <c:pt idx="3">
                  <c:v>20731</c:v>
                </c:pt>
                <c:pt idx="6">
                  <c:v>18853</c:v>
                </c:pt>
                <c:pt idx="9">
                  <c:v>17989</c:v>
                </c:pt>
                <c:pt idx="12">
                  <c:v>16428</c:v>
                </c:pt>
              </c:numCache>
            </c:numRef>
          </c:val>
          <c:extLst>
            <c:ext xmlns:c16="http://schemas.microsoft.com/office/drawing/2014/chart" uri="{C3380CC4-5D6E-409C-BE32-E72D297353CC}">
              <c16:uniqueId val="{00000008-52E2-453D-9DF6-CA375DFAC9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334</c:v>
                </c:pt>
                <c:pt idx="3">
                  <c:v>220</c:v>
                </c:pt>
                <c:pt idx="6">
                  <c:v>135</c:v>
                </c:pt>
                <c:pt idx="9">
                  <c:v>81</c:v>
                </c:pt>
                <c:pt idx="12">
                  <c:v>42</c:v>
                </c:pt>
              </c:numCache>
            </c:numRef>
          </c:val>
          <c:extLst>
            <c:ext xmlns:c16="http://schemas.microsoft.com/office/drawing/2014/chart" uri="{C3380CC4-5D6E-409C-BE32-E72D297353CC}">
              <c16:uniqueId val="{00000009-52E2-453D-9DF6-CA375DFAC9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85569</c:v>
                </c:pt>
                <c:pt idx="3">
                  <c:v>82570</c:v>
                </c:pt>
                <c:pt idx="6">
                  <c:v>78764</c:v>
                </c:pt>
                <c:pt idx="9">
                  <c:v>75814</c:v>
                </c:pt>
                <c:pt idx="12">
                  <c:v>73594</c:v>
                </c:pt>
              </c:numCache>
            </c:numRef>
          </c:val>
          <c:extLst>
            <c:ext xmlns:c16="http://schemas.microsoft.com/office/drawing/2014/chart" uri="{C3380CC4-5D6E-409C-BE32-E72D297353CC}">
              <c16:uniqueId val="{0000000A-52E2-453D-9DF6-CA375DFAC908}"/>
            </c:ext>
          </c:extLst>
        </c:ser>
        <c:dLbls>
          <c:showLegendKey val="0"/>
          <c:showVal val="0"/>
          <c:showCatName val="0"/>
          <c:showSerName val="0"/>
          <c:showPercent val="0"/>
          <c:showBubbleSize val="0"/>
        </c:dLbls>
        <c:gapWidth val="100"/>
        <c:overlap val="100"/>
        <c:axId val="353240552"/>
        <c:axId val="35323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E2-453D-9DF6-CA375DFAC908}"/>
            </c:ext>
          </c:extLst>
        </c:ser>
        <c:dLbls>
          <c:showLegendKey val="0"/>
          <c:showVal val="0"/>
          <c:showCatName val="0"/>
          <c:showSerName val="0"/>
          <c:showPercent val="0"/>
          <c:showBubbleSize val="0"/>
        </c:dLbls>
        <c:marker val="1"/>
        <c:smooth val="0"/>
        <c:axId val="353240552"/>
        <c:axId val="353239376"/>
      </c:lineChart>
      <c:catAx>
        <c:axId val="35324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239376"/>
        <c:crosses val="autoZero"/>
        <c:auto val="1"/>
        <c:lblAlgn val="ctr"/>
        <c:lblOffset val="100"/>
        <c:tickLblSkip val="1"/>
        <c:tickMarkSkip val="1"/>
        <c:noMultiLvlLbl val="0"/>
      </c:catAx>
      <c:valAx>
        <c:axId val="35323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24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12683</c:v>
                </c:pt>
                <c:pt idx="1">
                  <c:v>13447</c:v>
                </c:pt>
                <c:pt idx="2">
                  <c:v>14055</c:v>
                </c:pt>
              </c:numCache>
            </c:numRef>
          </c:val>
          <c:extLst>
            <c:ext xmlns:c16="http://schemas.microsoft.com/office/drawing/2014/chart" uri="{C3380CC4-5D6E-409C-BE32-E72D297353CC}">
              <c16:uniqueId val="{00000000-0265-4738-A1D6-C1CA81BFBF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7367</c:v>
                </c:pt>
                <c:pt idx="1">
                  <c:v>6932</c:v>
                </c:pt>
                <c:pt idx="2">
                  <c:v>6542</c:v>
                </c:pt>
              </c:numCache>
            </c:numRef>
          </c:val>
          <c:extLst>
            <c:ext xmlns:c16="http://schemas.microsoft.com/office/drawing/2014/chart" uri="{C3380CC4-5D6E-409C-BE32-E72D297353CC}">
              <c16:uniqueId val="{00000001-0265-4738-A1D6-C1CA81BFBF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16439</c:v>
                </c:pt>
                <c:pt idx="1">
                  <c:v>17362</c:v>
                </c:pt>
                <c:pt idx="2">
                  <c:v>17149</c:v>
                </c:pt>
              </c:numCache>
            </c:numRef>
          </c:val>
          <c:extLst>
            <c:ext xmlns:c16="http://schemas.microsoft.com/office/drawing/2014/chart" uri="{C3380CC4-5D6E-409C-BE32-E72D297353CC}">
              <c16:uniqueId val="{00000002-0265-4738-A1D6-C1CA81BFBF4C}"/>
            </c:ext>
          </c:extLst>
        </c:ser>
        <c:dLbls>
          <c:showLegendKey val="0"/>
          <c:showVal val="0"/>
          <c:showCatName val="0"/>
          <c:showSerName val="0"/>
          <c:showPercent val="0"/>
          <c:showBubbleSize val="0"/>
        </c:dLbls>
        <c:gapWidth val="120"/>
        <c:overlap val="100"/>
        <c:axId val="359356752"/>
        <c:axId val="359354400"/>
      </c:barChart>
      <c:catAx>
        <c:axId val="35935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9354400"/>
        <c:crosses val="autoZero"/>
        <c:auto val="1"/>
        <c:lblAlgn val="ctr"/>
        <c:lblOffset val="100"/>
        <c:tickLblSkip val="1"/>
        <c:tickMarkSkip val="1"/>
        <c:noMultiLvlLbl val="0"/>
      </c:catAx>
      <c:valAx>
        <c:axId val="359354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935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{8D5B982B-3D8C-4610-8235-CAFBB25B5F4A}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CEB-49D9-AB56-6E383084AE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{4B8C234D-D52A-43FA-B868-D8AB4891DCA2}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EB-49D9-AB56-6E383084AE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{5448BDAD-96C5-4066-BCDC-1DF4D509CDCF}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EB-49D9-AB56-6E383084AE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{B81C80D3-C9EF-48A4-91A2-6C2CE5A2F2FA}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EB-49D9-AB56-6E383084AE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{32D322EC-5BB3-48F4-962D-DA1BA8FD4798}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EB-49D9-AB56-6E383084AE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{0797378F-ADCC-4904-8FA5-B315A484033B}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CEB-49D9-AB56-6E383084AE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{290D0BE3-19F4-49F6-925F-4919A16D159A}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CEB-49D9-AB56-6E383084AE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{2440603B-4F52-4718-8FEC-EBF2BE8AFB73}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CEB-49D9-AB56-6E383084AE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{127A6109-B4D4-4EC0-822B-AE24214CDA15}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CEB-49D9-AB56-6E383084AE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58.5</c:v>
                </c:pt>
                <c:pt idx="16">
                  <c:v>56.2</c:v>
                </c:pt>
                <c:pt idx="24">
                  <c:v>61</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EB-49D9-AB56-6E383084AE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{610BFEDF-ADC2-4AFD-93EC-027EA2423337}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CEB-49D9-AB56-6E383084AE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{49CB1574-160C-4A9E-B314-72C4EBADE41A}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EB-49D9-AB56-6E383084AE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{C2C161B7-A6FC-41E1-8681-E5F559A4D4D3}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EB-49D9-AB56-6E383084AE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{5B90896F-EAAB-44B4-9753-576BC85B9ED5}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EB-49D9-AB56-6E383084AE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{4D122F21-E0B3-4675-B45B-C799BCD344AF}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EB-49D9-AB56-6E383084AE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{53C7C4F1-0B76-4AF5-BA58-AEE7EB6A82FC}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CEB-49D9-AB56-6E383084AE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{9F58A5E1-650B-4E3B-B09E-C18614102C65}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CEB-49D9-AB56-6E383084AE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{AD4F9679-6269-464B-9168-9B93B4A4FE5B}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CEB-49D9-AB56-6E383084AE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{E302D3FE-A0BA-4B51-9B6A-29E26B049092}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CEB-49D9-AB56-6E383084AE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BCEB-49D9-AB56-6E383084AEC7}"/>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{76388C69-006A-48FD-A3E9-B699CAAA41E9}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8F6-4735-9AFC-6470185C52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{7DD3FFEA-DAE2-4501-8A1F-A6B5207BC8B6}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F6-4735-9AFC-6470185C52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{3341C96F-7A05-4DF8-A054-C7CFC166141A}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F6-4735-9AFC-6470185C52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{CB8F6047-0D1B-4101-B2A6-90EF92D08A90}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F6-4735-9AFC-6470185C52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{9A60F63C-A0E8-4117-8FA6-7EECA9FAF718}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F6-4735-9AFC-6470185C522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{E4451A51-8F35-4EAA-A9FC-60DDEB04A740}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8F6-4735-9AFC-6470185C522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{EEF3422C-37CA-41EC-AC35-836DF9FF8A7F}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8F6-4735-9AFC-6470185C522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{94E2729B-5674-484C-AB4C-DBBA54658C4A}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8F6-4735-9AFC-6470185C522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{0B71CB1D-8F56-44C0-935C-844D290CAD24}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8F6-4735-9AFC-6470185C52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5.4</c:v>
                </c:pt>
                <c:pt idx="16">
                  <c:v>4.7</c:v>
                </c:pt>
                <c:pt idx="24">
                  <c:v>4.8</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F6-4735-9AFC-6470185C52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{D2309E7E-330B-4E18-805D-EE7243990447}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8F6-4735-9AFC-6470185C52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{C1E6A35D-BF2D-4EDD-8561-8309BD0DE759}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F6-4735-9AFC-6470185C52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{2CC3FED9-38F6-4E5D-A482-F66A180A5C1D}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F6-4735-9AFC-6470185C52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{03537BE8-4D56-44B3-A9F7-027ED2686073}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F6-4735-9AFC-6470185C52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{5765F4BE-B9D4-4EDE-8453-7DC65BF50715}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F6-4735-9AFC-6470185C522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{9145698B-6CCF-4C72-B11F-6A7A06251ABA}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8F6-4735-9AFC-6470185C522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{1237A937-401C-4C68-BF4E-FB6269FF3B59}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8F6-4735-9AFC-6470185C522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{AFE9C5E8-4C6C-46F4-9DB2-D7B9F7681185}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8F6-4735-9AFC-6470185C522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{FEF23697-8D3D-436B-A955-5B13E5607C9B}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8F6-4735-9AFC-6470185C52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F8F6-4735-9AFC-6470185C5222}"/>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元利償還金等は、一般会計における元利償還額の減少や、公営企業における下水道事業分の減少等により、減少している。</a:t>
          </a:r>
        </a:p>
        <a:p>
          <a:r>
            <a:rPr kumimoji="1" lang="ja-JP" altLang="en-US" sz="1400">
              <a:latin typeface="ＭＳ ゴシック" pitchFamily="49" charset="-128"/>
              <a:ea typeface="ＭＳ ゴシック" pitchFamily="49" charset="-128"/>
            </a:rPr>
            <a:t>　一方、算入公債費等においても、災害復旧費等に係る基準財政需要額の減等により減少したが、元利償還金等の減少額が算入公債費等の減少額を上回ることから、分子全体の数値は減少した。</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年度から市債発行額の元金償還額の範囲内に抑える取組みを継続してきた効果である。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年度以降、将来負担額を充当可能財源が上回り、将来負担比率は数値なしとなっている。また、その差額は年々大きくなっており、平成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年度においてもその傾向は継続している。</a:t>
          </a:r>
        </a:p>
        <a:p>
          <a:r>
            <a:rPr kumimoji="1" lang="ja-JP" altLang="en-US" sz="1400">
              <a:latin typeface="ＭＳ ゴシック" pitchFamily="49" charset="-128"/>
              <a:ea typeface="ＭＳ ゴシック" pitchFamily="49" charset="-128"/>
            </a:rPr>
            <a:t>　これは、市債発行額を元金償還額の範囲内に抑える取組みにより、市債残高が減少している効果が表れている。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を積立てた事等により、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美術品購入（草間弥彌作品購入）のため、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松本市庁舎建設基金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基幹博物館整備事業着手のため、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・災害時の備えとして、財政調整基金及び減債基金合計で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億円程度の額を確保しつつ、予定している大型建設事業や、老朽化施設の更新などのため、各特定目的基金への積増しを行っていく。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②芸術文化振興基金：基幹博物館整備事業などの芸術文化事業の振興及び施設の整備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③松本市庁舎建設基金：松本市庁舎建設事業の財源に充当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松本マラソン負担金（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百万円）、バス対策事業費（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②芸術文化振興基金：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基幹博物館整備事業に充当（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③松本市庁舎建設基金：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新庁舎建設に備えて積立（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③松本市庁舎建設基金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年度供用開始予定の新庁舎建設に備え、可能な限り毎年度積立を進めていく予定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建設概算額：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・災害への備えとして一定額を確保しつつ、普通交付税の合併算定替による特例措置の適用期限終了による減収や、経済情勢の著しい変動にも対応できるように備え、適宜活用を図っていく。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美術品購入費に充当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・決算見込みと財源見込みにより、年度間の財源調整と目的とした積立てと取崩しを行っていく。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239,635
235,674
978.47
89,929,105
87,524,362
1,640,484
57,039,735
73,594,284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年度竣工の市美術館及び平成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年度竣工のまつもと市民芸術館の減価償却（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千万）が進んでいるため、有形固定資産原価償却率は増となっている。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パーセント削減するという目標を掲げ、老朽化施設の集約化や除却を進めているため、有形固定資産減価償却率は減を見込んでいる。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3" name="直線コネクタ 72"/>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4"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5" name="直線コネクタ 74"/>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6"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7" name="直線コネクタ 76"/>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78" name="有形固定資産減価償却率平均値テキスト"/>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フローチャート: 判断 78"/>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1" name="フローチャート: 判断 80"/>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2" name="フローチャート: 判断 81"/>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8" name="楕円 87"/>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9" name="有形固定資産減価償却率該当値テキスト"/>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90" name="楕円 89"/>
        <xdr:cNvSpPr/>
      </xdr:nvSpPr>
      <xdr:spPr>
        <a:xfrm>
          <a:off x="4000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81492</xdr:rowOff>
    </xdr:to>
    <xdr:cxnSp macro="">
      <xdr:nvCxnSpPr>
        <xdr:cNvPr id="91" name="直線コネクタ 90"/>
        <xdr:cNvCxnSpPr/>
      </xdr:nvCxnSpPr>
      <xdr:spPr>
        <a:xfrm flipV="1">
          <a:off x="4051300" y="594614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92" name="楕円 91"/>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31</xdr:row>
      <xdr:rowOff>82762</xdr:rowOff>
    </xdr:to>
    <xdr:cxnSp macro="">
      <xdr:nvCxnSpPr>
        <xdr:cNvPr id="93" name="直線コネクタ 92"/>
        <xdr:cNvCxnSpPr/>
      </xdr:nvCxnSpPr>
      <xdr:spPr>
        <a:xfrm flipV="1">
          <a:off x="3289300" y="5996517"/>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120650</xdr:rowOff>
    </xdr:from>
    <xdr:to>
      <xdr:col>11</xdr:col>
      <xdr:colOff>187325</xdr:colOff>
      <xdr:row>31</xdr:row>
      <xdr:rowOff>50800</xdr:rowOff>
    </xdr:to>
    <xdr:sp macro="" textlink="">
      <xdr:nvSpPr>
        <xdr:cNvPr id="94" name="楕円 93"/>
        <xdr:cNvSpPr/>
      </xdr:nvSpPr>
      <xdr:spPr>
        <a:xfrm>
          <a:off x="247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0</xdr:rowOff>
    </xdr:from>
    <xdr:to>
      <xdr:col>15</xdr:col>
      <xdr:colOff>136525</xdr:colOff>
      <xdr:row>31</xdr:row>
      <xdr:rowOff>82762</xdr:rowOff>
    </xdr:to>
    <xdr:cxnSp macro="">
      <xdr:nvCxnSpPr>
        <xdr:cNvPr id="95" name="直線コネクタ 94"/>
        <xdr:cNvCxnSpPr/>
      </xdr:nvCxnSpPr>
      <xdr:spPr>
        <a:xfrm>
          <a:off x="2527300" y="6086475"/>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6"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97" name="n_2aveValue有形固定資産減価償却率"/>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8"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148819</xdr:rowOff>
    </xdr:from>
    <xdr:ext cx="405111" cy="259045"/>
    <xdr:sp macro="" textlink="">
      <xdr:nvSpPr>
        <xdr:cNvPr id="99" name="n_1mainValue有形固定資産減価償却率"/>
        <xdr:cNvSpPr txBox="1"/>
      </xdr:nvSpPr>
      <xdr:spPr>
        <a:xfrm>
          <a:off x="38360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100"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67327</xdr:rowOff>
    </xdr:from>
    <xdr:ext cx="405111" cy="259045"/>
    <xdr:sp macro="" textlink="">
      <xdr:nvSpPr>
        <xdr:cNvPr id="101" name="n_3mainValue有形固定資産減価償却率"/>
        <xdr:cNvSpPr txBox="1"/>
      </xdr:nvSpPr>
      <xdr:spPr>
        <a:xfrm>
          <a:off x="2324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起債発行額の抑制と公営企業の地方債残高減による繰入額減により、分子となる将来負担額は減少している。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また分母側の償還財源についても、経常収支比率が比較的低い水準にあることから、本指標も類似都市や県平均に比べ低くなっている。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31" name="直線コネクタ 130"/>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32"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33" name="直線コネクタ 132"/>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4"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5" name="直線コネクタ 134"/>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6" name="債務償還比率平均値テキスト"/>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7" name="フローチャート: 判断 136"/>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8" name="フローチャート: 判断 137"/>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62569</xdr:rowOff>
    </xdr:from>
    <xdr:to>
      <xdr:col>76</xdr:col>
      <xdr:colOff>73025</xdr:colOff>
      <xdr:row>33</xdr:row>
      <xdr:rowOff>164168</xdr:rowOff>
    </xdr:to>
    <xdr:sp macro="" textlink="">
      <xdr:nvSpPr>
        <xdr:cNvPr id="144" name="楕円 143"/>
        <xdr:cNvSpPr/>
      </xdr:nvSpPr>
      <xdr:spPr>
        <a:xfrm>
          <a:off x="14744700" y="6491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40996</xdr:rowOff>
    </xdr:from>
    <xdr:ext cx="469744" cy="259045"/>
    <xdr:sp macro="" textlink="">
      <xdr:nvSpPr>
        <xdr:cNvPr id="145" name="債務償還比率該当値テキスト"/>
        <xdr:cNvSpPr txBox="1"/>
      </xdr:nvSpPr>
      <xdr:spPr>
        <a:xfrm>
          <a:off x="14846300" y="64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90636</xdr:rowOff>
    </xdr:from>
    <xdr:to>
      <xdr:col>72</xdr:col>
      <xdr:colOff>123825</xdr:colOff>
      <xdr:row>34</xdr:row>
      <xdr:rowOff>20786</xdr:rowOff>
    </xdr:to>
    <xdr:sp macro="" textlink="">
      <xdr:nvSpPr>
        <xdr:cNvPr id="146" name="楕円 145"/>
        <xdr:cNvSpPr/>
      </xdr:nvSpPr>
      <xdr:spPr>
        <a:xfrm>
          <a:off x="14033500" y="65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113369</xdr:rowOff>
    </xdr:from>
    <xdr:to>
      <xdr:col>76</xdr:col>
      <xdr:colOff>22225</xdr:colOff>
      <xdr:row>33</xdr:row>
      <xdr:rowOff>141436</xdr:rowOff>
    </xdr:to>
    <xdr:cxnSp macro="">
      <xdr:nvCxnSpPr>
        <xdr:cNvPr id="147" name="直線コネクタ 146"/>
        <xdr:cNvCxnSpPr/>
      </xdr:nvCxnSpPr>
      <xdr:spPr>
        <a:xfrm flipV="1">
          <a:off x="14084300" y="6542744"/>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8" name="n_1aveValue債務償還比率"/>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11913</xdr:rowOff>
    </xdr:from>
    <xdr:ext cx="469744" cy="259045"/>
    <xdr:sp macro="" textlink="">
      <xdr:nvSpPr>
        <xdr:cNvPr id="149" name="n_1mainValue債務償還比率"/>
        <xdr:cNvSpPr txBox="1"/>
      </xdr:nvSpPr>
      <xdr:spPr>
        <a:xfrm>
          <a:off x="13836727" y="661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239,635
235,674
978.47
89,929,105
87,524,362
1,640,484
57,039,735
73,594,284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55880</xdr:rowOff>
    </xdr:from>
    <xdr:to>
      <xdr:col>24</xdr:col>
      <xdr:colOff>114300</xdr:colOff>
      <xdr:row>35</xdr:row>
      <xdr:rowOff>157480</xdr:rowOff>
    </xdr:to>
    <xdr:sp macro="" textlink="">
      <xdr:nvSpPr>
        <xdr:cNvPr id="71" name="楕円 70"/>
        <xdr:cNvSpPr/>
      </xdr:nvSpPr>
      <xdr:spPr>
        <a:xfrm>
          <a:off x="4584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78757</xdr:rowOff>
    </xdr:from>
    <xdr:ext cx="405111" cy="259045"/>
    <xdr:sp macro="" textlink="">
      <xdr:nvSpPr>
        <xdr:cNvPr id="72" name="【道路】&#10;有形固定資産減価償却率該当値テキスト"/>
        <xdr:cNvSpPr txBox="1"/>
      </xdr:nvSpPr>
      <xdr:spPr>
        <a:xfrm>
          <a:off x="4673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76835</xdr:rowOff>
    </xdr:from>
    <xdr:to>
      <xdr:col>20</xdr:col>
      <xdr:colOff>38100</xdr:colOff>
      <xdr:row>36</xdr:row>
      <xdr:rowOff>6985</xdr:rowOff>
    </xdr:to>
    <xdr:sp macro="" textlink="">
      <xdr:nvSpPr>
        <xdr:cNvPr id="73" name="楕円 72"/>
        <xdr:cNvSpPr/>
      </xdr:nvSpPr>
      <xdr:spPr>
        <a:xfrm>
          <a:off x="3746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106680</xdr:rowOff>
    </xdr:from>
    <xdr:to>
      <xdr:col>24</xdr:col>
      <xdr:colOff>63500</xdr:colOff>
      <xdr:row>35</xdr:row>
      <xdr:rowOff>127635</xdr:rowOff>
    </xdr:to>
    <xdr:cxnSp macro="">
      <xdr:nvCxnSpPr>
        <xdr:cNvPr id="74" name="直線コネクタ 73"/>
        <xdr:cNvCxnSpPr/>
      </xdr:nvCxnSpPr>
      <xdr:spPr>
        <a:xfrm flipV="1">
          <a:off x="3797300" y="61074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109220</xdr:rowOff>
    </xdr:from>
    <xdr:to>
      <xdr:col>15</xdr:col>
      <xdr:colOff>101600</xdr:colOff>
      <xdr:row>36</xdr:row>
      <xdr:rowOff>39370</xdr:rowOff>
    </xdr:to>
    <xdr:sp macro="" textlink="">
      <xdr:nvSpPr>
        <xdr:cNvPr id="75" name="楕円 74"/>
        <xdr:cNvSpPr/>
      </xdr:nvSpPr>
      <xdr:spPr>
        <a:xfrm>
          <a:off x="2857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127635</xdr:rowOff>
    </xdr:from>
    <xdr:to>
      <xdr:col>19</xdr:col>
      <xdr:colOff>177800</xdr:colOff>
      <xdr:row>35</xdr:row>
      <xdr:rowOff>160020</xdr:rowOff>
    </xdr:to>
    <xdr:cxnSp macro="">
      <xdr:nvCxnSpPr>
        <xdr:cNvPr id="76" name="直線コネクタ 75"/>
        <xdr:cNvCxnSpPr/>
      </xdr:nvCxnSpPr>
      <xdr:spPr>
        <a:xfrm flipV="1">
          <a:off x="2908300" y="6128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67310</xdr:rowOff>
    </xdr:from>
    <xdr:to>
      <xdr:col>10</xdr:col>
      <xdr:colOff>165100</xdr:colOff>
      <xdr:row>36</xdr:row>
      <xdr:rowOff>168910</xdr:rowOff>
    </xdr:to>
    <xdr:sp macro="" textlink="">
      <xdr:nvSpPr>
        <xdr:cNvPr id="77" name="楕円 76"/>
        <xdr:cNvSpPr/>
      </xdr:nvSpPr>
      <xdr:spPr>
        <a:xfrm>
          <a:off x="1968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160020</xdr:rowOff>
    </xdr:from>
    <xdr:to>
      <xdr:col>15</xdr:col>
      <xdr:colOff>50800</xdr:colOff>
      <xdr:row>36</xdr:row>
      <xdr:rowOff>118110</xdr:rowOff>
    </xdr:to>
    <xdr:cxnSp macro="">
      <xdr:nvCxnSpPr>
        <xdr:cNvPr id="78" name="直線コネクタ 77"/>
        <xdr:cNvCxnSpPr/>
      </xdr:nvCxnSpPr>
      <xdr:spPr>
        <a:xfrm flipV="1">
          <a:off x="2019300" y="616077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23512</xdr:rowOff>
    </xdr:from>
    <xdr:ext cx="405111" cy="259045"/>
    <xdr:sp macro="" textlink="">
      <xdr:nvSpPr>
        <xdr:cNvPr id="82" name="n_1mainValue【道路】&#10;有形固定資産減価償却率"/>
        <xdr:cNvSpPr txBox="1"/>
      </xdr:nvSpPr>
      <xdr:spPr>
        <a:xfrm>
          <a:off x="3582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55897</xdr:rowOff>
    </xdr:from>
    <xdr:ext cx="405111" cy="259045"/>
    <xdr:sp macro="" textlink="">
      <xdr:nvSpPr>
        <xdr:cNvPr id="83" name="n_2mainValue【道路】&#10;有形固定資産減価償却率"/>
        <xdr:cNvSpPr txBox="1"/>
      </xdr:nvSpPr>
      <xdr:spPr>
        <a:xfrm>
          <a:off x="2705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13987</xdr:rowOff>
    </xdr:from>
    <xdr:ext cx="405111" cy="259045"/>
    <xdr:sp macro="" textlink="">
      <xdr:nvSpPr>
        <xdr:cNvPr id="84" name="n_3mainValue【道路】&#10;有形固定資産減価償却率"/>
        <xdr:cNvSpPr txBox="1"/>
      </xdr:nvSpPr>
      <xdr:spPr>
        <a:xfrm>
          <a:off x="1816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11" name="【道路】&#10;一人当たり延長平均値テキスト"/>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22245</xdr:rowOff>
    </xdr:from>
    <xdr:to>
      <xdr:col>55</xdr:col>
      <xdr:colOff>50800</xdr:colOff>
      <xdr:row>39</xdr:row>
      <xdr:rowOff>123845</xdr:rowOff>
    </xdr:to>
    <xdr:sp macro="" textlink="">
      <xdr:nvSpPr>
        <xdr:cNvPr id="121" name="楕円 120"/>
        <xdr:cNvSpPr/>
      </xdr:nvSpPr>
      <xdr:spPr>
        <a:xfrm>
          <a:off x="10426700" y="67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45122</xdr:rowOff>
    </xdr:from>
    <xdr:ext cx="469744" cy="259045"/>
    <xdr:sp macro="" textlink="">
      <xdr:nvSpPr>
        <xdr:cNvPr id="122" name="【道路】&#10;一人当たり延長該当値テキスト"/>
        <xdr:cNvSpPr txBox="1"/>
      </xdr:nvSpPr>
      <xdr:spPr>
        <a:xfrm>
          <a:off x="10515600" y="656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94483</xdr:rowOff>
    </xdr:from>
    <xdr:to>
      <xdr:col>50</xdr:col>
      <xdr:colOff>165100</xdr:colOff>
      <xdr:row>39</xdr:row>
      <xdr:rowOff>24633</xdr:rowOff>
    </xdr:to>
    <xdr:sp macro="" textlink="">
      <xdr:nvSpPr>
        <xdr:cNvPr id="123" name="楕円 122"/>
        <xdr:cNvSpPr/>
      </xdr:nvSpPr>
      <xdr:spPr>
        <a:xfrm>
          <a:off x="9588500" y="66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145283</xdr:rowOff>
    </xdr:from>
    <xdr:to>
      <xdr:col>55</xdr:col>
      <xdr:colOff>0</xdr:colOff>
      <xdr:row>39</xdr:row>
      <xdr:rowOff>73045</xdr:rowOff>
    </xdr:to>
    <xdr:cxnSp macro="">
      <xdr:nvCxnSpPr>
        <xdr:cNvPr id="124" name="直線コネクタ 123"/>
        <xdr:cNvCxnSpPr/>
      </xdr:nvCxnSpPr>
      <xdr:spPr>
        <a:xfrm>
          <a:off x="9639300" y="6660383"/>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105135</xdr:rowOff>
    </xdr:from>
    <xdr:to>
      <xdr:col>46</xdr:col>
      <xdr:colOff>38100</xdr:colOff>
      <xdr:row>39</xdr:row>
      <xdr:rowOff>35285</xdr:rowOff>
    </xdr:to>
    <xdr:sp macro="" textlink="">
      <xdr:nvSpPr>
        <xdr:cNvPr id="125" name="楕円 124"/>
        <xdr:cNvSpPr/>
      </xdr:nvSpPr>
      <xdr:spPr>
        <a:xfrm>
          <a:off x="8699500" y="66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145283</xdr:rowOff>
    </xdr:from>
    <xdr:to>
      <xdr:col>50</xdr:col>
      <xdr:colOff>114300</xdr:colOff>
      <xdr:row>38</xdr:row>
      <xdr:rowOff>155935</xdr:rowOff>
    </xdr:to>
    <xdr:cxnSp macro="">
      <xdr:nvCxnSpPr>
        <xdr:cNvPr id="126" name="直線コネクタ 125"/>
        <xdr:cNvCxnSpPr/>
      </xdr:nvCxnSpPr>
      <xdr:spPr>
        <a:xfrm flipV="1">
          <a:off x="8750300" y="666038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88997</xdr:rowOff>
    </xdr:from>
    <xdr:to>
      <xdr:col>41</xdr:col>
      <xdr:colOff>101600</xdr:colOff>
      <xdr:row>39</xdr:row>
      <xdr:rowOff>19147</xdr:rowOff>
    </xdr:to>
    <xdr:sp macro="" textlink="">
      <xdr:nvSpPr>
        <xdr:cNvPr id="127" name="楕円 126"/>
        <xdr:cNvSpPr/>
      </xdr:nvSpPr>
      <xdr:spPr>
        <a:xfrm>
          <a:off x="7810500" y="6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139797</xdr:rowOff>
    </xdr:from>
    <xdr:to>
      <xdr:col>45</xdr:col>
      <xdr:colOff>177800</xdr:colOff>
      <xdr:row>38</xdr:row>
      <xdr:rowOff>155935</xdr:rowOff>
    </xdr:to>
    <xdr:cxnSp macro="">
      <xdr:nvCxnSpPr>
        <xdr:cNvPr id="128" name="直線コネクタ 127"/>
        <xdr:cNvCxnSpPr/>
      </xdr:nvCxnSpPr>
      <xdr:spPr>
        <a:xfrm>
          <a:off x="7861300" y="6654897"/>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9" name="n_1aveValue【道路】&#10;一人当たり延長"/>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30" name="n_2aveValue【道路】&#10;一人当たり延長"/>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94993</xdr:rowOff>
    </xdr:from>
    <xdr:ext cx="469744" cy="259045"/>
    <xdr:sp macro="" textlink="">
      <xdr:nvSpPr>
        <xdr:cNvPr id="131" name="n_3aveValue【道路】&#10;一人当たり延長"/>
        <xdr:cNvSpPr txBox="1"/>
      </xdr:nvSpPr>
      <xdr:spPr>
        <a:xfrm>
          <a:off x="7626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41160</xdr:rowOff>
    </xdr:from>
    <xdr:ext cx="534377" cy="259045"/>
    <xdr:sp macro="" textlink="">
      <xdr:nvSpPr>
        <xdr:cNvPr id="132" name="n_1mainValue【道路】&#10;一人当たり延長"/>
        <xdr:cNvSpPr txBox="1"/>
      </xdr:nvSpPr>
      <xdr:spPr>
        <a:xfrm>
          <a:off x="9359411" y="63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51813</xdr:rowOff>
    </xdr:from>
    <xdr:ext cx="534377" cy="259045"/>
    <xdr:sp macro="" textlink="">
      <xdr:nvSpPr>
        <xdr:cNvPr id="133" name="n_2mainValue【道路】&#10;一人当たり延長"/>
        <xdr:cNvSpPr txBox="1"/>
      </xdr:nvSpPr>
      <xdr:spPr>
        <a:xfrm>
          <a:off x="8483111" y="63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35674</xdr:rowOff>
    </xdr:from>
    <xdr:ext cx="534377" cy="259045"/>
    <xdr:sp macro="" textlink="">
      <xdr:nvSpPr>
        <xdr:cNvPr id="134" name="n_3mainValue【道路】&#10;一人当たり延長"/>
        <xdr:cNvSpPr txBox="1"/>
      </xdr:nvSpPr>
      <xdr:spPr>
        <a:xfrm>
          <a:off x="7594111" y="6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76" name="楕円 175"/>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77" name="【橋りょう・トンネル】&#10;有形固定資産減価償却率該当値テキスト"/>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78" name="楕円 177"/>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xdr:rowOff>
    </xdr:from>
    <xdr:to>
      <xdr:col>24</xdr:col>
      <xdr:colOff>63500</xdr:colOff>
      <xdr:row>62</xdr:row>
      <xdr:rowOff>45720</xdr:rowOff>
    </xdr:to>
    <xdr:cxnSp macro="">
      <xdr:nvCxnSpPr>
        <xdr:cNvPr id="179" name="直線コネクタ 178"/>
        <xdr:cNvCxnSpPr/>
      </xdr:nvCxnSpPr>
      <xdr:spPr>
        <a:xfrm flipV="1">
          <a:off x="3797300" y="106396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34109</xdr:rowOff>
    </xdr:from>
    <xdr:to>
      <xdr:col>15</xdr:col>
      <xdr:colOff>101600</xdr:colOff>
      <xdr:row>62</xdr:row>
      <xdr:rowOff>135709</xdr:rowOff>
    </xdr:to>
    <xdr:sp macro="" textlink="">
      <xdr:nvSpPr>
        <xdr:cNvPr id="180" name="楕円 179"/>
        <xdr:cNvSpPr/>
      </xdr:nvSpPr>
      <xdr:spPr>
        <a:xfrm>
          <a:off x="2857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84909</xdr:rowOff>
    </xdr:to>
    <xdr:cxnSp macro="">
      <xdr:nvCxnSpPr>
        <xdr:cNvPr id="181" name="直線コネクタ 180"/>
        <xdr:cNvCxnSpPr/>
      </xdr:nvCxnSpPr>
      <xdr:spPr>
        <a:xfrm flipV="1">
          <a:off x="2908300" y="106756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79828</xdr:rowOff>
    </xdr:from>
    <xdr:to>
      <xdr:col>10</xdr:col>
      <xdr:colOff>165100</xdr:colOff>
      <xdr:row>63</xdr:row>
      <xdr:rowOff>9978</xdr:rowOff>
    </xdr:to>
    <xdr:sp macro="" textlink="">
      <xdr:nvSpPr>
        <xdr:cNvPr id="182" name="楕円 181"/>
        <xdr:cNvSpPr/>
      </xdr:nvSpPr>
      <xdr:spPr>
        <a:xfrm>
          <a:off x="1968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84909</xdr:rowOff>
    </xdr:from>
    <xdr:to>
      <xdr:col>15</xdr:col>
      <xdr:colOff>50800</xdr:colOff>
      <xdr:row>62</xdr:row>
      <xdr:rowOff>130628</xdr:rowOff>
    </xdr:to>
    <xdr:cxnSp macro="">
      <xdr:nvCxnSpPr>
        <xdr:cNvPr id="183" name="直線コネクタ 182"/>
        <xdr:cNvCxnSpPr/>
      </xdr:nvCxnSpPr>
      <xdr:spPr>
        <a:xfrm flipV="1">
          <a:off x="2019300" y="107148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87" name="n_1mainValue【橋りょう・トンネ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126836</xdr:rowOff>
    </xdr:from>
    <xdr:ext cx="405111" cy="259045"/>
    <xdr:sp macro="" textlink="">
      <xdr:nvSpPr>
        <xdr:cNvPr id="188" name="n_2mainValue【橋りょう・トンネル】&#10;有形固定資産減価償却率"/>
        <xdr:cNvSpPr txBox="1"/>
      </xdr:nvSpPr>
      <xdr:spPr>
        <a:xfrm>
          <a:off x="2705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26505</xdr:rowOff>
    </xdr:from>
    <xdr:ext cx="405111" cy="259045"/>
    <xdr:sp macro="" textlink="">
      <xdr:nvSpPr>
        <xdr:cNvPr id="189" name="n_3mainValue【橋りょう・トンネル】&#10;有形固定資産減価償却率"/>
        <xdr:cNvSpPr txBox="1"/>
      </xdr:nvSpPr>
      <xdr:spPr>
        <a:xfrm>
          <a:off x="1816744" y="1048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16" name="【橋りょう・トンネル】&#10;一人当たり有形固定資産（償却資産）額平均値テキスト"/>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105334</xdr:rowOff>
    </xdr:from>
    <xdr:to>
      <xdr:col>55</xdr:col>
      <xdr:colOff>50800</xdr:colOff>
      <xdr:row>60</xdr:row>
      <xdr:rowOff>35484</xdr:rowOff>
    </xdr:to>
    <xdr:sp macro="" textlink="">
      <xdr:nvSpPr>
        <xdr:cNvPr id="226" name="楕円 225"/>
        <xdr:cNvSpPr/>
      </xdr:nvSpPr>
      <xdr:spPr>
        <a:xfrm>
          <a:off x="10426700" y="102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128211</xdr:rowOff>
    </xdr:from>
    <xdr:ext cx="599010" cy="259045"/>
    <xdr:sp macro="" textlink="">
      <xdr:nvSpPr>
        <xdr:cNvPr id="227" name="【橋りょう・トンネル】&#10;一人当たり有形固定資産（償却資産）額該当値テキスト"/>
        <xdr:cNvSpPr txBox="1"/>
      </xdr:nvSpPr>
      <xdr:spPr>
        <a:xfrm>
          <a:off x="10515600" y="1007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114212</xdr:rowOff>
    </xdr:from>
    <xdr:to>
      <xdr:col>50</xdr:col>
      <xdr:colOff>165100</xdr:colOff>
      <xdr:row>60</xdr:row>
      <xdr:rowOff>44362</xdr:rowOff>
    </xdr:to>
    <xdr:sp macro="" textlink="">
      <xdr:nvSpPr>
        <xdr:cNvPr id="228" name="楕円 227"/>
        <xdr:cNvSpPr/>
      </xdr:nvSpPr>
      <xdr:spPr>
        <a:xfrm>
          <a:off x="9588500" y="102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156134</xdr:rowOff>
    </xdr:from>
    <xdr:to>
      <xdr:col>55</xdr:col>
      <xdr:colOff>0</xdr:colOff>
      <xdr:row>59</xdr:row>
      <xdr:rowOff>165012</xdr:rowOff>
    </xdr:to>
    <xdr:cxnSp macro="">
      <xdr:nvCxnSpPr>
        <xdr:cNvPr id="229" name="直線コネクタ 228"/>
        <xdr:cNvCxnSpPr/>
      </xdr:nvCxnSpPr>
      <xdr:spPr>
        <a:xfrm flipV="1">
          <a:off x="9639300" y="10271684"/>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121839</xdr:rowOff>
    </xdr:from>
    <xdr:to>
      <xdr:col>46</xdr:col>
      <xdr:colOff>38100</xdr:colOff>
      <xdr:row>60</xdr:row>
      <xdr:rowOff>51989</xdr:rowOff>
    </xdr:to>
    <xdr:sp macro="" textlink="">
      <xdr:nvSpPr>
        <xdr:cNvPr id="230" name="楕円 229"/>
        <xdr:cNvSpPr/>
      </xdr:nvSpPr>
      <xdr:spPr>
        <a:xfrm>
          <a:off x="8699500" y="102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165012</xdr:rowOff>
    </xdr:from>
    <xdr:to>
      <xdr:col>50</xdr:col>
      <xdr:colOff>114300</xdr:colOff>
      <xdr:row>60</xdr:row>
      <xdr:rowOff>1189</xdr:rowOff>
    </xdr:to>
    <xdr:cxnSp macro="">
      <xdr:nvCxnSpPr>
        <xdr:cNvPr id="231" name="直線コネクタ 230"/>
        <xdr:cNvCxnSpPr/>
      </xdr:nvCxnSpPr>
      <xdr:spPr>
        <a:xfrm flipV="1">
          <a:off x="8750300" y="10280562"/>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125716</xdr:rowOff>
    </xdr:from>
    <xdr:to>
      <xdr:col>41</xdr:col>
      <xdr:colOff>101600</xdr:colOff>
      <xdr:row>60</xdr:row>
      <xdr:rowOff>55866</xdr:rowOff>
    </xdr:to>
    <xdr:sp macro="" textlink="">
      <xdr:nvSpPr>
        <xdr:cNvPr id="232" name="楕円 231"/>
        <xdr:cNvSpPr/>
      </xdr:nvSpPr>
      <xdr:spPr>
        <a:xfrm>
          <a:off x="7810500" y="102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1189</xdr:rowOff>
    </xdr:from>
    <xdr:to>
      <xdr:col>45</xdr:col>
      <xdr:colOff>177800</xdr:colOff>
      <xdr:row>60</xdr:row>
      <xdr:rowOff>5066</xdr:rowOff>
    </xdr:to>
    <xdr:cxnSp macro="">
      <xdr:nvCxnSpPr>
        <xdr:cNvPr id="233" name="直線コネクタ 232"/>
        <xdr:cNvCxnSpPr/>
      </xdr:nvCxnSpPr>
      <xdr:spPr>
        <a:xfrm flipV="1">
          <a:off x="7861300" y="10288189"/>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34" name="n_1aveValue【橋りょう・トンネル】&#10;一人当たり有形固定資産（償却資産）額"/>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35" name="n_2aveValue【橋りょう・トンネル】&#10;一人当たり有形固定資産（償却資産）額"/>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68284</xdr:rowOff>
    </xdr:from>
    <xdr:ext cx="534377" cy="259045"/>
    <xdr:sp macro="" textlink="">
      <xdr:nvSpPr>
        <xdr:cNvPr id="236" name="n_3aveValue【橋りょう・トンネル】&#10;一人当たり有形固定資産（償却資産）額"/>
        <xdr:cNvSpPr txBox="1"/>
      </xdr:nvSpPr>
      <xdr:spPr>
        <a:xfrm>
          <a:off x="7594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60889</xdr:rowOff>
    </xdr:from>
    <xdr:ext cx="599010" cy="259045"/>
    <xdr:sp macro="" textlink="">
      <xdr:nvSpPr>
        <xdr:cNvPr id="237" name="n_1mainValue【橋りょう・トンネル】&#10;一人当たり有形固定資産（償却資産）額"/>
        <xdr:cNvSpPr txBox="1"/>
      </xdr:nvSpPr>
      <xdr:spPr>
        <a:xfrm>
          <a:off x="9327095" y="1000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68516</xdr:rowOff>
    </xdr:from>
    <xdr:ext cx="599010" cy="259045"/>
    <xdr:sp macro="" textlink="">
      <xdr:nvSpPr>
        <xdr:cNvPr id="238" name="n_2mainValue【橋りょう・トンネル】&#10;一人当たり有形固定資産（償却資産）額"/>
        <xdr:cNvSpPr txBox="1"/>
      </xdr:nvSpPr>
      <xdr:spPr>
        <a:xfrm>
          <a:off x="8450795" y="1001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72393</xdr:rowOff>
    </xdr:from>
    <xdr:ext cx="599010" cy="259045"/>
    <xdr:sp macro="" textlink="">
      <xdr:nvSpPr>
        <xdr:cNvPr id="239" name="n_3mainValue【橋りょう・トンネル】&#10;一人当たり有形固定資産（償却資産）額"/>
        <xdr:cNvSpPr txBox="1"/>
      </xdr:nvSpPr>
      <xdr:spPr>
        <a:xfrm>
          <a:off x="7561795" y="1001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69" name="【公営住宅】&#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79" name="楕円 278"/>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156227</xdr:rowOff>
    </xdr:from>
    <xdr:ext cx="405111" cy="259045"/>
    <xdr:sp macro="" textlink="">
      <xdr:nvSpPr>
        <xdr:cNvPr id="280" name="【公営住宅】&#10;有形固定資産減価償却率該当値テキスト"/>
        <xdr:cNvSpPr txBox="1"/>
      </xdr:nvSpPr>
      <xdr:spPr>
        <a:xfrm>
          <a:off x="46736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281" name="楕円 280"/>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81914</xdr:rowOff>
    </xdr:to>
    <xdr:cxnSp macro="">
      <xdr:nvCxnSpPr>
        <xdr:cNvPr id="282" name="直線コネクタ 281"/>
        <xdr:cNvCxnSpPr/>
      </xdr:nvCxnSpPr>
      <xdr:spPr>
        <a:xfrm flipV="1">
          <a:off x="3797300" y="141160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283" name="楕円 282"/>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116205</xdr:rowOff>
    </xdr:to>
    <xdr:cxnSp macro="">
      <xdr:nvCxnSpPr>
        <xdr:cNvPr id="284" name="直線コネクタ 283"/>
        <xdr:cNvCxnSpPr/>
      </xdr:nvCxnSpPr>
      <xdr:spPr>
        <a:xfrm flipV="1">
          <a:off x="2908300" y="14140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285" name="楕円 284"/>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83</xdr:row>
      <xdr:rowOff>36195</xdr:rowOff>
    </xdr:to>
    <xdr:cxnSp macro="">
      <xdr:nvCxnSpPr>
        <xdr:cNvPr id="286" name="直線コネクタ 285"/>
        <xdr:cNvCxnSpPr/>
      </xdr:nvCxnSpPr>
      <xdr:spPr>
        <a:xfrm flipV="1">
          <a:off x="2019300" y="141751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7" name="n_1aveValue【公営住宅】&#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8"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89"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290" name="n_1mainValue【公営住宅】&#10;有形固定資産減価償却率"/>
        <xdr:cNvSpPr txBox="1"/>
      </xdr:nvSpPr>
      <xdr:spPr>
        <a:xfrm>
          <a:off x="3582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291" name="n_2main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292" name="n_3mainValue【公営住宅】&#10;有形固定資産減価償却率"/>
        <xdr:cNvSpPr txBox="1"/>
      </xdr:nvSpPr>
      <xdr:spPr>
        <a:xfrm>
          <a:off x="1816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3" name="【公営住宅】&#10;一人当たり面積平均値テキスト"/>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21589</xdr:rowOff>
    </xdr:from>
    <xdr:to>
      <xdr:col>55</xdr:col>
      <xdr:colOff>50800</xdr:colOff>
      <xdr:row>79</xdr:row>
      <xdr:rowOff>123189</xdr:rowOff>
    </xdr:to>
    <xdr:sp macro="" textlink="">
      <xdr:nvSpPr>
        <xdr:cNvPr id="333" name="楕円 332"/>
        <xdr:cNvSpPr/>
      </xdr:nvSpPr>
      <xdr:spPr>
        <a:xfrm>
          <a:off x="10426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44466</xdr:rowOff>
    </xdr:from>
    <xdr:ext cx="469744" cy="259045"/>
    <xdr:sp macro="" textlink="">
      <xdr:nvSpPr>
        <xdr:cNvPr id="334" name="【公営住宅】&#10;一人当たり面積該当値テキスト"/>
        <xdr:cNvSpPr txBox="1"/>
      </xdr:nvSpPr>
      <xdr:spPr>
        <a:xfrm>
          <a:off x="10515600"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24856</xdr:rowOff>
    </xdr:from>
    <xdr:to>
      <xdr:col>50</xdr:col>
      <xdr:colOff>165100</xdr:colOff>
      <xdr:row>79</xdr:row>
      <xdr:rowOff>126456</xdr:rowOff>
    </xdr:to>
    <xdr:sp macro="" textlink="">
      <xdr:nvSpPr>
        <xdr:cNvPr id="335" name="楕円 334"/>
        <xdr:cNvSpPr/>
      </xdr:nvSpPr>
      <xdr:spPr>
        <a:xfrm>
          <a:off x="9588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72389</xdr:rowOff>
    </xdr:from>
    <xdr:to>
      <xdr:col>55</xdr:col>
      <xdr:colOff>0</xdr:colOff>
      <xdr:row>79</xdr:row>
      <xdr:rowOff>75656</xdr:rowOff>
    </xdr:to>
    <xdr:cxnSp macro="">
      <xdr:nvCxnSpPr>
        <xdr:cNvPr id="336" name="直線コネクタ 335"/>
        <xdr:cNvCxnSpPr/>
      </xdr:nvCxnSpPr>
      <xdr:spPr>
        <a:xfrm flipV="1">
          <a:off x="9639300" y="13616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78739</xdr:rowOff>
    </xdr:from>
    <xdr:to>
      <xdr:col>46</xdr:col>
      <xdr:colOff>38100</xdr:colOff>
      <xdr:row>80</xdr:row>
      <xdr:rowOff>8889</xdr:rowOff>
    </xdr:to>
    <xdr:sp macro="" textlink="">
      <xdr:nvSpPr>
        <xdr:cNvPr id="337" name="楕円 336"/>
        <xdr:cNvSpPr/>
      </xdr:nvSpPr>
      <xdr:spPr>
        <a:xfrm>
          <a:off x="8699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75656</xdr:rowOff>
    </xdr:from>
    <xdr:to>
      <xdr:col>50</xdr:col>
      <xdr:colOff>114300</xdr:colOff>
      <xdr:row>79</xdr:row>
      <xdr:rowOff>129539</xdr:rowOff>
    </xdr:to>
    <xdr:cxnSp macro="">
      <xdr:nvCxnSpPr>
        <xdr:cNvPr id="338" name="直線コネクタ 337"/>
        <xdr:cNvCxnSpPr/>
      </xdr:nvCxnSpPr>
      <xdr:spPr>
        <a:xfrm flipV="1">
          <a:off x="8750300" y="136202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91802</xdr:rowOff>
    </xdr:from>
    <xdr:to>
      <xdr:col>41</xdr:col>
      <xdr:colOff>101600</xdr:colOff>
      <xdr:row>80</xdr:row>
      <xdr:rowOff>21952</xdr:rowOff>
    </xdr:to>
    <xdr:sp macro="" textlink="">
      <xdr:nvSpPr>
        <xdr:cNvPr id="339" name="楕円 338"/>
        <xdr:cNvSpPr/>
      </xdr:nvSpPr>
      <xdr:spPr>
        <a:xfrm>
          <a:off x="7810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129539</xdr:rowOff>
    </xdr:from>
    <xdr:to>
      <xdr:col>45</xdr:col>
      <xdr:colOff>177800</xdr:colOff>
      <xdr:row>79</xdr:row>
      <xdr:rowOff>142602</xdr:rowOff>
    </xdr:to>
    <xdr:cxnSp macro="">
      <xdr:nvCxnSpPr>
        <xdr:cNvPr id="340" name="直線コネクタ 339"/>
        <xdr:cNvCxnSpPr/>
      </xdr:nvCxnSpPr>
      <xdr:spPr>
        <a:xfrm flipV="1">
          <a:off x="7861300" y="13674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1" name="n_1aveValue【公営住宅】&#10;一人当たり面積"/>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2" name="n_2aveValue【公営住宅】&#10;一人当たり面積"/>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3" name="n_3aveValue【公営住宅】&#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142983</xdr:rowOff>
    </xdr:from>
    <xdr:ext cx="469744" cy="259045"/>
    <xdr:sp macro="" textlink="">
      <xdr:nvSpPr>
        <xdr:cNvPr id="344" name="n_1mainValue【公営住宅】&#10;一人当たり面積"/>
        <xdr:cNvSpPr txBox="1"/>
      </xdr:nvSpPr>
      <xdr:spPr>
        <a:xfrm>
          <a:off x="9391727"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25416</xdr:rowOff>
    </xdr:from>
    <xdr:ext cx="469744" cy="259045"/>
    <xdr:sp macro="" textlink="">
      <xdr:nvSpPr>
        <xdr:cNvPr id="345" name="n_2mainValue【公営住宅】&#10;一人当たり面積"/>
        <xdr:cNvSpPr txBox="1"/>
      </xdr:nvSpPr>
      <xdr:spPr>
        <a:xfrm>
          <a:off x="8515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38479</xdr:rowOff>
    </xdr:from>
    <xdr:ext cx="469744" cy="259045"/>
    <xdr:sp macro="" textlink="">
      <xdr:nvSpPr>
        <xdr:cNvPr id="346" name="n_3mainValue【公営住宅】&#10;一人当たり面積"/>
        <xdr:cNvSpPr txBox="1"/>
      </xdr:nvSpPr>
      <xdr:spPr>
        <a:xfrm>
          <a:off x="7626427" y="134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96"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62547</xdr:rowOff>
    </xdr:from>
    <xdr:to>
      <xdr:col>85</xdr:col>
      <xdr:colOff>177800</xdr:colOff>
      <xdr:row>35</xdr:row>
      <xdr:rowOff>164147</xdr:rowOff>
    </xdr:to>
    <xdr:sp macro="" textlink="">
      <xdr:nvSpPr>
        <xdr:cNvPr id="406" name="楕円 405"/>
        <xdr:cNvSpPr/>
      </xdr:nvSpPr>
      <xdr:spPr>
        <a:xfrm>
          <a:off x="16268700" y="60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85424</xdr:rowOff>
    </xdr:from>
    <xdr:ext cx="405111" cy="259045"/>
    <xdr:sp macro="" textlink="">
      <xdr:nvSpPr>
        <xdr:cNvPr id="407" name="【認定こども園・幼稚園・保育所】&#10;有形固定資産減価償却率該当値テキスト"/>
        <xdr:cNvSpPr txBox="1"/>
      </xdr:nvSpPr>
      <xdr:spPr>
        <a:xfrm>
          <a:off x="16357600" y="591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73978</xdr:rowOff>
    </xdr:from>
    <xdr:to>
      <xdr:col>81</xdr:col>
      <xdr:colOff>101600</xdr:colOff>
      <xdr:row>36</xdr:row>
      <xdr:rowOff>4128</xdr:rowOff>
    </xdr:to>
    <xdr:sp macro="" textlink="">
      <xdr:nvSpPr>
        <xdr:cNvPr id="408" name="楕円 407"/>
        <xdr:cNvSpPr/>
      </xdr:nvSpPr>
      <xdr:spPr>
        <a:xfrm>
          <a:off x="15430500" y="6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113347</xdr:rowOff>
    </xdr:from>
    <xdr:to>
      <xdr:col>85</xdr:col>
      <xdr:colOff>127000</xdr:colOff>
      <xdr:row>35</xdr:row>
      <xdr:rowOff>124778</xdr:rowOff>
    </xdr:to>
    <xdr:cxnSp macro="">
      <xdr:nvCxnSpPr>
        <xdr:cNvPr id="409" name="直線コネクタ 408"/>
        <xdr:cNvCxnSpPr/>
      </xdr:nvCxnSpPr>
      <xdr:spPr>
        <a:xfrm flipV="1">
          <a:off x="15481300" y="611409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10" name="楕円 409"/>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124778</xdr:rowOff>
    </xdr:from>
    <xdr:to>
      <xdr:col>81</xdr:col>
      <xdr:colOff>50800</xdr:colOff>
      <xdr:row>36</xdr:row>
      <xdr:rowOff>7620</xdr:rowOff>
    </xdr:to>
    <xdr:cxnSp macro="">
      <xdr:nvCxnSpPr>
        <xdr:cNvPr id="411" name="直線コネクタ 410"/>
        <xdr:cNvCxnSpPr/>
      </xdr:nvCxnSpPr>
      <xdr:spPr>
        <a:xfrm flipV="1">
          <a:off x="14592300" y="612552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65405</xdr:rowOff>
    </xdr:from>
    <xdr:to>
      <xdr:col>72</xdr:col>
      <xdr:colOff>38100</xdr:colOff>
      <xdr:row>38</xdr:row>
      <xdr:rowOff>167005</xdr:rowOff>
    </xdr:to>
    <xdr:sp macro="" textlink="">
      <xdr:nvSpPr>
        <xdr:cNvPr id="412" name="楕円 411"/>
        <xdr:cNvSpPr/>
      </xdr:nvSpPr>
      <xdr:spPr>
        <a:xfrm>
          <a:off x="13652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38</xdr:row>
      <xdr:rowOff>116205</xdr:rowOff>
    </xdr:to>
    <xdr:cxnSp macro="">
      <xdr:nvCxnSpPr>
        <xdr:cNvPr id="413" name="直線コネクタ 412"/>
        <xdr:cNvCxnSpPr/>
      </xdr:nvCxnSpPr>
      <xdr:spPr>
        <a:xfrm flipV="1">
          <a:off x="13703300" y="6179820"/>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14"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16"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20655</xdr:rowOff>
    </xdr:from>
    <xdr:ext cx="405111" cy="259045"/>
    <xdr:sp macro="" textlink="">
      <xdr:nvSpPr>
        <xdr:cNvPr id="417" name="n_1mainValue【認定こども園・幼稚園・保育所】&#10;有形固定資産減価償却率"/>
        <xdr:cNvSpPr txBox="1"/>
      </xdr:nvSpPr>
      <xdr:spPr>
        <a:xfrm>
          <a:off x="15266044" y="584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18" name="n_2mainValue【認定こども園・幼稚園・保育所】&#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158132</xdr:rowOff>
    </xdr:from>
    <xdr:ext cx="405111" cy="259045"/>
    <xdr:sp macro="" textlink="">
      <xdr:nvSpPr>
        <xdr:cNvPr id="419" name="n_3mainValue【認定こども園・幼稚園・保育所】&#10;有形固定資産減価償却率"/>
        <xdr:cNvSpPr txBox="1"/>
      </xdr:nvSpPr>
      <xdr:spPr>
        <a:xfrm>
          <a:off x="13500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46" name="【認定こども園・幼稚園・保育所】&#10;一人当たり面積平均値テキスト"/>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56" name="楕円 455"/>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57"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xdr:nvSpPr>
        <xdr:cNvPr id="458" name="楕円 457"/>
        <xdr:cNvSpPr/>
      </xdr:nvSpPr>
      <xdr:spPr>
        <a:xfrm>
          <a:off x="21272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xdr:rowOff>
    </xdr:from>
    <xdr:to>
      <xdr:col>116</xdr:col>
      <xdr:colOff>63500</xdr:colOff>
      <xdr:row>37</xdr:row>
      <xdr:rowOff>41910</xdr:rowOff>
    </xdr:to>
    <xdr:cxnSp macro="">
      <xdr:nvCxnSpPr>
        <xdr:cNvPr id="459" name="直線コネクタ 458"/>
        <xdr:cNvCxnSpPr/>
      </xdr:nvCxnSpPr>
      <xdr:spPr>
        <a:xfrm>
          <a:off x="21323300" y="63535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125984</xdr:rowOff>
    </xdr:from>
    <xdr:to>
      <xdr:col>107</xdr:col>
      <xdr:colOff>101600</xdr:colOff>
      <xdr:row>37</xdr:row>
      <xdr:rowOff>56134</xdr:rowOff>
    </xdr:to>
    <xdr:sp macro="" textlink="">
      <xdr:nvSpPr>
        <xdr:cNvPr id="460" name="楕円 459"/>
        <xdr:cNvSpPr/>
      </xdr:nvSpPr>
      <xdr:spPr>
        <a:xfrm>
          <a:off x="20383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9906</xdr:rowOff>
    </xdr:to>
    <xdr:cxnSp macro="">
      <xdr:nvCxnSpPr>
        <xdr:cNvPr id="461" name="直線コネクタ 460"/>
        <xdr:cNvCxnSpPr/>
      </xdr:nvCxnSpPr>
      <xdr:spPr>
        <a:xfrm>
          <a:off x="20434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9398</xdr:rowOff>
    </xdr:from>
    <xdr:to>
      <xdr:col>102</xdr:col>
      <xdr:colOff>165100</xdr:colOff>
      <xdr:row>37</xdr:row>
      <xdr:rowOff>110998</xdr:rowOff>
    </xdr:to>
    <xdr:sp macro="" textlink="">
      <xdr:nvSpPr>
        <xdr:cNvPr id="462" name="楕円 461"/>
        <xdr:cNvSpPr/>
      </xdr:nvSpPr>
      <xdr:spPr>
        <a:xfrm>
          <a:off x="19494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xdr:rowOff>
    </xdr:from>
    <xdr:to>
      <xdr:col>107</xdr:col>
      <xdr:colOff>50800</xdr:colOff>
      <xdr:row>37</xdr:row>
      <xdr:rowOff>60198</xdr:rowOff>
    </xdr:to>
    <xdr:cxnSp macro="">
      <xdr:nvCxnSpPr>
        <xdr:cNvPr id="463" name="直線コネクタ 462"/>
        <xdr:cNvCxnSpPr/>
      </xdr:nvCxnSpPr>
      <xdr:spPr>
        <a:xfrm flipV="1">
          <a:off x="19545300" y="63489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64" name="n_1aveValue【認定こども園・幼稚園・保育所】&#10;一人当たり面積"/>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466" name="n_3aveValue【認定こども園・幼稚園・保育所】&#10;一人当たり面積"/>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77233</xdr:rowOff>
    </xdr:from>
    <xdr:ext cx="469744" cy="259045"/>
    <xdr:sp macro="" textlink="">
      <xdr:nvSpPr>
        <xdr:cNvPr id="467" name="n_1mainValue【認定こども園・幼稚園・保育所】&#10;一人当たり面積"/>
        <xdr:cNvSpPr txBox="1"/>
      </xdr:nvSpPr>
      <xdr:spPr>
        <a:xfrm>
          <a:off x="210757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72661</xdr:rowOff>
    </xdr:from>
    <xdr:ext cx="469744" cy="259045"/>
    <xdr:sp macro="" textlink="">
      <xdr:nvSpPr>
        <xdr:cNvPr id="468" name="n_2mainValue【認定こども園・幼稚園・保育所】&#10;一人当たり面積"/>
        <xdr:cNvSpPr txBox="1"/>
      </xdr:nvSpPr>
      <xdr:spPr>
        <a:xfrm>
          <a:off x="20199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127525</xdr:rowOff>
    </xdr:from>
    <xdr:ext cx="469744" cy="259045"/>
    <xdr:sp macro="" textlink="">
      <xdr:nvSpPr>
        <xdr:cNvPr id="469" name="n_3mainValue【認定こども園・幼稚園・保育所】&#10;一人当たり面積"/>
        <xdr:cNvSpPr txBox="1"/>
      </xdr:nvSpPr>
      <xdr:spPr>
        <a:xfrm>
          <a:off x="19310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509" name="楕円 508"/>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116857</xdr:rowOff>
    </xdr:from>
    <xdr:ext cx="405111" cy="259045"/>
    <xdr:sp macro="" textlink="">
      <xdr:nvSpPr>
        <xdr:cNvPr id="510" name="【学校施設】&#10;有形固定資産減価償却率該当値テキスト"/>
        <xdr:cNvSpPr txBox="1"/>
      </xdr:nvSpPr>
      <xdr:spPr>
        <a:xfrm>
          <a:off x="16357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xdr:rowOff>
    </xdr:from>
    <xdr:to>
      <xdr:col>81</xdr:col>
      <xdr:colOff>101600</xdr:colOff>
      <xdr:row>58</xdr:row>
      <xdr:rowOff>104140</xdr:rowOff>
    </xdr:to>
    <xdr:sp macro="" textlink="">
      <xdr:nvSpPr>
        <xdr:cNvPr id="511" name="楕円 510"/>
        <xdr:cNvSpPr/>
      </xdr:nvSpPr>
      <xdr:spPr>
        <a:xfrm>
          <a:off x="1543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53340</xdr:rowOff>
    </xdr:to>
    <xdr:cxnSp macro="">
      <xdr:nvCxnSpPr>
        <xdr:cNvPr id="512" name="直線コネクタ 511"/>
        <xdr:cNvCxnSpPr/>
      </xdr:nvCxnSpPr>
      <xdr:spPr>
        <a:xfrm flipV="1">
          <a:off x="15481300" y="99174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13" name="楕円 512"/>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53340</xdr:rowOff>
    </xdr:from>
    <xdr:to>
      <xdr:col>81</xdr:col>
      <xdr:colOff>50800</xdr:colOff>
      <xdr:row>58</xdr:row>
      <xdr:rowOff>140970</xdr:rowOff>
    </xdr:to>
    <xdr:cxnSp macro="">
      <xdr:nvCxnSpPr>
        <xdr:cNvPr id="514" name="直線コネクタ 513"/>
        <xdr:cNvCxnSpPr/>
      </xdr:nvCxnSpPr>
      <xdr:spPr>
        <a:xfrm flipV="1">
          <a:off x="14592300" y="99974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515" name="楕円 514"/>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60</xdr:row>
      <xdr:rowOff>110490</xdr:rowOff>
    </xdr:to>
    <xdr:cxnSp macro="">
      <xdr:nvCxnSpPr>
        <xdr:cNvPr id="516" name="直線コネクタ 515"/>
        <xdr:cNvCxnSpPr/>
      </xdr:nvCxnSpPr>
      <xdr:spPr>
        <a:xfrm flipV="1">
          <a:off x="13703300" y="1008507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19"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120667</xdr:rowOff>
    </xdr:from>
    <xdr:ext cx="405111" cy="259045"/>
    <xdr:sp macro="" textlink="">
      <xdr:nvSpPr>
        <xdr:cNvPr id="520" name="n_1mainValue【学校施設】&#10;有形固定資産減価償却率"/>
        <xdr:cNvSpPr txBox="1"/>
      </xdr:nvSpPr>
      <xdr:spPr>
        <a:xfrm>
          <a:off x="15266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21"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522" name="n_3mainValue【学校施設】&#10;有形固定資産減価償却率"/>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562" name="楕円 561"/>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563" name="【学校施設】&#10;一人当たり面積該当値テキスト"/>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564" name="楕円 563"/>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83820</xdr:rowOff>
    </xdr:to>
    <xdr:cxnSp macro="">
      <xdr:nvCxnSpPr>
        <xdr:cNvPr id="565" name="直線コネクタ 564"/>
        <xdr:cNvCxnSpPr/>
      </xdr:nvCxnSpPr>
      <xdr:spPr>
        <a:xfrm flipV="1">
          <a:off x="21323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xdr:rowOff>
    </xdr:from>
    <xdr:to>
      <xdr:col>107</xdr:col>
      <xdr:colOff>101600</xdr:colOff>
      <xdr:row>62</xdr:row>
      <xdr:rowOff>110490</xdr:rowOff>
    </xdr:to>
    <xdr:sp macro="" textlink="">
      <xdr:nvSpPr>
        <xdr:cNvPr id="566" name="楕円 565"/>
        <xdr:cNvSpPr/>
      </xdr:nvSpPr>
      <xdr:spPr>
        <a:xfrm>
          <a:off x="20383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59690</xdr:rowOff>
    </xdr:from>
    <xdr:to>
      <xdr:col>111</xdr:col>
      <xdr:colOff>177800</xdr:colOff>
      <xdr:row>62</xdr:row>
      <xdr:rowOff>83820</xdr:rowOff>
    </xdr:to>
    <xdr:cxnSp macro="">
      <xdr:nvCxnSpPr>
        <xdr:cNvPr id="567" name="直線コネクタ 566"/>
        <xdr:cNvCxnSpPr/>
      </xdr:nvCxnSpPr>
      <xdr:spPr>
        <a:xfrm>
          <a:off x="20434300" y="106895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8" name="楕円 567"/>
        <xdr:cNvSpPr/>
      </xdr:nvSpPr>
      <xdr:spPr>
        <a:xfrm>
          <a:off x="19494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62</xdr:row>
      <xdr:rowOff>59690</xdr:rowOff>
    </xdr:to>
    <xdr:cxnSp macro="">
      <xdr:nvCxnSpPr>
        <xdr:cNvPr id="569" name="直線コネクタ 568"/>
        <xdr:cNvCxnSpPr/>
      </xdr:nvCxnSpPr>
      <xdr:spPr>
        <a:xfrm>
          <a:off x="19545300" y="10576560"/>
          <a:ext cx="88900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573" name="n_1mainValue【学校施設】&#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101617</xdr:rowOff>
    </xdr:from>
    <xdr:ext cx="469744" cy="259045"/>
    <xdr:sp macro="" textlink="">
      <xdr:nvSpPr>
        <xdr:cNvPr id="574" name="n_2mainValue【学校施設】&#10;一人当たり面積"/>
        <xdr:cNvSpPr txBox="1"/>
      </xdr:nvSpPr>
      <xdr:spPr>
        <a:xfrm>
          <a:off x="20199427" y="107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575" name="n_3main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05"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160655</xdr:rowOff>
    </xdr:from>
    <xdr:to>
      <xdr:col>85</xdr:col>
      <xdr:colOff>177800</xdr:colOff>
      <xdr:row>84</xdr:row>
      <xdr:rowOff>90805</xdr:rowOff>
    </xdr:to>
    <xdr:sp macro="" textlink="">
      <xdr:nvSpPr>
        <xdr:cNvPr id="615" name="楕円 614"/>
        <xdr:cNvSpPr/>
      </xdr:nvSpPr>
      <xdr:spPr>
        <a:xfrm>
          <a:off x="16268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139082</xdr:rowOff>
    </xdr:from>
    <xdr:ext cx="405111" cy="259045"/>
    <xdr:sp macro="" textlink="">
      <xdr:nvSpPr>
        <xdr:cNvPr id="616" name="【児童館】&#10;有形固定資産減価償却率該当値テキスト"/>
        <xdr:cNvSpPr txBox="1"/>
      </xdr:nvSpPr>
      <xdr:spPr>
        <a:xfrm>
          <a:off x="163576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617" name="楕円 616"/>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13336</xdr:rowOff>
    </xdr:from>
    <xdr:to>
      <xdr:col>85</xdr:col>
      <xdr:colOff>127000</xdr:colOff>
      <xdr:row>84</xdr:row>
      <xdr:rowOff>40005</xdr:rowOff>
    </xdr:to>
    <xdr:cxnSp macro="">
      <xdr:nvCxnSpPr>
        <xdr:cNvPr id="618" name="直線コネクタ 617"/>
        <xdr:cNvCxnSpPr/>
      </xdr:nvCxnSpPr>
      <xdr:spPr>
        <a:xfrm>
          <a:off x="15481300" y="144151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19" name="楕円 618"/>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38100</xdr:rowOff>
    </xdr:to>
    <xdr:cxnSp macro="">
      <xdr:nvCxnSpPr>
        <xdr:cNvPr id="620" name="直線コネクタ 619"/>
        <xdr:cNvCxnSpPr/>
      </xdr:nvCxnSpPr>
      <xdr:spPr>
        <a:xfrm flipV="1">
          <a:off x="14592300" y="144151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149225</xdr:rowOff>
    </xdr:from>
    <xdr:to>
      <xdr:col>72</xdr:col>
      <xdr:colOff>38100</xdr:colOff>
      <xdr:row>85</xdr:row>
      <xdr:rowOff>79375</xdr:rowOff>
    </xdr:to>
    <xdr:sp macro="" textlink="">
      <xdr:nvSpPr>
        <xdr:cNvPr id="621" name="楕円 620"/>
        <xdr:cNvSpPr/>
      </xdr:nvSpPr>
      <xdr:spPr>
        <a:xfrm>
          <a:off x="13652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85</xdr:row>
      <xdr:rowOff>28575</xdr:rowOff>
    </xdr:to>
    <xdr:cxnSp macro="">
      <xdr:nvCxnSpPr>
        <xdr:cNvPr id="622" name="直線コネクタ 621"/>
        <xdr:cNvCxnSpPr/>
      </xdr:nvCxnSpPr>
      <xdr:spPr>
        <a:xfrm flipV="1">
          <a:off x="13703300" y="144399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25"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55263</xdr:rowOff>
    </xdr:from>
    <xdr:ext cx="405111" cy="259045"/>
    <xdr:sp macro="" textlink="">
      <xdr:nvSpPr>
        <xdr:cNvPr id="626" name="n_1mainValue【児童館】&#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27" name="n_2mainValue【児童館】&#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70502</xdr:rowOff>
    </xdr:from>
    <xdr:ext cx="405111" cy="259045"/>
    <xdr:sp macro="" textlink="">
      <xdr:nvSpPr>
        <xdr:cNvPr id="628" name="n_3mainValue【児童館】&#10;有形固定資産減価償却率"/>
        <xdr:cNvSpPr txBox="1"/>
      </xdr:nvSpPr>
      <xdr:spPr>
        <a:xfrm>
          <a:off x="13500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120650</xdr:rowOff>
    </xdr:from>
    <xdr:to>
      <xdr:col>116</xdr:col>
      <xdr:colOff>114300</xdr:colOff>
      <xdr:row>78</xdr:row>
      <xdr:rowOff>50800</xdr:rowOff>
    </xdr:to>
    <xdr:sp macro="" textlink="">
      <xdr:nvSpPr>
        <xdr:cNvPr id="667" name="楕円 666"/>
        <xdr:cNvSpPr/>
      </xdr:nvSpPr>
      <xdr:spPr>
        <a:xfrm>
          <a:off x="22110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668" name="【児童館】&#10;一人当たり面積該当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69" name="楕円 668"/>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76200</xdr:rowOff>
    </xdr:to>
    <xdr:cxnSp macro="">
      <xdr:nvCxnSpPr>
        <xdr:cNvPr id="670" name="直線コネクタ 669"/>
        <xdr:cNvCxnSpPr/>
      </xdr:nvCxnSpPr>
      <xdr:spPr>
        <a:xfrm flipV="1">
          <a:off x="21323300" y="1337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671" name="楕円 670"/>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76200</xdr:rowOff>
    </xdr:from>
    <xdr:to>
      <xdr:col>111</xdr:col>
      <xdr:colOff>177800</xdr:colOff>
      <xdr:row>78</xdr:row>
      <xdr:rowOff>152400</xdr:rowOff>
    </xdr:to>
    <xdr:cxnSp macro="">
      <xdr:nvCxnSpPr>
        <xdr:cNvPr id="672" name="直線コネクタ 671"/>
        <xdr:cNvCxnSpPr/>
      </xdr:nvCxnSpPr>
      <xdr:spPr>
        <a:xfrm flipV="1">
          <a:off x="20434300" y="1344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82550</xdr:rowOff>
    </xdr:from>
    <xdr:to>
      <xdr:col>102</xdr:col>
      <xdr:colOff>165100</xdr:colOff>
      <xdr:row>78</xdr:row>
      <xdr:rowOff>12700</xdr:rowOff>
    </xdr:to>
    <xdr:sp macro="" textlink="">
      <xdr:nvSpPr>
        <xdr:cNvPr id="673" name="楕円 672"/>
        <xdr:cNvSpPr/>
      </xdr:nvSpPr>
      <xdr:spPr>
        <a:xfrm>
          <a:off x="19494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133350</xdr:rowOff>
    </xdr:from>
    <xdr:to>
      <xdr:col>107</xdr:col>
      <xdr:colOff>50800</xdr:colOff>
      <xdr:row>78</xdr:row>
      <xdr:rowOff>152400</xdr:rowOff>
    </xdr:to>
    <xdr:cxnSp macro="">
      <xdr:nvCxnSpPr>
        <xdr:cNvPr id="674" name="直線コネクタ 673"/>
        <xdr:cNvCxnSpPr/>
      </xdr:nvCxnSpPr>
      <xdr:spPr>
        <a:xfrm>
          <a:off x="19545300" y="1333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75"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677" name="n_3aveValue【児童館】&#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678" name="n_1mainValue【児童館】&#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679" name="n_2mainValue【児童館】&#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29227</xdr:rowOff>
    </xdr:from>
    <xdr:ext cx="469744" cy="259045"/>
    <xdr:sp macro="" textlink="">
      <xdr:nvSpPr>
        <xdr:cNvPr id="680" name="n_3mainValue【児童館】&#10;一人当たり面積"/>
        <xdr:cNvSpPr txBox="1"/>
      </xdr:nvSpPr>
      <xdr:spPr>
        <a:xfrm>
          <a:off x="19310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10"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20" name="楕円 719"/>
        <xdr:cNvSpPr/>
      </xdr:nvSpPr>
      <xdr:spPr>
        <a:xfrm>
          <a:off x="16268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19702</xdr:rowOff>
    </xdr:from>
    <xdr:ext cx="405111" cy="259045"/>
    <xdr:sp macro="" textlink="">
      <xdr:nvSpPr>
        <xdr:cNvPr id="721" name="【公民館】&#10;有形固定資産減価償却率該当値テキスト"/>
        <xdr:cNvSpPr txBox="1"/>
      </xdr:nvSpPr>
      <xdr:spPr>
        <a:xfrm>
          <a:off x="16357600"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19686</xdr:rowOff>
    </xdr:from>
    <xdr:to>
      <xdr:col>81</xdr:col>
      <xdr:colOff>101600</xdr:colOff>
      <xdr:row>105</xdr:row>
      <xdr:rowOff>121286</xdr:rowOff>
    </xdr:to>
    <xdr:sp macro="" textlink="">
      <xdr:nvSpPr>
        <xdr:cNvPr id="722" name="楕円 721"/>
        <xdr:cNvSpPr/>
      </xdr:nvSpPr>
      <xdr:spPr>
        <a:xfrm>
          <a:off x="15430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47625</xdr:rowOff>
    </xdr:from>
    <xdr:to>
      <xdr:col>85</xdr:col>
      <xdr:colOff>127000</xdr:colOff>
      <xdr:row>105</xdr:row>
      <xdr:rowOff>70486</xdr:rowOff>
    </xdr:to>
    <xdr:cxnSp macro="">
      <xdr:nvCxnSpPr>
        <xdr:cNvPr id="723" name="直線コネクタ 722"/>
        <xdr:cNvCxnSpPr/>
      </xdr:nvCxnSpPr>
      <xdr:spPr>
        <a:xfrm flipV="1">
          <a:off x="15481300" y="180498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24" name="楕円 723"/>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70486</xdr:rowOff>
    </xdr:from>
    <xdr:to>
      <xdr:col>81</xdr:col>
      <xdr:colOff>50800</xdr:colOff>
      <xdr:row>105</xdr:row>
      <xdr:rowOff>106680</xdr:rowOff>
    </xdr:to>
    <xdr:cxnSp macro="">
      <xdr:nvCxnSpPr>
        <xdr:cNvPr id="725" name="直線コネクタ 724"/>
        <xdr:cNvCxnSpPr/>
      </xdr:nvCxnSpPr>
      <xdr:spPr>
        <a:xfrm flipV="1">
          <a:off x="14592300" y="18072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52070</xdr:rowOff>
    </xdr:from>
    <xdr:to>
      <xdr:col>72</xdr:col>
      <xdr:colOff>38100</xdr:colOff>
      <xdr:row>106</xdr:row>
      <xdr:rowOff>153670</xdr:rowOff>
    </xdr:to>
    <xdr:sp macro="" textlink="">
      <xdr:nvSpPr>
        <xdr:cNvPr id="726" name="楕円 725"/>
        <xdr:cNvSpPr/>
      </xdr:nvSpPr>
      <xdr:spPr>
        <a:xfrm>
          <a:off x="1365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106680</xdr:rowOff>
    </xdr:from>
    <xdr:to>
      <xdr:col>76</xdr:col>
      <xdr:colOff>114300</xdr:colOff>
      <xdr:row>106</xdr:row>
      <xdr:rowOff>102870</xdr:rowOff>
    </xdr:to>
    <xdr:cxnSp macro="">
      <xdr:nvCxnSpPr>
        <xdr:cNvPr id="727" name="直線コネクタ 726"/>
        <xdr:cNvCxnSpPr/>
      </xdr:nvCxnSpPr>
      <xdr:spPr>
        <a:xfrm flipV="1">
          <a:off x="13703300" y="181089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30" name="n_3aveValue【公民館】&#10;有形固定資産減価償却率"/>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137813</xdr:rowOff>
    </xdr:from>
    <xdr:ext cx="405111" cy="259045"/>
    <xdr:sp macro="" textlink="">
      <xdr:nvSpPr>
        <xdr:cNvPr id="731" name="n_1mainValue【公民館】&#10;有形固定資産減価償却率"/>
        <xdr:cNvSpPr txBox="1"/>
      </xdr:nvSpPr>
      <xdr:spPr>
        <a:xfrm>
          <a:off x="15266044"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732" name="n_2mainValue【公民館】&#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144797</xdr:rowOff>
    </xdr:from>
    <xdr:ext cx="405111" cy="259045"/>
    <xdr:sp macro="" textlink="">
      <xdr:nvSpPr>
        <xdr:cNvPr id="733" name="n_3mainValue【公民館】&#10;有形固定資産減価償却率"/>
        <xdr:cNvSpPr txBox="1"/>
      </xdr:nvSpPr>
      <xdr:spPr>
        <a:xfrm>
          <a:off x="13500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62" name="【公民館】&#10;一人当たり面積平均値テキスト"/>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101600</xdr:rowOff>
    </xdr:from>
    <xdr:to>
      <xdr:col>116</xdr:col>
      <xdr:colOff>114300</xdr:colOff>
      <xdr:row>103</xdr:row>
      <xdr:rowOff>31750</xdr:rowOff>
    </xdr:to>
    <xdr:sp macro="" textlink="">
      <xdr:nvSpPr>
        <xdr:cNvPr id="772" name="楕円 771"/>
        <xdr:cNvSpPr/>
      </xdr:nvSpPr>
      <xdr:spPr>
        <a:xfrm>
          <a:off x="22110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124477</xdr:rowOff>
    </xdr:from>
    <xdr:ext cx="469744" cy="259045"/>
    <xdr:sp macro="" textlink="">
      <xdr:nvSpPr>
        <xdr:cNvPr id="773" name="【公民館】&#10;一人当たり面積該当値テキスト"/>
        <xdr:cNvSpPr txBox="1"/>
      </xdr:nvSpPr>
      <xdr:spPr>
        <a:xfrm>
          <a:off x="22199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40639</xdr:rowOff>
    </xdr:from>
    <xdr:to>
      <xdr:col>112</xdr:col>
      <xdr:colOff>38100</xdr:colOff>
      <xdr:row>102</xdr:row>
      <xdr:rowOff>142239</xdr:rowOff>
    </xdr:to>
    <xdr:sp macro="" textlink="">
      <xdr:nvSpPr>
        <xdr:cNvPr id="774" name="楕円 773"/>
        <xdr:cNvSpPr/>
      </xdr:nvSpPr>
      <xdr:spPr>
        <a:xfrm>
          <a:off x="21272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91439</xdr:rowOff>
    </xdr:from>
    <xdr:to>
      <xdr:col>116</xdr:col>
      <xdr:colOff>63500</xdr:colOff>
      <xdr:row>102</xdr:row>
      <xdr:rowOff>152400</xdr:rowOff>
    </xdr:to>
    <xdr:cxnSp macro="">
      <xdr:nvCxnSpPr>
        <xdr:cNvPr id="775" name="直線コネクタ 774"/>
        <xdr:cNvCxnSpPr/>
      </xdr:nvCxnSpPr>
      <xdr:spPr>
        <a:xfrm>
          <a:off x="21323300" y="17579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40639</xdr:rowOff>
    </xdr:from>
    <xdr:to>
      <xdr:col>107</xdr:col>
      <xdr:colOff>101600</xdr:colOff>
      <xdr:row>102</xdr:row>
      <xdr:rowOff>142239</xdr:rowOff>
    </xdr:to>
    <xdr:sp macro="" textlink="">
      <xdr:nvSpPr>
        <xdr:cNvPr id="776" name="楕円 775"/>
        <xdr:cNvSpPr/>
      </xdr:nvSpPr>
      <xdr:spPr>
        <a:xfrm>
          <a:off x="2038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91439</xdr:rowOff>
    </xdr:from>
    <xdr:to>
      <xdr:col>111</xdr:col>
      <xdr:colOff>177800</xdr:colOff>
      <xdr:row>102</xdr:row>
      <xdr:rowOff>91439</xdr:rowOff>
    </xdr:to>
    <xdr:cxnSp macro="">
      <xdr:nvCxnSpPr>
        <xdr:cNvPr id="777" name="直線コネクタ 776"/>
        <xdr:cNvCxnSpPr/>
      </xdr:nvCxnSpPr>
      <xdr:spPr>
        <a:xfrm>
          <a:off x="20434300" y="1757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132080</xdr:rowOff>
    </xdr:from>
    <xdr:to>
      <xdr:col>102</xdr:col>
      <xdr:colOff>165100</xdr:colOff>
      <xdr:row>101</xdr:row>
      <xdr:rowOff>62230</xdr:rowOff>
    </xdr:to>
    <xdr:sp macro="" textlink="">
      <xdr:nvSpPr>
        <xdr:cNvPr id="778" name="楕円 777"/>
        <xdr:cNvSpPr/>
      </xdr:nvSpPr>
      <xdr:spPr>
        <a:xfrm>
          <a:off x="19494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11430</xdr:rowOff>
    </xdr:from>
    <xdr:to>
      <xdr:col>107</xdr:col>
      <xdr:colOff>50800</xdr:colOff>
      <xdr:row>102</xdr:row>
      <xdr:rowOff>91439</xdr:rowOff>
    </xdr:to>
    <xdr:cxnSp macro="">
      <xdr:nvCxnSpPr>
        <xdr:cNvPr id="779" name="直線コネクタ 778"/>
        <xdr:cNvCxnSpPr/>
      </xdr:nvCxnSpPr>
      <xdr:spPr>
        <a:xfrm>
          <a:off x="19545300" y="173278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80" name="n_1aveValue【公民館】&#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81"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782" name="n_3aveValue【公民館】&#10;一人当たり面積"/>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158766</xdr:rowOff>
    </xdr:from>
    <xdr:ext cx="469744" cy="259045"/>
    <xdr:sp macro="" textlink="">
      <xdr:nvSpPr>
        <xdr:cNvPr id="783" name="n_1mainValue【公民館】&#10;一人当たり面積"/>
        <xdr:cNvSpPr txBox="1"/>
      </xdr:nvSpPr>
      <xdr:spPr>
        <a:xfrm>
          <a:off x="210757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158766</xdr:rowOff>
    </xdr:from>
    <xdr:ext cx="469744" cy="259045"/>
    <xdr:sp macro="" textlink="">
      <xdr:nvSpPr>
        <xdr:cNvPr id="784" name="n_2mainValue【公民館】&#10;一人当たり面積"/>
        <xdr:cNvSpPr txBox="1"/>
      </xdr:nvSpPr>
      <xdr:spPr>
        <a:xfrm>
          <a:off x="20199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78757</xdr:rowOff>
    </xdr:from>
    <xdr:ext cx="469744" cy="259045"/>
    <xdr:sp macro="" textlink="">
      <xdr:nvSpPr>
        <xdr:cNvPr id="785" name="n_3mainValue【公民館】&#10;一人当たり面積"/>
        <xdr:cNvSpPr txBox="1"/>
      </xdr:nvSpPr>
      <xdr:spPr>
        <a:xfrm>
          <a:off x="193104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類似団体と比較して特に道路、認定こども園、幼稚園、保育所の有形固定資産減価償却率が高くなっている。また低くなっている施設は、児童館である。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道路については計画的に道路改良を実施しており、道路舗装は、舗装長寿命化計画を策定し、順次整備をおこなっている。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保育園については、概ね築３０年を目途に大規模改修を実施し、築８０年を目途に建替えを予定している。今後は築４０年を目途とする長寿命化改良事業へと移行予定である。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児童館については、築年数が短い施設が多いため、有形固定減価償却率が低く、</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人当たり面積についても増加している。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239,635
235,674
978.47
89,929,105
87,524,362
1,640,484
57,039,735
73,594,284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1" name="楕円 70"/>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69232</xdr:rowOff>
    </xdr:from>
    <xdr:ext cx="405111" cy="259045"/>
    <xdr:sp macro="" textlink="">
      <xdr:nvSpPr>
        <xdr:cNvPr id="72" name="【図書館】&#10;有形固定資産減価償却率該当値テキスト"/>
        <xdr:cNvSpPr txBox="1"/>
      </xdr:nvSpPr>
      <xdr:spPr>
        <a:xfrm>
          <a:off x="4673600" y="641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3" name="楕円 72"/>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139065</xdr:rowOff>
    </xdr:to>
    <xdr:cxnSp macro="">
      <xdr:nvCxnSpPr>
        <xdr:cNvPr id="74" name="直線コネクタ 73"/>
        <xdr:cNvCxnSpPr/>
      </xdr:nvCxnSpPr>
      <xdr:spPr>
        <a:xfrm flipV="1">
          <a:off x="3797300" y="66122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5" name="楕円 74"/>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139065</xdr:rowOff>
    </xdr:from>
    <xdr:to>
      <xdr:col>19</xdr:col>
      <xdr:colOff>177800</xdr:colOff>
      <xdr:row>39</xdr:row>
      <xdr:rowOff>7620</xdr:rowOff>
    </xdr:to>
    <xdr:cxnSp macro="">
      <xdr:nvCxnSpPr>
        <xdr:cNvPr id="76" name="直線コネクタ 75"/>
        <xdr:cNvCxnSpPr/>
      </xdr:nvCxnSpPr>
      <xdr:spPr>
        <a:xfrm flipV="1">
          <a:off x="2908300" y="6654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23495</xdr:rowOff>
    </xdr:from>
    <xdr:to>
      <xdr:col>10</xdr:col>
      <xdr:colOff>165100</xdr:colOff>
      <xdr:row>39</xdr:row>
      <xdr:rowOff>125095</xdr:rowOff>
    </xdr:to>
    <xdr:sp macro="" textlink="">
      <xdr:nvSpPr>
        <xdr:cNvPr id="77" name="楕円 76"/>
        <xdr:cNvSpPr/>
      </xdr:nvSpPr>
      <xdr:spPr>
        <a:xfrm>
          <a:off x="1968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74295</xdr:rowOff>
    </xdr:to>
    <xdr:cxnSp macro="">
      <xdr:nvCxnSpPr>
        <xdr:cNvPr id="78" name="直線コネクタ 77"/>
        <xdr:cNvCxnSpPr/>
      </xdr:nvCxnSpPr>
      <xdr:spPr>
        <a:xfrm flipV="1">
          <a:off x="2019300" y="66941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34942</xdr:rowOff>
    </xdr:from>
    <xdr:ext cx="405111" cy="259045"/>
    <xdr:sp macro="" textlink="">
      <xdr:nvSpPr>
        <xdr:cNvPr id="82" name="n_1mainValue【図書館】&#10;有形固定資産減価償却率"/>
        <xdr:cNvSpPr txBox="1"/>
      </xdr:nvSpPr>
      <xdr:spPr>
        <a:xfrm>
          <a:off x="3582044" y="637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74947</xdr:rowOff>
    </xdr:from>
    <xdr:ext cx="405111" cy="259045"/>
    <xdr:sp macro="" textlink="">
      <xdr:nvSpPr>
        <xdr:cNvPr id="83" name="n_2mainValue【図書館】&#10;有形固定資産減価償却率"/>
        <xdr:cNvSpPr txBox="1"/>
      </xdr:nvSpPr>
      <xdr:spPr>
        <a:xfrm>
          <a:off x="2705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141622</xdr:rowOff>
    </xdr:from>
    <xdr:ext cx="405111" cy="259045"/>
    <xdr:sp macro="" textlink="">
      <xdr:nvSpPr>
        <xdr:cNvPr id="84" name="n_3mainValue【図書館】&#10;有形固定資産減価償却率"/>
        <xdr:cNvSpPr txBox="1"/>
      </xdr:nvSpPr>
      <xdr:spPr>
        <a:xfrm>
          <a:off x="1816744" y="64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1" name="楕円 12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2"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3" name="楕円 12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4" name="直線コネクタ 123"/>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25" name="楕円 124"/>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99060</xdr:rowOff>
    </xdr:to>
    <xdr:cxnSp macro="">
      <xdr:nvCxnSpPr>
        <xdr:cNvPr id="126" name="直線コネクタ 125"/>
        <xdr:cNvCxnSpPr/>
      </xdr:nvCxnSpPr>
      <xdr:spPr>
        <a:xfrm flipV="1">
          <a:off x="8750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27" name="楕円 126"/>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38</xdr:row>
      <xdr:rowOff>99060</xdr:rowOff>
    </xdr:to>
    <xdr:cxnSp macro="">
      <xdr:nvCxnSpPr>
        <xdr:cNvPr id="128" name="直線コネクタ 127"/>
        <xdr:cNvCxnSpPr/>
      </xdr:nvCxnSpPr>
      <xdr:spPr>
        <a:xfrm>
          <a:off x="7861300" y="62712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32"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140987</xdr:rowOff>
    </xdr:from>
    <xdr:ext cx="469744" cy="259045"/>
    <xdr:sp macro="" textlink="">
      <xdr:nvSpPr>
        <xdr:cNvPr id="133" name="n_2mainValue【図書館】&#10;一人当たり面積"/>
        <xdr:cNvSpPr txBox="1"/>
      </xdr:nvSpPr>
      <xdr:spPr>
        <a:xfrm>
          <a:off x="8515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34" name="n_3mainValue【図書館】&#10;一人当たり面積"/>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74" name="楕円 173"/>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75" name="【体育館・プール】&#10;有形固定資産減価償却率該当値テキスト"/>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76" name="楕円 175"/>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64770</xdr:rowOff>
    </xdr:to>
    <xdr:cxnSp macro="">
      <xdr:nvCxnSpPr>
        <xdr:cNvPr id="177" name="直線コネクタ 176"/>
        <xdr:cNvCxnSpPr/>
      </xdr:nvCxnSpPr>
      <xdr:spPr>
        <a:xfrm flipV="1">
          <a:off x="3797300" y="1014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78" name="楕円 177"/>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93345</xdr:rowOff>
    </xdr:to>
    <xdr:cxnSp macro="">
      <xdr:nvCxnSpPr>
        <xdr:cNvPr id="179" name="直線コネクタ 178"/>
        <xdr:cNvCxnSpPr/>
      </xdr:nvCxnSpPr>
      <xdr:spPr>
        <a:xfrm flipV="1">
          <a:off x="2908300" y="10180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80" name="楕円 179"/>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60</xdr:row>
      <xdr:rowOff>57150</xdr:rowOff>
    </xdr:to>
    <xdr:cxnSp macro="">
      <xdr:nvCxnSpPr>
        <xdr:cNvPr id="181" name="直線コネクタ 180"/>
        <xdr:cNvCxnSpPr/>
      </xdr:nvCxnSpPr>
      <xdr:spPr>
        <a:xfrm flipV="1">
          <a:off x="2019300" y="102088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185"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186" name="n_2mainValue【体育館・プール】&#10;有形固定資産減価償却率"/>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187" name="n_3mainValue【体育館・プール】&#10;有形固定資産減価償却率"/>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18" name="【体育館・プール】&#10;一人当たり面積平均値テキスト"/>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153307</xdr:rowOff>
    </xdr:from>
    <xdr:to>
      <xdr:col>55</xdr:col>
      <xdr:colOff>50800</xdr:colOff>
      <xdr:row>62</xdr:row>
      <xdr:rowOff>83457</xdr:rowOff>
    </xdr:to>
    <xdr:sp macro="" textlink="">
      <xdr:nvSpPr>
        <xdr:cNvPr id="228" name="楕円 227"/>
        <xdr:cNvSpPr/>
      </xdr:nvSpPr>
      <xdr:spPr>
        <a:xfrm>
          <a:off x="10426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4734</xdr:rowOff>
    </xdr:from>
    <xdr:ext cx="469744" cy="259045"/>
    <xdr:sp macro="" textlink="">
      <xdr:nvSpPr>
        <xdr:cNvPr id="229" name="【体育館・プール】&#10;一人当たり面積該当値テキスト"/>
        <xdr:cNvSpPr txBox="1"/>
      </xdr:nvSpPr>
      <xdr:spPr>
        <a:xfrm>
          <a:off x="10515600" y="104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140244</xdr:rowOff>
    </xdr:from>
    <xdr:to>
      <xdr:col>50</xdr:col>
      <xdr:colOff>165100</xdr:colOff>
      <xdr:row>62</xdr:row>
      <xdr:rowOff>70394</xdr:rowOff>
    </xdr:to>
    <xdr:sp macro="" textlink="">
      <xdr:nvSpPr>
        <xdr:cNvPr id="230" name="楕円 229"/>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19594</xdr:rowOff>
    </xdr:from>
    <xdr:to>
      <xdr:col>55</xdr:col>
      <xdr:colOff>0</xdr:colOff>
      <xdr:row>62</xdr:row>
      <xdr:rowOff>32657</xdr:rowOff>
    </xdr:to>
    <xdr:cxnSp macro="">
      <xdr:nvCxnSpPr>
        <xdr:cNvPr id="231" name="直線コネクタ 230"/>
        <xdr:cNvCxnSpPr/>
      </xdr:nvCxnSpPr>
      <xdr:spPr>
        <a:xfrm>
          <a:off x="9639300" y="106494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32" name="楕円 231"/>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19594</xdr:rowOff>
    </xdr:from>
    <xdr:to>
      <xdr:col>50</xdr:col>
      <xdr:colOff>114300</xdr:colOff>
      <xdr:row>62</xdr:row>
      <xdr:rowOff>68580</xdr:rowOff>
    </xdr:to>
    <xdr:cxnSp macro="">
      <xdr:nvCxnSpPr>
        <xdr:cNvPr id="233" name="直線コネクタ 232"/>
        <xdr:cNvCxnSpPr/>
      </xdr:nvCxnSpPr>
      <xdr:spPr>
        <a:xfrm flipV="1">
          <a:off x="8750300" y="106494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128815</xdr:rowOff>
    </xdr:from>
    <xdr:to>
      <xdr:col>41</xdr:col>
      <xdr:colOff>101600</xdr:colOff>
      <xdr:row>61</xdr:row>
      <xdr:rowOff>58965</xdr:rowOff>
    </xdr:to>
    <xdr:sp macro="" textlink="">
      <xdr:nvSpPr>
        <xdr:cNvPr id="234" name="楕円 233"/>
        <xdr:cNvSpPr/>
      </xdr:nvSpPr>
      <xdr:spPr>
        <a:xfrm>
          <a:off x="7810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8165</xdr:rowOff>
    </xdr:from>
    <xdr:to>
      <xdr:col>45</xdr:col>
      <xdr:colOff>177800</xdr:colOff>
      <xdr:row>62</xdr:row>
      <xdr:rowOff>68580</xdr:rowOff>
    </xdr:to>
    <xdr:cxnSp macro="">
      <xdr:nvCxnSpPr>
        <xdr:cNvPr id="235" name="直線コネクタ 234"/>
        <xdr:cNvCxnSpPr/>
      </xdr:nvCxnSpPr>
      <xdr:spPr>
        <a:xfrm>
          <a:off x="7861300" y="10466615"/>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36" name="n_1aveValue【体育館・プール】&#10;一人当たり面積"/>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37" name="n_2aveValue【体育館・プール】&#10;一人当たり面積"/>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90912</xdr:rowOff>
    </xdr:from>
    <xdr:ext cx="469744" cy="259045"/>
    <xdr:sp macro="" textlink="">
      <xdr:nvSpPr>
        <xdr:cNvPr id="238" name="n_3aveValue【体育館・プール】&#10;一人当たり面積"/>
        <xdr:cNvSpPr txBox="1"/>
      </xdr:nvSpPr>
      <xdr:spPr>
        <a:xfrm>
          <a:off x="7626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86921</xdr:rowOff>
    </xdr:from>
    <xdr:ext cx="469744" cy="259045"/>
    <xdr:sp macro="" textlink="">
      <xdr:nvSpPr>
        <xdr:cNvPr id="239" name="n_1mainValue【体育館・プール】&#10;一人当たり面積"/>
        <xdr:cNvSpPr txBox="1"/>
      </xdr:nvSpPr>
      <xdr:spPr>
        <a:xfrm>
          <a:off x="9391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135907</xdr:rowOff>
    </xdr:from>
    <xdr:ext cx="469744" cy="259045"/>
    <xdr:sp macro="" textlink="">
      <xdr:nvSpPr>
        <xdr:cNvPr id="240" name="n_2mainValue【体育館・プール】&#10;一人当たり面積"/>
        <xdr:cNvSpPr txBox="1"/>
      </xdr:nvSpPr>
      <xdr:spPr>
        <a:xfrm>
          <a:off x="8515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75492</xdr:rowOff>
    </xdr:from>
    <xdr:ext cx="469744" cy="259045"/>
    <xdr:sp macro="" textlink="">
      <xdr:nvSpPr>
        <xdr:cNvPr id="241" name="n_3mainValue【体育館・プール】&#10;一人当たり面積"/>
        <xdr:cNvSpPr txBox="1"/>
      </xdr:nvSpPr>
      <xdr:spPr>
        <a:xfrm>
          <a:off x="7626427" y="1019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1" name="楕円 280"/>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282" name="【福祉施設】&#10;有形固定資産減価償却率該当値テキスト"/>
        <xdr:cNvSpPr txBox="1"/>
      </xdr:nvSpPr>
      <xdr:spPr>
        <a:xfrm>
          <a:off x="4673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283" name="楕円 282"/>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9525</xdr:rowOff>
    </xdr:to>
    <xdr:cxnSp macro="">
      <xdr:nvCxnSpPr>
        <xdr:cNvPr id="284" name="直線コネクタ 283"/>
        <xdr:cNvCxnSpPr/>
      </xdr:nvCxnSpPr>
      <xdr:spPr>
        <a:xfrm flipV="1">
          <a:off x="3797300" y="14199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85" name="楕円 284"/>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9525</xdr:rowOff>
    </xdr:to>
    <xdr:cxnSp macro="">
      <xdr:nvCxnSpPr>
        <xdr:cNvPr id="286" name="直線コネクタ 285"/>
        <xdr:cNvCxnSpPr/>
      </xdr:nvCxnSpPr>
      <xdr:spPr>
        <a:xfrm>
          <a:off x="2908300" y="14222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287" name="楕円 286"/>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133350</xdr:rowOff>
    </xdr:to>
    <xdr:cxnSp macro="">
      <xdr:nvCxnSpPr>
        <xdr:cNvPr id="288" name="直線コネクタ 287"/>
        <xdr:cNvCxnSpPr/>
      </xdr:nvCxnSpPr>
      <xdr:spPr>
        <a:xfrm flipV="1">
          <a:off x="2019300" y="14222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76852</xdr:rowOff>
    </xdr:from>
    <xdr:ext cx="405111" cy="259045"/>
    <xdr:sp macro="" textlink="">
      <xdr:nvSpPr>
        <xdr:cNvPr id="292" name="n_1mainValue【福祉施設】&#10;有形固定資産減価償却率"/>
        <xdr:cNvSpPr txBox="1"/>
      </xdr:nvSpPr>
      <xdr:spPr>
        <a:xfrm>
          <a:off x="35820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93" name="n_2mainValue【福祉施設】&#10;有形固定資産減価償却率"/>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29227</xdr:rowOff>
    </xdr:from>
    <xdr:ext cx="405111" cy="259045"/>
    <xdr:sp macro="" textlink="">
      <xdr:nvSpPr>
        <xdr:cNvPr id="294" name="n_3mainValue【福祉施設】&#10;有形固定資産減価償却率"/>
        <xdr:cNvSpPr txBox="1"/>
      </xdr:nvSpPr>
      <xdr:spPr>
        <a:xfrm>
          <a:off x="1816744"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2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44450</xdr:rowOff>
    </xdr:from>
    <xdr:to>
      <xdr:col>55</xdr:col>
      <xdr:colOff>50800</xdr:colOff>
      <xdr:row>77</xdr:row>
      <xdr:rowOff>146050</xdr:rowOff>
    </xdr:to>
    <xdr:sp macro="" textlink="">
      <xdr:nvSpPr>
        <xdr:cNvPr id="333" name="楕円 332"/>
        <xdr:cNvSpPr/>
      </xdr:nvSpPr>
      <xdr:spPr>
        <a:xfrm>
          <a:off x="10426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143527</xdr:rowOff>
    </xdr:from>
    <xdr:ext cx="469744" cy="259045"/>
    <xdr:sp macro="" textlink="">
      <xdr:nvSpPr>
        <xdr:cNvPr id="334" name="【福祉施設】&#10;一人当たり面積該当値テキスト"/>
        <xdr:cNvSpPr txBox="1"/>
      </xdr:nvSpPr>
      <xdr:spPr>
        <a:xfrm>
          <a:off x="10515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165100</xdr:rowOff>
    </xdr:from>
    <xdr:to>
      <xdr:col>50</xdr:col>
      <xdr:colOff>165100</xdr:colOff>
      <xdr:row>77</xdr:row>
      <xdr:rowOff>95250</xdr:rowOff>
    </xdr:to>
    <xdr:sp macro="" textlink="">
      <xdr:nvSpPr>
        <xdr:cNvPr id="335" name="楕円 334"/>
        <xdr:cNvSpPr/>
      </xdr:nvSpPr>
      <xdr:spPr>
        <a:xfrm>
          <a:off x="95885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44450</xdr:rowOff>
    </xdr:from>
    <xdr:to>
      <xdr:col>55</xdr:col>
      <xdr:colOff>0</xdr:colOff>
      <xdr:row>77</xdr:row>
      <xdr:rowOff>95250</xdr:rowOff>
    </xdr:to>
    <xdr:cxnSp macro="">
      <xdr:nvCxnSpPr>
        <xdr:cNvPr id="336" name="直線コネクタ 335"/>
        <xdr:cNvCxnSpPr/>
      </xdr:nvCxnSpPr>
      <xdr:spPr>
        <a:xfrm>
          <a:off x="9639300" y="1324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133350</xdr:rowOff>
    </xdr:from>
    <xdr:to>
      <xdr:col>46</xdr:col>
      <xdr:colOff>38100</xdr:colOff>
      <xdr:row>78</xdr:row>
      <xdr:rowOff>63500</xdr:rowOff>
    </xdr:to>
    <xdr:sp macro="" textlink="">
      <xdr:nvSpPr>
        <xdr:cNvPr id="337" name="楕円 336"/>
        <xdr:cNvSpPr/>
      </xdr:nvSpPr>
      <xdr:spPr>
        <a:xfrm>
          <a:off x="8699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44450</xdr:rowOff>
    </xdr:from>
    <xdr:to>
      <xdr:col>50</xdr:col>
      <xdr:colOff>114300</xdr:colOff>
      <xdr:row>78</xdr:row>
      <xdr:rowOff>12700</xdr:rowOff>
    </xdr:to>
    <xdr:cxnSp macro="">
      <xdr:nvCxnSpPr>
        <xdr:cNvPr id="338" name="直線コネクタ 337"/>
        <xdr:cNvCxnSpPr/>
      </xdr:nvCxnSpPr>
      <xdr:spPr>
        <a:xfrm flipV="1">
          <a:off x="8750300" y="13246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6350</xdr:rowOff>
    </xdr:from>
    <xdr:to>
      <xdr:col>41</xdr:col>
      <xdr:colOff>101600</xdr:colOff>
      <xdr:row>81</xdr:row>
      <xdr:rowOff>107950</xdr:rowOff>
    </xdr:to>
    <xdr:sp macro="" textlink="">
      <xdr:nvSpPr>
        <xdr:cNvPr id="339" name="楕円 338"/>
        <xdr:cNvSpPr/>
      </xdr:nvSpPr>
      <xdr:spPr>
        <a:xfrm>
          <a:off x="781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12700</xdr:rowOff>
    </xdr:from>
    <xdr:to>
      <xdr:col>45</xdr:col>
      <xdr:colOff>177800</xdr:colOff>
      <xdr:row>81</xdr:row>
      <xdr:rowOff>57150</xdr:rowOff>
    </xdr:to>
    <xdr:cxnSp macro="">
      <xdr:nvCxnSpPr>
        <xdr:cNvPr id="340" name="直線コネクタ 339"/>
        <xdr:cNvCxnSpPr/>
      </xdr:nvCxnSpPr>
      <xdr:spPr>
        <a:xfrm flipV="1">
          <a:off x="7861300" y="133858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41"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42" name="n_2aveValue【福祉施設】&#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xdr:cNvSpPr txBox="1"/>
      </xdr:nvSpPr>
      <xdr:spPr>
        <a:xfrm>
          <a:off x="7626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111777</xdr:rowOff>
    </xdr:from>
    <xdr:ext cx="469744" cy="259045"/>
    <xdr:sp macro="" textlink="">
      <xdr:nvSpPr>
        <xdr:cNvPr id="344" name="n_1mainValue【福祉施設】&#10;一人当たり面積"/>
        <xdr:cNvSpPr txBox="1"/>
      </xdr:nvSpPr>
      <xdr:spPr>
        <a:xfrm>
          <a:off x="9391727" y="1297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80027</xdr:rowOff>
    </xdr:from>
    <xdr:ext cx="469744" cy="259045"/>
    <xdr:sp macro="" textlink="">
      <xdr:nvSpPr>
        <xdr:cNvPr id="345" name="n_2mainValue【福祉施設】&#10;一人当たり面積"/>
        <xdr:cNvSpPr txBox="1"/>
      </xdr:nvSpPr>
      <xdr:spPr>
        <a:xfrm>
          <a:off x="8515427"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124477</xdr:rowOff>
    </xdr:from>
    <xdr:ext cx="469744" cy="259045"/>
    <xdr:sp macro="" textlink="">
      <xdr:nvSpPr>
        <xdr:cNvPr id="346" name="n_3mainValue【福祉施設】&#10;一人当たり面積"/>
        <xdr:cNvSpPr txBox="1"/>
      </xdr:nvSpPr>
      <xdr:spPr>
        <a:xfrm>
          <a:off x="7626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86" name="楕円 385"/>
        <xdr:cNvSpPr/>
      </xdr:nvSpPr>
      <xdr:spPr>
        <a:xfrm>
          <a:off x="4584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163847</xdr:rowOff>
    </xdr:from>
    <xdr:ext cx="405111" cy="259045"/>
    <xdr:sp macro="" textlink="">
      <xdr:nvSpPr>
        <xdr:cNvPr id="387" name="【市民会館】&#10;有形固定資産減価償却率該当値テキスト"/>
        <xdr:cNvSpPr txBox="1"/>
      </xdr:nvSpPr>
      <xdr:spPr>
        <a:xfrm>
          <a:off x="4673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52070</xdr:rowOff>
    </xdr:from>
    <xdr:to>
      <xdr:col>20</xdr:col>
      <xdr:colOff>38100</xdr:colOff>
      <xdr:row>106</xdr:row>
      <xdr:rowOff>153670</xdr:rowOff>
    </xdr:to>
    <xdr:sp macro="" textlink="">
      <xdr:nvSpPr>
        <xdr:cNvPr id="388" name="楕円 387"/>
        <xdr:cNvSpPr/>
      </xdr:nvSpPr>
      <xdr:spPr>
        <a:xfrm>
          <a:off x="3746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64770</xdr:rowOff>
    </xdr:from>
    <xdr:to>
      <xdr:col>24</xdr:col>
      <xdr:colOff>63500</xdr:colOff>
      <xdr:row>106</xdr:row>
      <xdr:rowOff>102870</xdr:rowOff>
    </xdr:to>
    <xdr:cxnSp macro="">
      <xdr:nvCxnSpPr>
        <xdr:cNvPr id="389" name="直線コネクタ 388"/>
        <xdr:cNvCxnSpPr/>
      </xdr:nvCxnSpPr>
      <xdr:spPr>
        <a:xfrm flipV="1">
          <a:off x="3797300" y="18238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92075</xdr:rowOff>
    </xdr:from>
    <xdr:to>
      <xdr:col>15</xdr:col>
      <xdr:colOff>101600</xdr:colOff>
      <xdr:row>107</xdr:row>
      <xdr:rowOff>22225</xdr:rowOff>
    </xdr:to>
    <xdr:sp macro="" textlink="">
      <xdr:nvSpPr>
        <xdr:cNvPr id="390" name="楕円 389"/>
        <xdr:cNvSpPr/>
      </xdr:nvSpPr>
      <xdr:spPr>
        <a:xfrm>
          <a:off x="2857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102870</xdr:rowOff>
    </xdr:from>
    <xdr:to>
      <xdr:col>19</xdr:col>
      <xdr:colOff>177800</xdr:colOff>
      <xdr:row>106</xdr:row>
      <xdr:rowOff>142875</xdr:rowOff>
    </xdr:to>
    <xdr:cxnSp macro="">
      <xdr:nvCxnSpPr>
        <xdr:cNvPr id="391" name="直線コネクタ 390"/>
        <xdr:cNvCxnSpPr/>
      </xdr:nvCxnSpPr>
      <xdr:spPr>
        <a:xfrm flipV="1">
          <a:off x="2908300" y="18276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151130</xdr:rowOff>
    </xdr:from>
    <xdr:to>
      <xdr:col>10</xdr:col>
      <xdr:colOff>165100</xdr:colOff>
      <xdr:row>107</xdr:row>
      <xdr:rowOff>81280</xdr:rowOff>
    </xdr:to>
    <xdr:sp macro="" textlink="">
      <xdr:nvSpPr>
        <xdr:cNvPr id="392" name="楕円 391"/>
        <xdr:cNvSpPr/>
      </xdr:nvSpPr>
      <xdr:spPr>
        <a:xfrm>
          <a:off x="196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142875</xdr:rowOff>
    </xdr:from>
    <xdr:to>
      <xdr:col>15</xdr:col>
      <xdr:colOff>50800</xdr:colOff>
      <xdr:row>107</xdr:row>
      <xdr:rowOff>30480</xdr:rowOff>
    </xdr:to>
    <xdr:cxnSp macro="">
      <xdr:nvCxnSpPr>
        <xdr:cNvPr id="393" name="直線コネクタ 392"/>
        <xdr:cNvCxnSpPr/>
      </xdr:nvCxnSpPr>
      <xdr:spPr>
        <a:xfrm flipV="1">
          <a:off x="2019300" y="183165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144797</xdr:rowOff>
    </xdr:from>
    <xdr:ext cx="405111" cy="259045"/>
    <xdr:sp macro="" textlink="">
      <xdr:nvSpPr>
        <xdr:cNvPr id="397" name="n_1mainValue【市民会館】&#10;有形固定資産減価償却率"/>
        <xdr:cNvSpPr txBox="1"/>
      </xdr:nvSpPr>
      <xdr:spPr>
        <a:xfrm>
          <a:off x="3582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13352</xdr:rowOff>
    </xdr:from>
    <xdr:ext cx="405111" cy="259045"/>
    <xdr:sp macro="" textlink="">
      <xdr:nvSpPr>
        <xdr:cNvPr id="398" name="n_2mainValue【市民会館】&#10;有形固定資産減価償却率"/>
        <xdr:cNvSpPr txBox="1"/>
      </xdr:nvSpPr>
      <xdr:spPr>
        <a:xfrm>
          <a:off x="2705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72407</xdr:rowOff>
    </xdr:from>
    <xdr:ext cx="405111" cy="259045"/>
    <xdr:sp macro="" textlink="">
      <xdr:nvSpPr>
        <xdr:cNvPr id="399" name="n_3mainValue【市民会館】&#10;有形固定資産減価償却率"/>
        <xdr:cNvSpPr txBox="1"/>
      </xdr:nvSpPr>
      <xdr:spPr>
        <a:xfrm>
          <a:off x="1816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410" name="直線コネクタ 40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105427</xdr:rowOff>
    </xdr:from>
    <xdr:ext cx="467179" cy="259045"/>
    <xdr:sp macro="" textlink="">
      <xdr:nvSpPr>
        <xdr:cNvPr id="411" name="テキスト ボックス 41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412" name="直線コネクタ 41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3" name="テキスト ボックス 41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414" name="直線コネクタ 41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48277</xdr:rowOff>
    </xdr:from>
    <xdr:ext cx="467179" cy="259045"/>
    <xdr:sp macro="" textlink="">
      <xdr:nvSpPr>
        <xdr:cNvPr id="415" name="テキスト ボックス 41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418" name="直線コネクタ 41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162577</xdr:rowOff>
    </xdr:from>
    <xdr:ext cx="467179" cy="259045"/>
    <xdr:sp macro="" textlink="">
      <xdr:nvSpPr>
        <xdr:cNvPr id="419" name="テキスト ボックス 41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0" name="直線コネクタ 41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1" name="テキスト ボックス 42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422" name="直線コネクタ 42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105427</xdr:rowOff>
    </xdr:from>
    <xdr:ext cx="467179" cy="259045"/>
    <xdr:sp macro="" textlink="">
      <xdr:nvSpPr>
        <xdr:cNvPr id="423" name="テキスト ボックス 42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104775</xdr:rowOff>
    </xdr:from>
    <xdr:to>
      <xdr:col>54</xdr:col>
      <xdr:colOff>189865</xdr:colOff>
      <xdr:row>108</xdr:row>
      <xdr:rowOff>57150</xdr:rowOff>
    </xdr:to>
    <xdr:cxnSp macro="">
      <xdr:nvCxnSpPr>
        <xdr:cNvPr id="427" name="直線コネクタ 426"/>
        <xdr:cNvCxnSpPr/>
      </xdr:nvCxnSpPr>
      <xdr:spPr>
        <a:xfrm flipV="1">
          <a:off x="10476865" y="172497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60977</xdr:rowOff>
    </xdr:from>
    <xdr:ext cx="469744" cy="259045"/>
    <xdr:sp macro="" textlink="">
      <xdr:nvSpPr>
        <xdr:cNvPr id="428" name="【市民会館】&#10;一人当たり面積最小値テキスト"/>
        <xdr:cNvSpPr txBox="1"/>
      </xdr:nvSpPr>
      <xdr:spPr>
        <a:xfrm>
          <a:off x="105156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57150</xdr:rowOff>
    </xdr:from>
    <xdr:to>
      <xdr:col>55</xdr:col>
      <xdr:colOff>88900</xdr:colOff>
      <xdr:row>108</xdr:row>
      <xdr:rowOff>57150</xdr:rowOff>
    </xdr:to>
    <xdr:cxnSp macro="">
      <xdr:nvCxnSpPr>
        <xdr:cNvPr id="429" name="直線コネクタ 42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51452</xdr:rowOff>
    </xdr:from>
    <xdr:ext cx="469744" cy="259045"/>
    <xdr:sp macro="" textlink="">
      <xdr:nvSpPr>
        <xdr:cNvPr id="430" name="【市民会館】&#10;一人当たり面積最大値テキスト"/>
        <xdr:cNvSpPr txBox="1"/>
      </xdr:nvSpPr>
      <xdr:spPr>
        <a:xfrm>
          <a:off x="105156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104775</xdr:rowOff>
    </xdr:from>
    <xdr:to>
      <xdr:col>55</xdr:col>
      <xdr:colOff>88900</xdr:colOff>
      <xdr:row>100</xdr:row>
      <xdr:rowOff>104775</xdr:rowOff>
    </xdr:to>
    <xdr:cxnSp macro="">
      <xdr:nvCxnSpPr>
        <xdr:cNvPr id="431" name="直線コネクタ 430"/>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432"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33" name="フローチャート: 判断 432"/>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158750</xdr:rowOff>
    </xdr:from>
    <xdr:to>
      <xdr:col>50</xdr:col>
      <xdr:colOff>165100</xdr:colOff>
      <xdr:row>105</xdr:row>
      <xdr:rowOff>88900</xdr:rowOff>
    </xdr:to>
    <xdr:sp macro="" textlink="">
      <xdr:nvSpPr>
        <xdr:cNvPr id="434" name="フローチャート: 判断 433"/>
        <xdr:cNvSpPr/>
      </xdr:nvSpPr>
      <xdr:spPr>
        <a:xfrm>
          <a:off x="958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5" name="フローチャート: 判断 434"/>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25400</xdr:rowOff>
    </xdr:from>
    <xdr:to>
      <xdr:col>41</xdr:col>
      <xdr:colOff>101600</xdr:colOff>
      <xdr:row>105</xdr:row>
      <xdr:rowOff>127000</xdr:rowOff>
    </xdr:to>
    <xdr:sp macro="" textlink="">
      <xdr:nvSpPr>
        <xdr:cNvPr id="436" name="フローチャート: 判断 435"/>
        <xdr:cNvSpPr/>
      </xdr:nvSpPr>
      <xdr:spPr>
        <a:xfrm>
          <a:off x="781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53975</xdr:rowOff>
    </xdr:from>
    <xdr:to>
      <xdr:col>55</xdr:col>
      <xdr:colOff>50800</xdr:colOff>
      <xdr:row>100</xdr:row>
      <xdr:rowOff>155575</xdr:rowOff>
    </xdr:to>
    <xdr:sp macro="" textlink="">
      <xdr:nvSpPr>
        <xdr:cNvPr id="442" name="楕円 441"/>
        <xdr:cNvSpPr/>
      </xdr:nvSpPr>
      <xdr:spPr>
        <a:xfrm>
          <a:off x="104267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7002</xdr:rowOff>
    </xdr:from>
    <xdr:ext cx="469744" cy="259045"/>
    <xdr:sp macro="" textlink="">
      <xdr:nvSpPr>
        <xdr:cNvPr id="443" name="【市民会館】&#10;一人当たり面積該当値テキスト"/>
        <xdr:cNvSpPr txBox="1"/>
      </xdr:nvSpPr>
      <xdr:spPr>
        <a:xfrm>
          <a:off x="10515600"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63500</xdr:rowOff>
    </xdr:from>
    <xdr:to>
      <xdr:col>50</xdr:col>
      <xdr:colOff>165100</xdr:colOff>
      <xdr:row>100</xdr:row>
      <xdr:rowOff>165100</xdr:rowOff>
    </xdr:to>
    <xdr:sp macro="" textlink="">
      <xdr:nvSpPr>
        <xdr:cNvPr id="444" name="楕円 443"/>
        <xdr:cNvSpPr/>
      </xdr:nvSpPr>
      <xdr:spPr>
        <a:xfrm>
          <a:off x="9588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104775</xdr:rowOff>
    </xdr:from>
    <xdr:to>
      <xdr:col>55</xdr:col>
      <xdr:colOff>0</xdr:colOff>
      <xdr:row>100</xdr:row>
      <xdr:rowOff>114300</xdr:rowOff>
    </xdr:to>
    <xdr:cxnSp macro="">
      <xdr:nvCxnSpPr>
        <xdr:cNvPr id="445" name="直線コネクタ 444"/>
        <xdr:cNvCxnSpPr/>
      </xdr:nvCxnSpPr>
      <xdr:spPr>
        <a:xfrm flipV="1">
          <a:off x="9639300" y="17249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63500</xdr:rowOff>
    </xdr:from>
    <xdr:to>
      <xdr:col>46</xdr:col>
      <xdr:colOff>38100</xdr:colOff>
      <xdr:row>100</xdr:row>
      <xdr:rowOff>165100</xdr:rowOff>
    </xdr:to>
    <xdr:sp macro="" textlink="">
      <xdr:nvSpPr>
        <xdr:cNvPr id="446" name="楕円 445"/>
        <xdr:cNvSpPr/>
      </xdr:nvSpPr>
      <xdr:spPr>
        <a:xfrm>
          <a:off x="8699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114300</xdr:rowOff>
    </xdr:from>
    <xdr:to>
      <xdr:col>50</xdr:col>
      <xdr:colOff>114300</xdr:colOff>
      <xdr:row>100</xdr:row>
      <xdr:rowOff>114300</xdr:rowOff>
    </xdr:to>
    <xdr:cxnSp macro="">
      <xdr:nvCxnSpPr>
        <xdr:cNvPr id="447" name="直線コネクタ 446"/>
        <xdr:cNvCxnSpPr/>
      </xdr:nvCxnSpPr>
      <xdr:spPr>
        <a:xfrm>
          <a:off x="8750300" y="1725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130175</xdr:rowOff>
    </xdr:from>
    <xdr:to>
      <xdr:col>41</xdr:col>
      <xdr:colOff>101600</xdr:colOff>
      <xdr:row>100</xdr:row>
      <xdr:rowOff>60325</xdr:rowOff>
    </xdr:to>
    <xdr:sp macro="" textlink="">
      <xdr:nvSpPr>
        <xdr:cNvPr id="448" name="楕円 447"/>
        <xdr:cNvSpPr/>
      </xdr:nvSpPr>
      <xdr:spPr>
        <a:xfrm>
          <a:off x="7810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9525</xdr:rowOff>
    </xdr:from>
    <xdr:to>
      <xdr:col>45</xdr:col>
      <xdr:colOff>177800</xdr:colOff>
      <xdr:row>100</xdr:row>
      <xdr:rowOff>114300</xdr:rowOff>
    </xdr:to>
    <xdr:cxnSp macro="">
      <xdr:nvCxnSpPr>
        <xdr:cNvPr id="449" name="直線コネクタ 448"/>
        <xdr:cNvCxnSpPr/>
      </xdr:nvCxnSpPr>
      <xdr:spPr>
        <a:xfrm>
          <a:off x="7861300" y="171545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80027</xdr:rowOff>
    </xdr:from>
    <xdr:ext cx="469744" cy="259045"/>
    <xdr:sp macro="" textlink="">
      <xdr:nvSpPr>
        <xdr:cNvPr id="450" name="n_1aveValue【市民会館】&#10;一人当たり面積"/>
        <xdr:cNvSpPr txBox="1"/>
      </xdr:nvSpPr>
      <xdr:spPr>
        <a:xfrm>
          <a:off x="939172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51" name="n_2aveValue【市民会館】&#10;一人当たり面積"/>
        <xdr:cNvSpPr txBox="1"/>
      </xdr:nvSpPr>
      <xdr:spPr>
        <a:xfrm>
          <a:off x="8515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118127</xdr:rowOff>
    </xdr:from>
    <xdr:ext cx="469744" cy="259045"/>
    <xdr:sp macro="" textlink="">
      <xdr:nvSpPr>
        <xdr:cNvPr id="452" name="n_3aveValue【市民会館】&#10;一人当たり面積"/>
        <xdr:cNvSpPr txBox="1"/>
      </xdr:nvSpPr>
      <xdr:spPr>
        <a:xfrm>
          <a:off x="7626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10177</xdr:rowOff>
    </xdr:from>
    <xdr:ext cx="469744" cy="259045"/>
    <xdr:sp macro="" textlink="">
      <xdr:nvSpPr>
        <xdr:cNvPr id="453" name="n_1mainValue【市民会館】&#10;一人当たり面積"/>
        <xdr:cNvSpPr txBox="1"/>
      </xdr:nvSpPr>
      <xdr:spPr>
        <a:xfrm>
          <a:off x="93917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10177</xdr:rowOff>
    </xdr:from>
    <xdr:ext cx="469744" cy="259045"/>
    <xdr:sp macro="" textlink="">
      <xdr:nvSpPr>
        <xdr:cNvPr id="454" name="n_2mainValue【市民会館】&#10;一人当たり面積"/>
        <xdr:cNvSpPr txBox="1"/>
      </xdr:nvSpPr>
      <xdr:spPr>
        <a:xfrm>
          <a:off x="85154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76852</xdr:rowOff>
    </xdr:from>
    <xdr:ext cx="469744" cy="259045"/>
    <xdr:sp macro="" textlink="">
      <xdr:nvSpPr>
        <xdr:cNvPr id="455" name="n_3mainValue【市民会館】&#10;一人当たり面積"/>
        <xdr:cNvSpPr txBox="1"/>
      </xdr:nvSpPr>
      <xdr:spPr>
        <a:xfrm>
          <a:off x="7626427" y="168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6" name="テキスト ボックス 4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7" name="直線コネクタ 4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8" name="テキスト ボックス 4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9" name="直線コネクタ 4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0" name="テキスト ボックス 4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1" name="直線コネクタ 4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2" name="テキスト ボックス 4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3" name="直線コネクタ 4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4" name="テキスト ボックス 4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5" name="直線コネクタ 4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6" name="テキスト ボックス 4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80" name="直線コネクタ 479"/>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81"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2" name="直線コネクタ 481"/>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3"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4" name="直線コネクタ 483"/>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5" name="【一般廃棄物処理施設】&#10;有形固定資産減価償却率平均値テキスト"/>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6" name="フローチャート: 判断 485"/>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7" name="フローチャート: 判断 486"/>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8" name="フローチャート: 判断 487"/>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9" name="フローチャート: 判断 488"/>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95" name="楕円 494"/>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496" name="【一般廃棄物処理施設】&#10;有形固定資産減価償却率該当値テキスト"/>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97" name="楕円 496"/>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140970</xdr:rowOff>
    </xdr:to>
    <xdr:cxnSp macro="">
      <xdr:nvCxnSpPr>
        <xdr:cNvPr id="498" name="直線コネクタ 497"/>
        <xdr:cNvCxnSpPr/>
      </xdr:nvCxnSpPr>
      <xdr:spPr>
        <a:xfrm flipV="1">
          <a:off x="15481300" y="66046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99" name="楕円 498"/>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140970</xdr:rowOff>
    </xdr:from>
    <xdr:to>
      <xdr:col>81</xdr:col>
      <xdr:colOff>50800</xdr:colOff>
      <xdr:row>39</xdr:row>
      <xdr:rowOff>20955</xdr:rowOff>
    </xdr:to>
    <xdr:cxnSp macro="">
      <xdr:nvCxnSpPr>
        <xdr:cNvPr id="500" name="直線コネクタ 499"/>
        <xdr:cNvCxnSpPr/>
      </xdr:nvCxnSpPr>
      <xdr:spPr>
        <a:xfrm flipV="1">
          <a:off x="14592300" y="66560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504" name="n_1mainValue【一般廃棄物処理施設】&#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505" name="n_2mainValue【一般廃棄物処理施設】&#10;有形固定資産減価償却率"/>
        <xdr:cNvSpPr txBox="1"/>
      </xdr:nvSpPr>
      <xdr:spPr>
        <a:xfrm>
          <a:off x="14389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7" name="テキスト ボックス 5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29" name="直線コネクタ 528"/>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0"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1" name="直線コネクタ 530"/>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2"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3" name="直線コネクタ 532"/>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4" name="【一般廃棄物処理施設】&#10;一人当たり有形固定資産（償却資産）額平均値テキスト"/>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5" name="フローチャート: 判断 534"/>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6" name="フローチャート: 判断 535"/>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7" name="フローチャート: 判断 536"/>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8" name="フローチャート: 判断 537"/>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127089</xdr:rowOff>
    </xdr:from>
    <xdr:to>
      <xdr:col>116</xdr:col>
      <xdr:colOff>114300</xdr:colOff>
      <xdr:row>42</xdr:row>
      <xdr:rowOff>57239</xdr:rowOff>
    </xdr:to>
    <xdr:sp macro="" textlink="">
      <xdr:nvSpPr>
        <xdr:cNvPr id="544" name="楕円 543"/>
        <xdr:cNvSpPr/>
      </xdr:nvSpPr>
      <xdr:spPr>
        <a:xfrm>
          <a:off x="22110700" y="71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42016</xdr:rowOff>
    </xdr:from>
    <xdr:ext cx="469744" cy="259045"/>
    <xdr:sp macro="" textlink="">
      <xdr:nvSpPr>
        <xdr:cNvPr id="545" name="【一般廃棄物処理施設】&#10;一人当たり有形固定資産（償却資産）額該当値テキスト"/>
        <xdr:cNvSpPr txBox="1"/>
      </xdr:nvSpPr>
      <xdr:spPr>
        <a:xfrm>
          <a:off x="22199600" y="707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127178</xdr:rowOff>
    </xdr:from>
    <xdr:to>
      <xdr:col>112</xdr:col>
      <xdr:colOff>38100</xdr:colOff>
      <xdr:row>42</xdr:row>
      <xdr:rowOff>57328</xdr:rowOff>
    </xdr:to>
    <xdr:sp macro="" textlink="">
      <xdr:nvSpPr>
        <xdr:cNvPr id="546" name="楕円 545"/>
        <xdr:cNvSpPr/>
      </xdr:nvSpPr>
      <xdr:spPr>
        <a:xfrm>
          <a:off x="21272500" y="7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6439</xdr:rowOff>
    </xdr:from>
    <xdr:to>
      <xdr:col>116</xdr:col>
      <xdr:colOff>63500</xdr:colOff>
      <xdr:row>42</xdr:row>
      <xdr:rowOff>6528</xdr:rowOff>
    </xdr:to>
    <xdr:cxnSp macro="">
      <xdr:nvCxnSpPr>
        <xdr:cNvPr id="547" name="直線コネクタ 546"/>
        <xdr:cNvCxnSpPr/>
      </xdr:nvCxnSpPr>
      <xdr:spPr>
        <a:xfrm flipV="1">
          <a:off x="21323300" y="7207339"/>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127305</xdr:rowOff>
    </xdr:from>
    <xdr:to>
      <xdr:col>107</xdr:col>
      <xdr:colOff>101600</xdr:colOff>
      <xdr:row>42</xdr:row>
      <xdr:rowOff>57455</xdr:rowOff>
    </xdr:to>
    <xdr:sp macro="" textlink="">
      <xdr:nvSpPr>
        <xdr:cNvPr id="548" name="楕円 547"/>
        <xdr:cNvSpPr/>
      </xdr:nvSpPr>
      <xdr:spPr>
        <a:xfrm>
          <a:off x="20383500" y="71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6528</xdr:rowOff>
    </xdr:from>
    <xdr:to>
      <xdr:col>111</xdr:col>
      <xdr:colOff>177800</xdr:colOff>
      <xdr:row>42</xdr:row>
      <xdr:rowOff>6655</xdr:rowOff>
    </xdr:to>
    <xdr:cxnSp macro="">
      <xdr:nvCxnSpPr>
        <xdr:cNvPr id="549" name="直線コネクタ 548"/>
        <xdr:cNvCxnSpPr/>
      </xdr:nvCxnSpPr>
      <xdr:spPr>
        <a:xfrm flipV="1">
          <a:off x="20434300" y="720742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0" name="n_1aveValue【一般廃棄物処理施設】&#10;一人当たり有形固定資産（償却資産）額"/>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1" name="n_2aveValue【一般廃棄物処理施設】&#10;一人当たり有形固定資産（償却資産）額"/>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2"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48455</xdr:rowOff>
    </xdr:from>
    <xdr:ext cx="469744" cy="259045"/>
    <xdr:sp macro="" textlink="">
      <xdr:nvSpPr>
        <xdr:cNvPr id="553" name="n_1mainValue【一般廃棄物処理施設】&#10;一人当たり有形固定資産（償却資産）額"/>
        <xdr:cNvSpPr txBox="1"/>
      </xdr:nvSpPr>
      <xdr:spPr>
        <a:xfrm>
          <a:off x="21075728" y="72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48582</xdr:rowOff>
    </xdr:from>
    <xdr:ext cx="469744" cy="259045"/>
    <xdr:sp macro="" textlink="">
      <xdr:nvSpPr>
        <xdr:cNvPr id="554" name="n_2mainValue【一般廃棄物処理施設】&#10;一人当たり有形固定資産（償却資産）額"/>
        <xdr:cNvSpPr txBox="1"/>
      </xdr:nvSpPr>
      <xdr:spPr>
        <a:xfrm>
          <a:off x="20199428" y="72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78" name="直線コネクタ 577"/>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79"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0" name="直線コネクタ 579"/>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1"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2" name="直線コネクタ 581"/>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3"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4" name="フローチャート: 判断 583"/>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5" name="フローチャート: 判断 584"/>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86" name="フローチャート: 判断 58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87" name="フローチャート: 判断 58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80645</xdr:rowOff>
    </xdr:from>
    <xdr:to>
      <xdr:col>85</xdr:col>
      <xdr:colOff>177800</xdr:colOff>
      <xdr:row>59</xdr:row>
      <xdr:rowOff>10795</xdr:rowOff>
    </xdr:to>
    <xdr:sp macro="" textlink="">
      <xdr:nvSpPr>
        <xdr:cNvPr id="593" name="楕円 592"/>
        <xdr:cNvSpPr/>
      </xdr:nvSpPr>
      <xdr:spPr>
        <a:xfrm>
          <a:off x="16268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103522</xdr:rowOff>
    </xdr:from>
    <xdr:ext cx="405111" cy="259045"/>
    <xdr:sp macro="" textlink="">
      <xdr:nvSpPr>
        <xdr:cNvPr id="594" name="【保健センター・保健所】&#10;有形固定資産減価償却率該当値テキスト"/>
        <xdr:cNvSpPr txBox="1"/>
      </xdr:nvSpPr>
      <xdr:spPr>
        <a:xfrm>
          <a:off x="16357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595" name="楕円 594"/>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59</xdr:row>
      <xdr:rowOff>7620</xdr:rowOff>
    </xdr:to>
    <xdr:cxnSp macro="">
      <xdr:nvCxnSpPr>
        <xdr:cNvPr id="596" name="直線コネクタ 595"/>
        <xdr:cNvCxnSpPr/>
      </xdr:nvCxnSpPr>
      <xdr:spPr>
        <a:xfrm flipV="1">
          <a:off x="15481300" y="100755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597" name="楕円 596"/>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xdr:rowOff>
    </xdr:from>
    <xdr:to>
      <xdr:col>81</xdr:col>
      <xdr:colOff>50800</xdr:colOff>
      <xdr:row>59</xdr:row>
      <xdr:rowOff>59055</xdr:rowOff>
    </xdr:to>
    <xdr:cxnSp macro="">
      <xdr:nvCxnSpPr>
        <xdr:cNvPr id="598" name="直線コネクタ 597"/>
        <xdr:cNvCxnSpPr/>
      </xdr:nvCxnSpPr>
      <xdr:spPr>
        <a:xfrm flipV="1">
          <a:off x="14592300" y="10123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599" name="楕円 598"/>
        <xdr:cNvSpPr/>
      </xdr:nvSpPr>
      <xdr:spPr>
        <a:xfrm>
          <a:off x="1365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60</xdr:row>
      <xdr:rowOff>121920</xdr:rowOff>
    </xdr:to>
    <xdr:cxnSp macro="">
      <xdr:nvCxnSpPr>
        <xdr:cNvPr id="600" name="直線コネクタ 599"/>
        <xdr:cNvCxnSpPr/>
      </xdr:nvCxnSpPr>
      <xdr:spPr>
        <a:xfrm flipV="1">
          <a:off x="13703300" y="1017460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1"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2"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3"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74947</xdr:rowOff>
    </xdr:from>
    <xdr:ext cx="405111" cy="259045"/>
    <xdr:sp macro="" textlink="">
      <xdr:nvSpPr>
        <xdr:cNvPr id="604" name="n_1mainValue【保健センター・保健所】&#10;有形固定資産減価償却率"/>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605" name="n_2mainValue【保健センター・保健所】&#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606" name="n_3mainValue【保健センター・保健所】&#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28" name="直線コネクタ 627"/>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2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0" name="直線コネクタ 62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1"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2" name="直線コネクタ 631"/>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3"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4" name="フローチャート: 判断 633"/>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5" name="フローチャート: 判断 634"/>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36" name="フローチャート: 判断 635"/>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37" name="フローチャート: 判断 636"/>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43" name="楕円 642"/>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644"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645" name="楕円 644"/>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125730</xdr:rowOff>
    </xdr:to>
    <xdr:cxnSp macro="">
      <xdr:nvCxnSpPr>
        <xdr:cNvPr id="646" name="直線コネクタ 645"/>
        <xdr:cNvCxnSpPr/>
      </xdr:nvCxnSpPr>
      <xdr:spPr>
        <a:xfrm>
          <a:off x="21323300" y="1024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647" name="楕円 646"/>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125730</xdr:rowOff>
    </xdr:to>
    <xdr:cxnSp macro="">
      <xdr:nvCxnSpPr>
        <xdr:cNvPr id="648" name="直線コネクタ 647"/>
        <xdr:cNvCxnSpPr/>
      </xdr:nvCxnSpPr>
      <xdr:spPr>
        <a:xfrm>
          <a:off x="20434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49" name="楕円 648"/>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60</xdr:row>
      <xdr:rowOff>114300</xdr:rowOff>
    </xdr:to>
    <xdr:cxnSp macro="">
      <xdr:nvCxnSpPr>
        <xdr:cNvPr id="650" name="直線コネクタ 649"/>
        <xdr:cNvCxnSpPr/>
      </xdr:nvCxnSpPr>
      <xdr:spPr>
        <a:xfrm flipV="1">
          <a:off x="19545300" y="10241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51"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2"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53" name="n_3aveValue【保健センター・保健所】&#10;一人当たり面積"/>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654"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21607</xdr:rowOff>
    </xdr:from>
    <xdr:ext cx="469744" cy="259045"/>
    <xdr:sp macro="" textlink="">
      <xdr:nvSpPr>
        <xdr:cNvPr id="655" name="n_2mainValue【保健センター・保健所】&#10;一人当たり面積"/>
        <xdr:cNvSpPr txBox="1"/>
      </xdr:nvSpPr>
      <xdr:spPr>
        <a:xfrm>
          <a:off x="20199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56" name="n_3main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8" name="直線コネクタ 66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9" name="テキスト ボックス 66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0" name="直線コネクタ 66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1" name="テキスト ボックス 67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2" name="直線コネクタ 67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3" name="テキスト ボックス 67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4" name="直線コネクタ 67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5" name="テキスト ボックス 67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79" name="直線コネクタ 678"/>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0"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1" name="直線コネクタ 680"/>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2"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3" name="直線コネクタ 682"/>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4"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5" name="フローチャート: 判断 684"/>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86" name="フローチャート: 判断 685"/>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87" name="フローチャート: 判断 686"/>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88" name="フローチャート: 判断 687"/>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xdr:rowOff>
    </xdr:from>
    <xdr:to>
      <xdr:col>85</xdr:col>
      <xdr:colOff>177800</xdr:colOff>
      <xdr:row>81</xdr:row>
      <xdr:rowOff>118618</xdr:rowOff>
    </xdr:to>
    <xdr:sp macro="" textlink="">
      <xdr:nvSpPr>
        <xdr:cNvPr id="694" name="楕円 693"/>
        <xdr:cNvSpPr/>
      </xdr:nvSpPr>
      <xdr:spPr>
        <a:xfrm>
          <a:off x="16268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166895</xdr:rowOff>
    </xdr:from>
    <xdr:ext cx="405111" cy="259045"/>
    <xdr:sp macro="" textlink="">
      <xdr:nvSpPr>
        <xdr:cNvPr id="695" name="【消防施設】&#10;有形固定資産減価償却率該当値テキスト"/>
        <xdr:cNvSpPr txBox="1"/>
      </xdr:nvSpPr>
      <xdr:spPr>
        <a:xfrm>
          <a:off x="16357600" y="1388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58165</xdr:rowOff>
    </xdr:from>
    <xdr:to>
      <xdr:col>81</xdr:col>
      <xdr:colOff>101600</xdr:colOff>
      <xdr:row>80</xdr:row>
      <xdr:rowOff>159765</xdr:rowOff>
    </xdr:to>
    <xdr:sp macro="" textlink="">
      <xdr:nvSpPr>
        <xdr:cNvPr id="696" name="楕円 695"/>
        <xdr:cNvSpPr/>
      </xdr:nvSpPr>
      <xdr:spPr>
        <a:xfrm>
          <a:off x="15430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108965</xdr:rowOff>
    </xdr:from>
    <xdr:to>
      <xdr:col>85</xdr:col>
      <xdr:colOff>127000</xdr:colOff>
      <xdr:row>81</xdr:row>
      <xdr:rowOff>67818</xdr:rowOff>
    </xdr:to>
    <xdr:cxnSp macro="">
      <xdr:nvCxnSpPr>
        <xdr:cNvPr id="697" name="直線コネクタ 696"/>
        <xdr:cNvCxnSpPr/>
      </xdr:nvCxnSpPr>
      <xdr:spPr>
        <a:xfrm>
          <a:off x="15481300" y="13824965"/>
          <a:ext cx="838200" cy="1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49022</xdr:rowOff>
    </xdr:from>
    <xdr:to>
      <xdr:col>76</xdr:col>
      <xdr:colOff>165100</xdr:colOff>
      <xdr:row>80</xdr:row>
      <xdr:rowOff>150622</xdr:rowOff>
    </xdr:to>
    <xdr:sp macro="" textlink="">
      <xdr:nvSpPr>
        <xdr:cNvPr id="698" name="楕円 697"/>
        <xdr:cNvSpPr/>
      </xdr:nvSpPr>
      <xdr:spPr>
        <a:xfrm>
          <a:off x="14541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99822</xdr:rowOff>
    </xdr:from>
    <xdr:to>
      <xdr:col>81</xdr:col>
      <xdr:colOff>50800</xdr:colOff>
      <xdr:row>80</xdr:row>
      <xdr:rowOff>108965</xdr:rowOff>
    </xdr:to>
    <xdr:cxnSp macro="">
      <xdr:nvCxnSpPr>
        <xdr:cNvPr id="699" name="直線コネクタ 698"/>
        <xdr:cNvCxnSpPr/>
      </xdr:nvCxnSpPr>
      <xdr:spPr>
        <a:xfrm>
          <a:off x="14592300" y="138158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0"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1" name="n_2aveValue【消防施設】&#10;有形固定資産減価償却率"/>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2"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4842</xdr:rowOff>
    </xdr:from>
    <xdr:ext cx="405111" cy="259045"/>
    <xdr:sp macro="" textlink="">
      <xdr:nvSpPr>
        <xdr:cNvPr id="703" name="n_1mainValue【消防施設】&#10;有形固定資産減価償却率"/>
        <xdr:cNvSpPr txBox="1"/>
      </xdr:nvSpPr>
      <xdr:spPr>
        <a:xfrm>
          <a:off x="15266044"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167149</xdr:rowOff>
    </xdr:from>
    <xdr:ext cx="405111" cy="259045"/>
    <xdr:sp macro="" textlink="">
      <xdr:nvSpPr>
        <xdr:cNvPr id="704" name="n_2mainValue【消防施設】&#10;有形固定資産減価償却率"/>
        <xdr:cNvSpPr txBox="1"/>
      </xdr:nvSpPr>
      <xdr:spPr>
        <a:xfrm>
          <a:off x="14389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5" name="直線コネクタ 7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6" name="テキスト ボックス 7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7" name="直線コネクタ 7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8" name="テキスト ボックス 7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9" name="直線コネクタ 7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0" name="テキスト ボックス 7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1" name="直線コネクタ 7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2" name="テキスト ボックス 7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3" name="直線コネクタ 7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4" name="テキスト ボックス 7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5" name="直線コネクタ 7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6" name="テキスト ボックス 7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0" name="直線コネクタ 729"/>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1"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2" name="直線コネクタ 731"/>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33"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34" name="直線コネクタ 733"/>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35"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36" name="フローチャート: 判断 735"/>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37" name="フローチャート: 判断 736"/>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38" name="フローチャート: 判断 737"/>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39" name="フローチャート: 判断 738"/>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42818</xdr:rowOff>
    </xdr:from>
    <xdr:to>
      <xdr:col>116</xdr:col>
      <xdr:colOff>114300</xdr:colOff>
      <xdr:row>86</xdr:row>
      <xdr:rowOff>144418</xdr:rowOff>
    </xdr:to>
    <xdr:sp macro="" textlink="">
      <xdr:nvSpPr>
        <xdr:cNvPr id="745" name="楕円 744"/>
        <xdr:cNvSpPr/>
      </xdr:nvSpPr>
      <xdr:spPr>
        <a:xfrm>
          <a:off x="22110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129195</xdr:rowOff>
    </xdr:from>
    <xdr:ext cx="469744" cy="259045"/>
    <xdr:sp macro="" textlink="">
      <xdr:nvSpPr>
        <xdr:cNvPr id="746" name="【消防施設】&#10;一人当たり面積該当値テキスト"/>
        <xdr:cNvSpPr txBox="1"/>
      </xdr:nvSpPr>
      <xdr:spPr>
        <a:xfrm>
          <a:off x="22199600" y="147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42818</xdr:rowOff>
    </xdr:from>
    <xdr:to>
      <xdr:col>112</xdr:col>
      <xdr:colOff>38100</xdr:colOff>
      <xdr:row>86</xdr:row>
      <xdr:rowOff>144418</xdr:rowOff>
    </xdr:to>
    <xdr:sp macro="" textlink="">
      <xdr:nvSpPr>
        <xdr:cNvPr id="747" name="楕円 746"/>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93618</xdr:rowOff>
    </xdr:from>
    <xdr:to>
      <xdr:col>116</xdr:col>
      <xdr:colOff>63500</xdr:colOff>
      <xdr:row>86</xdr:row>
      <xdr:rowOff>93618</xdr:rowOff>
    </xdr:to>
    <xdr:cxnSp macro="">
      <xdr:nvCxnSpPr>
        <xdr:cNvPr id="748" name="直線コネクタ 747"/>
        <xdr:cNvCxnSpPr/>
      </xdr:nvCxnSpPr>
      <xdr:spPr>
        <a:xfrm>
          <a:off x="21323300" y="14838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42818</xdr:rowOff>
    </xdr:from>
    <xdr:to>
      <xdr:col>107</xdr:col>
      <xdr:colOff>101600</xdr:colOff>
      <xdr:row>86</xdr:row>
      <xdr:rowOff>144418</xdr:rowOff>
    </xdr:to>
    <xdr:sp macro="" textlink="">
      <xdr:nvSpPr>
        <xdr:cNvPr id="749" name="楕円 748"/>
        <xdr:cNvSpPr/>
      </xdr:nvSpPr>
      <xdr:spPr>
        <a:xfrm>
          <a:off x="20383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93618</xdr:rowOff>
    </xdr:from>
    <xdr:to>
      <xdr:col>111</xdr:col>
      <xdr:colOff>177800</xdr:colOff>
      <xdr:row>86</xdr:row>
      <xdr:rowOff>93618</xdr:rowOff>
    </xdr:to>
    <xdr:cxnSp macro="">
      <xdr:nvCxnSpPr>
        <xdr:cNvPr id="750" name="直線コネクタ 749"/>
        <xdr:cNvCxnSpPr/>
      </xdr:nvCxnSpPr>
      <xdr:spPr>
        <a:xfrm>
          <a:off x="20434300" y="1483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51"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52"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53"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135545</xdr:rowOff>
    </xdr:from>
    <xdr:ext cx="469744" cy="259045"/>
    <xdr:sp macro="" textlink="">
      <xdr:nvSpPr>
        <xdr:cNvPr id="754" name="n_1mainValue【消防施設】&#10;一人当たり面積"/>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135545</xdr:rowOff>
    </xdr:from>
    <xdr:ext cx="469744" cy="259045"/>
    <xdr:sp macro="" textlink="">
      <xdr:nvSpPr>
        <xdr:cNvPr id="755" name="n_2mainValue【消防施設】&#10;一人当たり面積"/>
        <xdr:cNvSpPr txBox="1"/>
      </xdr:nvSpPr>
      <xdr:spPr>
        <a:xfrm>
          <a:off x="20199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81" name="直線コネクタ 78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8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83" name="直線コネクタ 78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8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85" name="直線コネクタ 78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86"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87" name="フローチャート: 判断 78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88" name="フローチャート: 判断 78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89" name="フローチャート: 判断 788"/>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90" name="フローチャート: 判断 789"/>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7438</xdr:rowOff>
    </xdr:from>
    <xdr:to>
      <xdr:col>85</xdr:col>
      <xdr:colOff>177800</xdr:colOff>
      <xdr:row>101</xdr:row>
      <xdr:rowOff>109038</xdr:rowOff>
    </xdr:to>
    <xdr:sp macro="" textlink="">
      <xdr:nvSpPr>
        <xdr:cNvPr id="796" name="楕円 795"/>
        <xdr:cNvSpPr/>
      </xdr:nvSpPr>
      <xdr:spPr>
        <a:xfrm>
          <a:off x="162687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30315</xdr:rowOff>
    </xdr:from>
    <xdr:ext cx="405111" cy="259045"/>
    <xdr:sp macro="" textlink="">
      <xdr:nvSpPr>
        <xdr:cNvPr id="797" name="【庁舎】&#10;有形固定資産減価償却率該当値テキスト"/>
        <xdr:cNvSpPr txBox="1"/>
      </xdr:nvSpPr>
      <xdr:spPr>
        <a:xfrm>
          <a:off x="16357600" y="171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798" name="楕円 797"/>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58238</xdr:rowOff>
    </xdr:from>
    <xdr:to>
      <xdr:col>85</xdr:col>
      <xdr:colOff>127000</xdr:colOff>
      <xdr:row>101</xdr:row>
      <xdr:rowOff>76200</xdr:rowOff>
    </xdr:to>
    <xdr:cxnSp macro="">
      <xdr:nvCxnSpPr>
        <xdr:cNvPr id="799" name="直線コネクタ 798"/>
        <xdr:cNvCxnSpPr/>
      </xdr:nvCxnSpPr>
      <xdr:spPr>
        <a:xfrm flipV="1">
          <a:off x="15481300" y="173746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31931</xdr:rowOff>
    </xdr:from>
    <xdr:to>
      <xdr:col>76</xdr:col>
      <xdr:colOff>165100</xdr:colOff>
      <xdr:row>101</xdr:row>
      <xdr:rowOff>133531</xdr:rowOff>
    </xdr:to>
    <xdr:sp macro="" textlink="">
      <xdr:nvSpPr>
        <xdr:cNvPr id="800" name="楕円 799"/>
        <xdr:cNvSpPr/>
      </xdr:nvSpPr>
      <xdr:spPr>
        <a:xfrm>
          <a:off x="14541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82731</xdr:rowOff>
    </xdr:to>
    <xdr:cxnSp macro="">
      <xdr:nvCxnSpPr>
        <xdr:cNvPr id="801" name="直線コネクタ 800"/>
        <xdr:cNvCxnSpPr/>
      </xdr:nvCxnSpPr>
      <xdr:spPr>
        <a:xfrm flipV="1">
          <a:off x="14592300" y="17392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802" name="楕円 801"/>
        <xdr:cNvSpPr/>
      </xdr:nvSpPr>
      <xdr:spPr>
        <a:xfrm>
          <a:off x="1365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82731</xdr:rowOff>
    </xdr:from>
    <xdr:to>
      <xdr:col>76</xdr:col>
      <xdr:colOff>114300</xdr:colOff>
      <xdr:row>102</xdr:row>
      <xdr:rowOff>117021</xdr:rowOff>
    </xdr:to>
    <xdr:cxnSp macro="">
      <xdr:nvCxnSpPr>
        <xdr:cNvPr id="803" name="直線コネクタ 802"/>
        <xdr:cNvCxnSpPr/>
      </xdr:nvCxnSpPr>
      <xdr:spPr>
        <a:xfrm flipV="1">
          <a:off x="13703300" y="17399181"/>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804" name="n_1ave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5"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06"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807" name="n_1mainValue【庁舎】&#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150058</xdr:rowOff>
    </xdr:from>
    <xdr:ext cx="405111" cy="259045"/>
    <xdr:sp macro="" textlink="">
      <xdr:nvSpPr>
        <xdr:cNvPr id="808" name="n_2mainValue【庁舎】&#10;有形固定資産減価償却率"/>
        <xdr:cNvSpPr txBox="1"/>
      </xdr:nvSpPr>
      <xdr:spPr>
        <a:xfrm>
          <a:off x="143897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809" name="n_3mainValue【庁舎】&#10;有形固定資産減価償却率"/>
        <xdr:cNvSpPr txBox="1"/>
      </xdr:nvSpPr>
      <xdr:spPr>
        <a:xfrm>
          <a:off x="13500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35" name="直線コネクタ 834"/>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36"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37" name="直線コネクタ 836"/>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38"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39" name="直線コネクタ 83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40" name="【庁舎】&#10;一人当たり面積平均値テキスト"/>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41" name="フローチャート: 判断 840"/>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42" name="フローチャート: 判断 841"/>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43" name="フローチャート: 判断 842"/>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44" name="フローチャート: 判断 843"/>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850" name="楕円 849"/>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851" name="【庁舎】&#10;一人当たり面積該当値テキスト"/>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852" name="楕円 851"/>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105592</xdr:rowOff>
    </xdr:to>
    <xdr:cxnSp macro="">
      <xdr:nvCxnSpPr>
        <xdr:cNvPr id="853" name="直線コネクタ 852"/>
        <xdr:cNvCxnSpPr/>
      </xdr:nvCxnSpPr>
      <xdr:spPr>
        <a:xfrm flipV="1">
          <a:off x="21323300" y="182760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4" name="楕円 853"/>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118655</xdr:rowOff>
    </xdr:to>
    <xdr:cxnSp macro="">
      <xdr:nvCxnSpPr>
        <xdr:cNvPr id="855" name="直線コネクタ 854"/>
        <xdr:cNvCxnSpPr/>
      </xdr:nvCxnSpPr>
      <xdr:spPr>
        <a:xfrm flipV="1">
          <a:off x="20434300" y="182792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5806</xdr:rowOff>
    </xdr:from>
    <xdr:to>
      <xdr:col>102</xdr:col>
      <xdr:colOff>165100</xdr:colOff>
      <xdr:row>106</xdr:row>
      <xdr:rowOff>107406</xdr:rowOff>
    </xdr:to>
    <xdr:sp macro="" textlink="">
      <xdr:nvSpPr>
        <xdr:cNvPr id="856" name="楕円 855"/>
        <xdr:cNvSpPr/>
      </xdr:nvSpPr>
      <xdr:spPr>
        <a:xfrm>
          <a:off x="19494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56606</xdr:rowOff>
    </xdr:from>
    <xdr:to>
      <xdr:col>107</xdr:col>
      <xdr:colOff>50800</xdr:colOff>
      <xdr:row>106</xdr:row>
      <xdr:rowOff>118655</xdr:rowOff>
    </xdr:to>
    <xdr:cxnSp macro="">
      <xdr:nvCxnSpPr>
        <xdr:cNvPr id="857" name="直線コネクタ 856"/>
        <xdr:cNvCxnSpPr/>
      </xdr:nvCxnSpPr>
      <xdr:spPr>
        <a:xfrm>
          <a:off x="19545300" y="182303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58"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59"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860" name="n_3aveValue【庁舎】&#10;一人当たり面積"/>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861" name="n_1mainValue【庁舎】&#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62" name="n_2main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123933</xdr:rowOff>
    </xdr:from>
    <xdr:ext cx="469744" cy="259045"/>
    <xdr:sp macro="" textlink="">
      <xdr:nvSpPr>
        <xdr:cNvPr id="863" name="n_3mainValue【庁舎】&#10;一人当たり面積"/>
        <xdr:cNvSpPr txBox="1"/>
      </xdr:nvSpPr>
      <xdr:spPr>
        <a:xfrm>
          <a:off x="19310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類似団体と比較して特に体育館・プール、庁舎の有形固定資産減価償却率が高くなっている。また低くなっている施設は、市民会館である。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体育館・プールについては計画的に改修を実施しており、庁舎についても、市役所本庁舎は昭和３４年建築で減価償却期間が終了しており、現在、新庁舎建設に向けて計画中である。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市民会館については、平成１５年竣工のまつもと市民芸術館が比較的築年数が短いため、全国平均を下回っている。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239,635
235,674
978.47
89,929,105
87,524,362
1,640,484
57,039,735
73,594,284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や、固定資産税の増加に伴い、基準財政収入額の増、市債借入を最低限に抑える取組みによる公債費の削減や合併算定替えから一本算定への段階的な移行により基準財政額が減となっていることなどから、財政力指数は穏やかな増が続い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年度は前年度対比で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今後も、市税などの歳入確保及び歳出の見直しに努め、財政基盤の強化を図る。特に、歳出の見直しについては、事業単位で必要性を見極め、事業の廃止に努める。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46990</xdr:rowOff>
    </xdr:to>
    <xdr:cxnSp macro="">
      <xdr:nvCxnSpPr>
        <xdr:cNvPr id="67" name="直線コネクタ 66"/>
        <xdr:cNvCxnSpPr/>
      </xdr:nvCxnSpPr>
      <xdr:spPr>
        <a:xfrm flipV="1">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70" name="直線コネクタ 69"/>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71120</xdr:rowOff>
    </xdr:to>
    <xdr:cxnSp macro="">
      <xdr:nvCxnSpPr>
        <xdr:cNvPr id="73" name="直線コネクタ 72"/>
        <xdr:cNvCxnSpPr/>
      </xdr:nvCxnSpPr>
      <xdr:spPr>
        <a:xfrm flipV="1">
          <a:off x="2336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95250</xdr:rowOff>
    </xdr:to>
    <xdr:cxnSp macro="">
      <xdr:nvCxnSpPr>
        <xdr:cNvPr id="76" name="直線コネクタ 75"/>
        <xdr:cNvCxnSpPr/>
      </xdr:nvCxnSpPr>
      <xdr:spPr>
        <a:xfrm flipV="1">
          <a:off x="1447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となっている。普通交付税の大幅な減少と、定年退職者の増加による人件費の増により数値は上昇となった。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一般会計における市債発行額を、元金償還額の範囲内に抑える取組みにより、公債費の削減を図っており、類似団体平均を下回っている。今後も経費削減の取組みを継続し、財政の弾力性の維持に努める。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169926</xdr:rowOff>
    </xdr:to>
    <xdr:cxnSp macro="">
      <xdr:nvCxnSpPr>
        <xdr:cNvPr id="128" name="直線コネクタ 127"/>
        <xdr:cNvCxnSpPr/>
      </xdr:nvCxnSpPr>
      <xdr:spPr>
        <a:xfrm>
          <a:off x="4114800" y="1071778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136144</xdr:rowOff>
    </xdr:to>
    <xdr:cxnSp macro="">
      <xdr:nvCxnSpPr>
        <xdr:cNvPr id="131" name="直線コネクタ 130"/>
        <xdr:cNvCxnSpPr/>
      </xdr:nvCxnSpPr>
      <xdr:spPr>
        <a:xfrm flipV="1">
          <a:off x="3225800" y="1071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136144</xdr:rowOff>
    </xdr:to>
    <xdr:cxnSp macro="">
      <xdr:nvCxnSpPr>
        <xdr:cNvPr id="134" name="直線コネクタ 133"/>
        <xdr:cNvCxnSpPr/>
      </xdr:nvCxnSpPr>
      <xdr:spPr>
        <a:xfrm>
          <a:off x="2336800" y="106502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78232</xdr:rowOff>
    </xdr:to>
    <xdr:cxnSp macro="">
      <xdr:nvCxnSpPr>
        <xdr:cNvPr id="137" name="直線コネクタ 136"/>
        <xdr:cNvCxnSpPr/>
      </xdr:nvCxnSpPr>
      <xdr:spPr>
        <a:xfrm flipV="1">
          <a:off x="1447800" y="106502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7" name="楕円 146"/>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48" name="財政構造の弾力性該当値テキスト"/>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49" name="楕円 148"/>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0" name="テキスト ボックス 149"/>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1" name="楕円 150"/>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25671</xdr:rowOff>
    </xdr:from>
    <xdr:ext cx="762000" cy="259045"/>
    <xdr:sp macro="" textlink="">
      <xdr:nvSpPr>
        <xdr:cNvPr id="152" name="テキスト ボックス 151"/>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3" name="楕円 152"/>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4" name="テキスト ボックス 153"/>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5" name="楕円 154"/>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6" name="テキスト ボックス 155"/>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円の減となっている。主な要因としては、物件費における、公共施設の除却に係る経費の減が挙げられる。また人件費については、職員給の増があったが、全体としては数値は減少となった。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今後も、公共施設等総合管理計画に基づき、将来を見据えた公共施設の総量見直しと最適化を進め、個別施設計画の策定により、適正な施設管理を行い、コスト削減を図っていく。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106376</xdr:rowOff>
    </xdr:from>
    <xdr:to>
      <xdr:col>23</xdr:col>
      <xdr:colOff>133350</xdr:colOff>
      <xdr:row>83</xdr:row>
      <xdr:rowOff>111496</xdr:rowOff>
    </xdr:to>
    <xdr:cxnSp macro="">
      <xdr:nvCxnSpPr>
        <xdr:cNvPr id="193" name="直線コネクタ 192"/>
        <xdr:cNvCxnSpPr/>
      </xdr:nvCxnSpPr>
      <xdr:spPr>
        <a:xfrm flipV="1">
          <a:off x="4114800" y="14336726"/>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56944</xdr:rowOff>
    </xdr:from>
    <xdr:to>
      <xdr:col>19</xdr:col>
      <xdr:colOff>133350</xdr:colOff>
      <xdr:row>83</xdr:row>
      <xdr:rowOff>111496</xdr:rowOff>
    </xdr:to>
    <xdr:cxnSp macro="">
      <xdr:nvCxnSpPr>
        <xdr:cNvPr id="196" name="直線コネクタ 195"/>
        <xdr:cNvCxnSpPr/>
      </xdr:nvCxnSpPr>
      <xdr:spPr>
        <a:xfrm>
          <a:off x="3225800" y="14287294"/>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44035</xdr:rowOff>
    </xdr:from>
    <xdr:to>
      <xdr:col>15</xdr:col>
      <xdr:colOff>82550</xdr:colOff>
      <xdr:row>83</xdr:row>
      <xdr:rowOff>56944</xdr:rowOff>
    </xdr:to>
    <xdr:cxnSp macro="">
      <xdr:nvCxnSpPr>
        <xdr:cNvPr id="199" name="直線コネクタ 198"/>
        <xdr:cNvCxnSpPr/>
      </xdr:nvCxnSpPr>
      <xdr:spPr>
        <a:xfrm>
          <a:off x="2336800" y="14274385"/>
          <a:ext cx="889000" cy="1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18870</xdr:rowOff>
    </xdr:from>
    <xdr:to>
      <xdr:col>11</xdr:col>
      <xdr:colOff>31750</xdr:colOff>
      <xdr:row>83</xdr:row>
      <xdr:rowOff>44035</xdr:rowOff>
    </xdr:to>
    <xdr:cxnSp macro="">
      <xdr:nvCxnSpPr>
        <xdr:cNvPr id="202" name="直線コネクタ 201"/>
        <xdr:cNvCxnSpPr/>
      </xdr:nvCxnSpPr>
      <xdr:spPr>
        <a:xfrm>
          <a:off x="1447800" y="1424922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55576</xdr:rowOff>
    </xdr:from>
    <xdr:to>
      <xdr:col>23</xdr:col>
      <xdr:colOff>184150</xdr:colOff>
      <xdr:row>83</xdr:row>
      <xdr:rowOff>157176</xdr:rowOff>
    </xdr:to>
    <xdr:sp macro="" textlink="">
      <xdr:nvSpPr>
        <xdr:cNvPr id="212" name="楕円 211"/>
        <xdr:cNvSpPr/>
      </xdr:nvSpPr>
      <xdr:spPr>
        <a:xfrm>
          <a:off x="4902200" y="1428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27653</xdr:rowOff>
    </xdr:from>
    <xdr:ext cx="762000" cy="259045"/>
    <xdr:sp macro="" textlink="">
      <xdr:nvSpPr>
        <xdr:cNvPr id="213" name="人件費・物件費等の状況該当値テキスト"/>
        <xdr:cNvSpPr txBox="1"/>
      </xdr:nvSpPr>
      <xdr:spPr>
        <a:xfrm>
          <a:off x="5041900" y="1425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60696</xdr:rowOff>
    </xdr:from>
    <xdr:to>
      <xdr:col>19</xdr:col>
      <xdr:colOff>184150</xdr:colOff>
      <xdr:row>83</xdr:row>
      <xdr:rowOff>162296</xdr:rowOff>
    </xdr:to>
    <xdr:sp macro="" textlink="">
      <xdr:nvSpPr>
        <xdr:cNvPr id="214" name="楕円 213"/>
        <xdr:cNvSpPr/>
      </xdr:nvSpPr>
      <xdr:spPr>
        <a:xfrm>
          <a:off x="4064000" y="142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147073</xdr:rowOff>
    </xdr:from>
    <xdr:ext cx="736600" cy="259045"/>
    <xdr:sp macro="" textlink="">
      <xdr:nvSpPr>
        <xdr:cNvPr id="215" name="テキスト ボックス 214"/>
        <xdr:cNvSpPr txBox="1"/>
      </xdr:nvSpPr>
      <xdr:spPr>
        <a:xfrm>
          <a:off x="3733800" y="143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6144</xdr:rowOff>
    </xdr:from>
    <xdr:to>
      <xdr:col>15</xdr:col>
      <xdr:colOff>133350</xdr:colOff>
      <xdr:row>83</xdr:row>
      <xdr:rowOff>107744</xdr:rowOff>
    </xdr:to>
    <xdr:sp macro="" textlink="">
      <xdr:nvSpPr>
        <xdr:cNvPr id="216" name="楕円 215"/>
        <xdr:cNvSpPr/>
      </xdr:nvSpPr>
      <xdr:spPr>
        <a:xfrm>
          <a:off x="3175000" y="142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92521</xdr:rowOff>
    </xdr:from>
    <xdr:ext cx="762000" cy="259045"/>
    <xdr:sp macro="" textlink="">
      <xdr:nvSpPr>
        <xdr:cNvPr id="217" name="テキスト ボックス 216"/>
        <xdr:cNvSpPr txBox="1"/>
      </xdr:nvSpPr>
      <xdr:spPr>
        <a:xfrm>
          <a:off x="2844800" y="143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164685</xdr:rowOff>
    </xdr:from>
    <xdr:to>
      <xdr:col>11</xdr:col>
      <xdr:colOff>82550</xdr:colOff>
      <xdr:row>83</xdr:row>
      <xdr:rowOff>94835</xdr:rowOff>
    </xdr:to>
    <xdr:sp macro="" textlink="">
      <xdr:nvSpPr>
        <xdr:cNvPr id="218" name="楕円 217"/>
        <xdr:cNvSpPr/>
      </xdr:nvSpPr>
      <xdr:spPr>
        <a:xfrm>
          <a:off x="2286000" y="142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79612</xdr:rowOff>
    </xdr:from>
    <xdr:ext cx="762000" cy="259045"/>
    <xdr:sp macro="" textlink="">
      <xdr:nvSpPr>
        <xdr:cNvPr id="219" name="テキスト ボックス 218"/>
        <xdr:cNvSpPr txBox="1"/>
      </xdr:nvSpPr>
      <xdr:spPr>
        <a:xfrm>
          <a:off x="1955800" y="143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139520</xdr:rowOff>
    </xdr:from>
    <xdr:to>
      <xdr:col>7</xdr:col>
      <xdr:colOff>31750</xdr:colOff>
      <xdr:row>83</xdr:row>
      <xdr:rowOff>69670</xdr:rowOff>
    </xdr:to>
    <xdr:sp macro="" textlink="">
      <xdr:nvSpPr>
        <xdr:cNvPr id="220" name="楕円 219"/>
        <xdr:cNvSpPr/>
      </xdr:nvSpPr>
      <xdr:spPr>
        <a:xfrm>
          <a:off x="1397000" y="141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54447</xdr:rowOff>
    </xdr:from>
    <xdr:ext cx="762000" cy="259045"/>
    <xdr:sp macro="" textlink="">
      <xdr:nvSpPr>
        <xdr:cNvPr id="221" name="テキスト ボックス 220"/>
        <xdr:cNvSpPr txBox="1"/>
      </xdr:nvSpPr>
      <xdr:spPr>
        <a:xfrm>
          <a:off x="1066800" y="142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前年度と同水準となっており、全国市平均と比較すると上回っているが、類似団体平均と比較するとほぼ同水準である。</a:t>
          </a:r>
        </a:p>
        <a:p>
          <a:r>
            <a:rPr kumimoji="1" lang="ja-JP" altLang="en-US" sz="1300">
              <a:latin typeface="ＭＳ Ｐゴシック" panose="020B0600070205080204" pitchFamily="50" charset="-128"/>
              <a:ea typeface="ＭＳ Ｐゴシック" panose="020B0600070205080204" pitchFamily="50" charset="-128"/>
            </a:rPr>
            <a:t>　今後も、人事院勧告による国の給与改定等を踏まえ、適切な給与水準の維持に努める。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5" name="直線コネクタ 254"/>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82550</xdr:rowOff>
    </xdr:to>
    <xdr:cxnSp macro="">
      <xdr:nvCxnSpPr>
        <xdr:cNvPr id="258" name="直線コネクタ 257"/>
        <xdr:cNvCxnSpPr/>
      </xdr:nvCxnSpPr>
      <xdr:spPr>
        <a:xfrm>
          <a:off x="15290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2116</xdr:rowOff>
    </xdr:to>
    <xdr:cxnSp macro="">
      <xdr:nvCxnSpPr>
        <xdr:cNvPr id="261" name="直線コネクタ 260"/>
        <xdr:cNvCxnSpPr/>
      </xdr:nvCxnSpPr>
      <xdr:spPr>
        <a:xfrm>
          <a:off x="14401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93134</xdr:rowOff>
    </xdr:to>
    <xdr:cxnSp macro="">
      <xdr:nvCxnSpPr>
        <xdr:cNvPr id="264" name="直線コネクタ 263"/>
        <xdr:cNvCxnSpPr/>
      </xdr:nvCxnSpPr>
      <xdr:spPr>
        <a:xfrm>
          <a:off x="13512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0" name="楕円 27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1" name="テキスト ボックス 280"/>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2" name="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中核市移行準備対応や新庁舎建設対応、待機児童解消に向けた取組みのための保育士増員などにより、前年度と比較して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latin typeface="ＭＳ Ｐゴシック" panose="020B0600070205080204" pitchFamily="50" charset="-128"/>
              <a:ea typeface="ＭＳ Ｐゴシック" panose="020B0600070205080204" pitchFamily="50" charset="-128"/>
            </a:rPr>
            <a:t>　今後も、中核市移行による職員増が見込まれるが、業務量や移譲事務の状況などを勘案しながら、柔軟な適正配置に努める。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123734</xdr:rowOff>
    </xdr:from>
    <xdr:to>
      <xdr:col>81</xdr:col>
      <xdr:colOff>44450</xdr:colOff>
      <xdr:row>63</xdr:row>
      <xdr:rowOff>10885</xdr:rowOff>
    </xdr:to>
    <xdr:cxnSp macro="">
      <xdr:nvCxnSpPr>
        <xdr:cNvPr id="320" name="直線コネクタ 319"/>
        <xdr:cNvCxnSpPr/>
      </xdr:nvCxnSpPr>
      <xdr:spPr>
        <a:xfrm>
          <a:off x="16179800" y="10753634"/>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82369</xdr:rowOff>
    </xdr:from>
    <xdr:to>
      <xdr:col>77</xdr:col>
      <xdr:colOff>44450</xdr:colOff>
      <xdr:row>62</xdr:row>
      <xdr:rowOff>123734</xdr:rowOff>
    </xdr:to>
    <xdr:cxnSp macro="">
      <xdr:nvCxnSpPr>
        <xdr:cNvPr id="323" name="直線コネクタ 322"/>
        <xdr:cNvCxnSpPr/>
      </xdr:nvCxnSpPr>
      <xdr:spPr>
        <a:xfrm>
          <a:off x="15290800" y="107122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54791</xdr:rowOff>
    </xdr:from>
    <xdr:to>
      <xdr:col>72</xdr:col>
      <xdr:colOff>203200</xdr:colOff>
      <xdr:row>62</xdr:row>
      <xdr:rowOff>82369</xdr:rowOff>
    </xdr:to>
    <xdr:cxnSp macro="">
      <xdr:nvCxnSpPr>
        <xdr:cNvPr id="326" name="直線コネクタ 325"/>
        <xdr:cNvCxnSpPr/>
      </xdr:nvCxnSpPr>
      <xdr:spPr>
        <a:xfrm>
          <a:off x="14401800" y="1068469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54791</xdr:rowOff>
    </xdr:to>
    <xdr:cxnSp macro="">
      <xdr:nvCxnSpPr>
        <xdr:cNvPr id="329" name="直線コネクタ 328"/>
        <xdr:cNvCxnSpPr/>
      </xdr:nvCxnSpPr>
      <xdr:spPr>
        <a:xfrm>
          <a:off x="13512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131535</xdr:rowOff>
    </xdr:from>
    <xdr:to>
      <xdr:col>81</xdr:col>
      <xdr:colOff>95250</xdr:colOff>
      <xdr:row>63</xdr:row>
      <xdr:rowOff>61685</xdr:rowOff>
    </xdr:to>
    <xdr:sp macro="" textlink="">
      <xdr:nvSpPr>
        <xdr:cNvPr id="339" name="楕円 338"/>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103612</xdr:rowOff>
    </xdr:from>
    <xdr:ext cx="762000" cy="259045"/>
    <xdr:sp macro="" textlink="">
      <xdr:nvSpPr>
        <xdr:cNvPr id="340" name="定員管理の状況該当値テキスト"/>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72934</xdr:rowOff>
    </xdr:from>
    <xdr:to>
      <xdr:col>77</xdr:col>
      <xdr:colOff>95250</xdr:colOff>
      <xdr:row>63</xdr:row>
      <xdr:rowOff>3084</xdr:rowOff>
    </xdr:to>
    <xdr:sp macro="" textlink="">
      <xdr:nvSpPr>
        <xdr:cNvPr id="341" name="楕円 340"/>
        <xdr:cNvSpPr/>
      </xdr:nvSpPr>
      <xdr:spPr>
        <a:xfrm>
          <a:off x="16129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159311</xdr:rowOff>
    </xdr:from>
    <xdr:ext cx="736600" cy="259045"/>
    <xdr:sp macro="" textlink="">
      <xdr:nvSpPr>
        <xdr:cNvPr id="342" name="テキスト ボックス 341"/>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31569</xdr:rowOff>
    </xdr:from>
    <xdr:to>
      <xdr:col>73</xdr:col>
      <xdr:colOff>44450</xdr:colOff>
      <xdr:row>62</xdr:row>
      <xdr:rowOff>133169</xdr:rowOff>
    </xdr:to>
    <xdr:sp macro="" textlink="">
      <xdr:nvSpPr>
        <xdr:cNvPr id="343" name="楕円 342"/>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117946</xdr:rowOff>
    </xdr:from>
    <xdr:ext cx="762000" cy="259045"/>
    <xdr:sp macro="" textlink="">
      <xdr:nvSpPr>
        <xdr:cNvPr id="344" name="テキスト ボックス 343"/>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3991</xdr:rowOff>
    </xdr:from>
    <xdr:to>
      <xdr:col>68</xdr:col>
      <xdr:colOff>203200</xdr:colOff>
      <xdr:row>62</xdr:row>
      <xdr:rowOff>105591</xdr:rowOff>
    </xdr:to>
    <xdr:sp macro="" textlink="">
      <xdr:nvSpPr>
        <xdr:cNvPr id="345" name="楕円 344"/>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90368</xdr:rowOff>
    </xdr:from>
    <xdr:ext cx="762000" cy="259045"/>
    <xdr:sp macro="" textlink="">
      <xdr:nvSpPr>
        <xdr:cNvPr id="346" name="テキスト ボックス 345"/>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7" name="楕円 346"/>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101980</xdr:rowOff>
    </xdr:from>
    <xdr:ext cx="762000" cy="259045"/>
    <xdr:sp macro="" textlink="">
      <xdr:nvSpPr>
        <xdr:cNvPr id="348" name="テキスト ボックス 347"/>
        <xdr:cNvSpPr txBox="1"/>
      </xdr:nvSpPr>
      <xdr:spPr>
        <a:xfrm>
          <a:off x="13131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年度は、元利償還金の減少（約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億円）や公営企業債純元利償還金の減少（約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億円）により、分子側である実質負担額の減少が、分母側の収入額の減少を上回った状況であるため、単年度の実質公債費比率が減となり、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カ年平均である数値も減となった。</a:t>
          </a:r>
        </a:p>
        <a:p>
          <a:r>
            <a:rPr kumimoji="1" lang="ja-JP" altLang="en-US" sz="1300">
              <a:latin typeface="ＭＳ Ｐゴシック" panose="020B0600070205080204" pitchFamily="50" charset="-128"/>
              <a:ea typeface="ＭＳ Ｐゴシック" panose="020B0600070205080204" pitchFamily="50" charset="-128"/>
            </a:rPr>
            <a:t>　類似団体の数値が大幅に低下したため、当市の数値が平均を上回ることとなったが、当市の数値も低下しており、公債費負担は着実に軽減している状況である。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110913</xdr:rowOff>
    </xdr:to>
    <xdr:cxnSp macro="">
      <xdr:nvCxnSpPr>
        <xdr:cNvPr id="381" name="直線コネクタ 380"/>
        <xdr:cNvCxnSpPr/>
      </xdr:nvCxnSpPr>
      <xdr:spPr>
        <a:xfrm flipV="1">
          <a:off x="16179800" y="6944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110913</xdr:rowOff>
    </xdr:to>
    <xdr:cxnSp macro="">
      <xdr:nvCxnSpPr>
        <xdr:cNvPr id="384" name="直線コネクタ 383"/>
        <xdr:cNvCxnSpPr/>
      </xdr:nvCxnSpPr>
      <xdr:spPr>
        <a:xfrm>
          <a:off x="15290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159173</xdr:rowOff>
    </xdr:to>
    <xdr:cxnSp macro="">
      <xdr:nvCxnSpPr>
        <xdr:cNvPr id="387" name="直線コネクタ 386"/>
        <xdr:cNvCxnSpPr/>
      </xdr:nvCxnSpPr>
      <xdr:spPr>
        <a:xfrm flipV="1">
          <a:off x="14401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68156</xdr:rowOff>
    </xdr:to>
    <xdr:cxnSp macro="">
      <xdr:nvCxnSpPr>
        <xdr:cNvPr id="390" name="直線コネクタ 389"/>
        <xdr:cNvCxnSpPr/>
      </xdr:nvCxnSpPr>
      <xdr:spPr>
        <a:xfrm flipV="1">
          <a:off x="13512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8060</xdr:rowOff>
    </xdr:from>
    <xdr:ext cx="762000" cy="259045"/>
    <xdr:sp macro="" textlink="">
      <xdr:nvSpPr>
        <xdr:cNvPr id="401"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3" name="テキスト ボックス 402"/>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6" name="楕円 405"/>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7" name="テキスト ボックス 406"/>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年度以降、該当なしとなっている。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年度は、将来負担額が約</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億円減少しており、その内訳の主なものとして、地方債残高の減少（約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億円）、公営企業会計における地方債元金償還に充てる繰入見込額の減少（約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億円）が挙げられる。</a:t>
          </a:r>
        </a:p>
        <a:p>
          <a:r>
            <a:rPr kumimoji="1" lang="ja-JP" altLang="en-US" sz="1300">
              <a:latin typeface="ＭＳ Ｐゴシック" panose="020B0600070205080204" pitchFamily="50" charset="-128"/>
              <a:ea typeface="ＭＳ Ｐゴシック" panose="020B0600070205080204" pitchFamily="50" charset="-128"/>
            </a:rPr>
            <a:t>　経年比較においても、類似団体との比較においても、健全な財政状況であると言える。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239,635
235,674
978.47
89,929,105
87,524,362
1,640,484
57,039,735
73,594,284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職員給や退職手当の増により、前年度と比較して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今後も、組織や事務事業の見直し、指定管理者制度の移行による業務の委託化に努める。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41275</xdr:rowOff>
    </xdr:from>
    <xdr:to>
      <xdr:col>24</xdr:col>
      <xdr:colOff>25400</xdr:colOff>
      <xdr:row>37</xdr:row>
      <xdr:rowOff>3175</xdr:rowOff>
    </xdr:to>
    <xdr:cxnSp macro="">
      <xdr:nvCxnSpPr>
        <xdr:cNvPr id="70" name="直線コネクタ 69"/>
        <xdr:cNvCxnSpPr/>
      </xdr:nvCxnSpPr>
      <xdr:spPr>
        <a:xfrm>
          <a:off x="3987800" y="62134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41275</xdr:rowOff>
    </xdr:from>
    <xdr:to>
      <xdr:col>19</xdr:col>
      <xdr:colOff>187325</xdr:colOff>
      <xdr:row>36</xdr:row>
      <xdr:rowOff>50800</xdr:rowOff>
    </xdr:to>
    <xdr:cxnSp macro="">
      <xdr:nvCxnSpPr>
        <xdr:cNvPr id="73" name="直線コネクタ 72"/>
        <xdr:cNvCxnSpPr/>
      </xdr:nvCxnSpPr>
      <xdr:spPr>
        <a:xfrm flipV="1">
          <a:off x="3098800" y="6213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xdr:rowOff>
    </xdr:from>
    <xdr:to>
      <xdr:col>15</xdr:col>
      <xdr:colOff>98425</xdr:colOff>
      <xdr:row>36</xdr:row>
      <xdr:rowOff>50800</xdr:rowOff>
    </xdr:to>
    <xdr:cxnSp macro="">
      <xdr:nvCxnSpPr>
        <xdr:cNvPr id="76" name="直線コネクタ 75"/>
        <xdr:cNvCxnSpPr/>
      </xdr:nvCxnSpPr>
      <xdr:spPr>
        <a:xfrm>
          <a:off x="2209800" y="6175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xdr:rowOff>
    </xdr:from>
    <xdr:to>
      <xdr:col>11</xdr:col>
      <xdr:colOff>9525</xdr:colOff>
      <xdr:row>36</xdr:row>
      <xdr:rowOff>50800</xdr:rowOff>
    </xdr:to>
    <xdr:cxnSp macro="">
      <xdr:nvCxnSpPr>
        <xdr:cNvPr id="79" name="直線コネクタ 78"/>
        <xdr:cNvCxnSpPr/>
      </xdr:nvCxnSpPr>
      <xdr:spPr>
        <a:xfrm flipV="1">
          <a:off x="1320800" y="6175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123825</xdr:rowOff>
    </xdr:from>
    <xdr:to>
      <xdr:col>24</xdr:col>
      <xdr:colOff>76200</xdr:colOff>
      <xdr:row>37</xdr:row>
      <xdr:rowOff>53975</xdr:rowOff>
    </xdr:to>
    <xdr:sp macro="" textlink="">
      <xdr:nvSpPr>
        <xdr:cNvPr id="89" name="楕円 88"/>
        <xdr:cNvSpPr/>
      </xdr:nvSpPr>
      <xdr:spPr>
        <a:xfrm>
          <a:off x="47752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140352</xdr:rowOff>
    </xdr:from>
    <xdr:ext cx="762000" cy="259045"/>
    <xdr:sp macro="" textlink="">
      <xdr:nvSpPr>
        <xdr:cNvPr id="90" name="人件費該当値テキスト"/>
        <xdr:cNvSpPr txBox="1"/>
      </xdr:nvSpPr>
      <xdr:spPr>
        <a:xfrm>
          <a:off x="49149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161925</xdr:rowOff>
    </xdr:from>
    <xdr:to>
      <xdr:col>20</xdr:col>
      <xdr:colOff>38100</xdr:colOff>
      <xdr:row>36</xdr:row>
      <xdr:rowOff>92075</xdr:rowOff>
    </xdr:to>
    <xdr:sp macro="" textlink="">
      <xdr:nvSpPr>
        <xdr:cNvPr id="91" name="楕円 90"/>
        <xdr:cNvSpPr/>
      </xdr:nvSpPr>
      <xdr:spPr>
        <a:xfrm>
          <a:off x="3937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102252</xdr:rowOff>
    </xdr:from>
    <xdr:ext cx="736600" cy="259045"/>
    <xdr:sp macro="" textlink="">
      <xdr:nvSpPr>
        <xdr:cNvPr id="92" name="テキスト ボックス 91"/>
        <xdr:cNvSpPr txBox="1"/>
      </xdr:nvSpPr>
      <xdr:spPr>
        <a:xfrm>
          <a:off x="3606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93" name="楕円 92"/>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4" name="テキスト ボックス 9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123825</xdr:rowOff>
    </xdr:from>
    <xdr:to>
      <xdr:col>11</xdr:col>
      <xdr:colOff>60325</xdr:colOff>
      <xdr:row>36</xdr:row>
      <xdr:rowOff>53975</xdr:rowOff>
    </xdr:to>
    <xdr:sp macro="" textlink="">
      <xdr:nvSpPr>
        <xdr:cNvPr id="95" name="楕円 94"/>
        <xdr:cNvSpPr/>
      </xdr:nvSpPr>
      <xdr:spPr>
        <a:xfrm>
          <a:off x="2159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64152</xdr:rowOff>
    </xdr:from>
    <xdr:ext cx="762000" cy="259045"/>
    <xdr:sp macro="" textlink="">
      <xdr:nvSpPr>
        <xdr:cNvPr id="96" name="テキスト ボックス 95"/>
        <xdr:cNvSpPr txBox="1"/>
      </xdr:nvSpPr>
      <xdr:spPr>
        <a:xfrm>
          <a:off x="1828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7" name="楕円 96"/>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8" name="テキスト ボックス 97"/>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となった。アルプスエリア観光施設事業費の委託料が増となったことが主な要因である。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これは休止していた観光施設の指定管理を再開したことによる委託料の増によるもので、今後も委託内容の見直しなどにより、適正な水準の維持に努める。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33" name="直線コネクタ 132"/>
        <xdr:cNvCxnSpPr/>
      </xdr:nvCxnSpPr>
      <xdr:spPr>
        <a:xfrm>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159657</xdr:rowOff>
    </xdr:to>
    <xdr:cxnSp macro="">
      <xdr:nvCxnSpPr>
        <xdr:cNvPr id="136" name="直線コネクタ 135"/>
        <xdr:cNvCxnSpPr/>
      </xdr:nvCxnSpPr>
      <xdr:spPr>
        <a:xfrm>
          <a:off x="14782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105229</xdr:rowOff>
    </xdr:to>
    <xdr:cxnSp macro="">
      <xdr:nvCxnSpPr>
        <xdr:cNvPr id="139" name="直線コネクタ 138"/>
        <xdr:cNvCxnSpPr/>
      </xdr:nvCxnSpPr>
      <xdr:spPr>
        <a:xfrm>
          <a:off x="13893800" y="2429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61686</xdr:rowOff>
    </xdr:to>
    <xdr:cxnSp macro="">
      <xdr:nvCxnSpPr>
        <xdr:cNvPr id="142" name="直線コネクタ 141"/>
        <xdr:cNvCxnSpPr/>
      </xdr:nvCxnSpPr>
      <xdr:spPr>
        <a:xfrm flipV="1">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52" name="楕円 151"/>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53"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4" name="楕円 153"/>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5" name="テキスト ボックス 154"/>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6" name="楕円 155"/>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7" name="テキスト ボックス 156"/>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8" name="楕円 157"/>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9" name="テキスト ボックス 158"/>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60" name="楕円 159"/>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61" name="テキスト ボックス 160"/>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となった。自立支援福祉事業費の増や、私立保育所等運営事業費の増により、数値は上昇となった。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目指すべき将来の都市像として掲げている「健康寿命延伸都市・松本」の創造を実現するため、健康づくり関連施策を進めてきたことによる。今後も、少子高齢化が進み、扶助費の上昇は避けがたい情勢であるが、適正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53</xdr:row>
      <xdr:rowOff>31750</xdr:rowOff>
    </xdr:to>
    <xdr:cxnSp macro="">
      <xdr:nvCxnSpPr>
        <xdr:cNvPr id="194" name="直線コネクタ 193"/>
        <xdr:cNvCxnSpPr/>
      </xdr:nvCxnSpPr>
      <xdr:spPr>
        <a:xfrm>
          <a:off x="3987800" y="904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52</xdr:row>
      <xdr:rowOff>139700</xdr:rowOff>
    </xdr:to>
    <xdr:cxnSp macro="">
      <xdr:nvCxnSpPr>
        <xdr:cNvPr id="197" name="直線コネクタ 196"/>
        <xdr:cNvCxnSpPr/>
      </xdr:nvCxnSpPr>
      <xdr:spPr>
        <a:xfrm flipV="1">
          <a:off x="3098800" y="904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139700</xdr:rowOff>
    </xdr:to>
    <xdr:cxnSp macro="">
      <xdr:nvCxnSpPr>
        <xdr:cNvPr id="200" name="直線コネクタ 199"/>
        <xdr:cNvCxnSpPr/>
      </xdr:nvCxnSpPr>
      <xdr:spPr>
        <a:xfrm>
          <a:off x="2209800" y="900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63500</xdr:rowOff>
    </xdr:from>
    <xdr:to>
      <xdr:col>11</xdr:col>
      <xdr:colOff>9525</xdr:colOff>
      <xdr:row>52</xdr:row>
      <xdr:rowOff>88900</xdr:rowOff>
    </xdr:to>
    <xdr:cxnSp macro="">
      <xdr:nvCxnSpPr>
        <xdr:cNvPr id="203" name="直線コネクタ 202"/>
        <xdr:cNvCxnSpPr/>
      </xdr:nvCxnSpPr>
      <xdr:spPr>
        <a:xfrm>
          <a:off x="1320800" y="897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13" name="楕円 212"/>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168927</xdr:rowOff>
    </xdr:from>
    <xdr:ext cx="762000" cy="259045"/>
    <xdr:sp macro="" textlink="">
      <xdr:nvSpPr>
        <xdr:cNvPr id="214" name="扶助費該当値テキスト"/>
        <xdr:cNvSpPr txBox="1"/>
      </xdr:nvSpPr>
      <xdr:spPr>
        <a:xfrm>
          <a:off x="4914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76200</xdr:rowOff>
    </xdr:from>
    <xdr:to>
      <xdr:col>20</xdr:col>
      <xdr:colOff>38100</xdr:colOff>
      <xdr:row>53</xdr:row>
      <xdr:rowOff>6350</xdr:rowOff>
    </xdr:to>
    <xdr:sp macro="" textlink="">
      <xdr:nvSpPr>
        <xdr:cNvPr id="215" name="楕円 214"/>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16527</xdr:rowOff>
    </xdr:from>
    <xdr:ext cx="736600" cy="259045"/>
    <xdr:sp macro="" textlink="">
      <xdr:nvSpPr>
        <xdr:cNvPr id="216" name="テキスト ボックス 215"/>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88900</xdr:rowOff>
    </xdr:from>
    <xdr:to>
      <xdr:col>15</xdr:col>
      <xdr:colOff>149225</xdr:colOff>
      <xdr:row>53</xdr:row>
      <xdr:rowOff>19050</xdr:rowOff>
    </xdr:to>
    <xdr:sp macro="" textlink="">
      <xdr:nvSpPr>
        <xdr:cNvPr id="217" name="楕円 216"/>
        <xdr:cNvSpPr/>
      </xdr:nvSpPr>
      <xdr:spPr>
        <a:xfrm>
          <a:off x="3048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29227</xdr:rowOff>
    </xdr:from>
    <xdr:ext cx="762000" cy="259045"/>
    <xdr:sp macro="" textlink="">
      <xdr:nvSpPr>
        <xdr:cNvPr id="218" name="テキスト ボックス 217"/>
        <xdr:cNvSpPr txBox="1"/>
      </xdr:nvSpPr>
      <xdr:spPr>
        <a:xfrm>
          <a:off x="2717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9" name="楕円 218"/>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20" name="テキスト ボックス 219"/>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12700</xdr:rowOff>
    </xdr:from>
    <xdr:to>
      <xdr:col>6</xdr:col>
      <xdr:colOff>171450</xdr:colOff>
      <xdr:row>52</xdr:row>
      <xdr:rowOff>114300</xdr:rowOff>
    </xdr:to>
    <xdr:sp macro="" textlink="">
      <xdr:nvSpPr>
        <xdr:cNvPr id="221" name="楕円 220"/>
        <xdr:cNvSpPr/>
      </xdr:nvSpPr>
      <xdr:spPr>
        <a:xfrm>
          <a:off x="1270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124477</xdr:rowOff>
    </xdr:from>
    <xdr:ext cx="762000" cy="259045"/>
    <xdr:sp macro="" textlink="">
      <xdr:nvSpPr>
        <xdr:cNvPr id="222" name="テキスト ボックス 221"/>
        <xdr:cNvSpPr txBox="1"/>
      </xdr:nvSpPr>
      <xdr:spPr>
        <a:xfrm>
          <a:off x="939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ポイント上昇したが、類似団体との比較では引き続き平均を下回り、上位にある。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国民健康保険事業会計など他会計への繰出金が増加したことにより数値は上昇となった。公営事業会計においても財政基盤の健全化を進め、普通会計からの負担が過度とな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61685</xdr:rowOff>
    </xdr:to>
    <xdr:cxnSp macro="">
      <xdr:nvCxnSpPr>
        <xdr:cNvPr id="257" name="直線コネクタ 256"/>
        <xdr:cNvCxnSpPr/>
      </xdr:nvCxnSpPr>
      <xdr:spPr>
        <a:xfrm>
          <a:off x="15671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50800</xdr:rowOff>
    </xdr:to>
    <xdr:cxnSp macro="">
      <xdr:nvCxnSpPr>
        <xdr:cNvPr id="260" name="直線コネクタ 259"/>
        <xdr:cNvCxnSpPr/>
      </xdr:nvCxnSpPr>
      <xdr:spPr>
        <a:xfrm flipV="1">
          <a:off x="14782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xdr:rowOff>
    </xdr:from>
    <xdr:to>
      <xdr:col>73</xdr:col>
      <xdr:colOff>180975</xdr:colOff>
      <xdr:row>54</xdr:row>
      <xdr:rowOff>50800</xdr:rowOff>
    </xdr:to>
    <xdr:cxnSp macro="">
      <xdr:nvCxnSpPr>
        <xdr:cNvPr id="263" name="直線コネクタ 262"/>
        <xdr:cNvCxnSpPr/>
      </xdr:nvCxnSpPr>
      <xdr:spPr>
        <a:xfrm>
          <a:off x="13893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7257</xdr:rowOff>
    </xdr:from>
    <xdr:to>
      <xdr:col>69</xdr:col>
      <xdr:colOff>92075</xdr:colOff>
      <xdr:row>54</xdr:row>
      <xdr:rowOff>50800</xdr:rowOff>
    </xdr:to>
    <xdr:cxnSp macro="">
      <xdr:nvCxnSpPr>
        <xdr:cNvPr id="266" name="直線コネクタ 265"/>
        <xdr:cNvCxnSpPr/>
      </xdr:nvCxnSpPr>
      <xdr:spPr>
        <a:xfrm flipV="1">
          <a:off x="13004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6" name="楕円 275"/>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7" name="その他該当値テキスト"/>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78" name="楕円 277"/>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79" name="テキスト ボックス 278"/>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80" name="楕円 279"/>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81" name="テキスト ボックス 280"/>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127907</xdr:rowOff>
    </xdr:from>
    <xdr:to>
      <xdr:col>69</xdr:col>
      <xdr:colOff>142875</xdr:colOff>
      <xdr:row>54</xdr:row>
      <xdr:rowOff>58057</xdr:rowOff>
    </xdr:to>
    <xdr:sp macro="" textlink="">
      <xdr:nvSpPr>
        <xdr:cNvPr id="282" name="楕円 281"/>
        <xdr:cNvSpPr/>
      </xdr:nvSpPr>
      <xdr:spPr>
        <a:xfrm>
          <a:off x="13843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68234</xdr:rowOff>
    </xdr:from>
    <xdr:ext cx="762000" cy="259045"/>
    <xdr:sp macro="" textlink="">
      <xdr:nvSpPr>
        <xdr:cNvPr id="283" name="テキスト ボックス 282"/>
        <xdr:cNvSpPr txBox="1"/>
      </xdr:nvSpPr>
      <xdr:spPr>
        <a:xfrm>
          <a:off x="13512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4" name="楕円 283"/>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5" name="テキスト ボックス 284"/>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となった。経年でも減少傾向にあり、これは補助金・負担金の見直しに取り組んできた成果によるものである。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引き続き対象事業の精査を進め、適正な支出に努める。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14986</xdr:rowOff>
    </xdr:to>
    <xdr:cxnSp macro="">
      <xdr:nvCxnSpPr>
        <xdr:cNvPr id="316" name="直線コネクタ 315"/>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19" name="直線コネクタ 318"/>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33274</xdr:rowOff>
    </xdr:to>
    <xdr:cxnSp macro="">
      <xdr:nvCxnSpPr>
        <xdr:cNvPr id="322" name="直線コネクタ 321"/>
        <xdr:cNvCxnSpPr/>
      </xdr:nvCxnSpPr>
      <xdr:spPr>
        <a:xfrm>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24130</xdr:rowOff>
    </xdr:to>
    <xdr:cxnSp macro="">
      <xdr:nvCxnSpPr>
        <xdr:cNvPr id="325" name="直線コネクタ 324"/>
        <xdr:cNvCxnSpPr/>
      </xdr:nvCxnSpPr>
      <xdr:spPr>
        <a:xfrm>
          <a:off x="13004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5" name="楕円 334"/>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36"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7" name="楕円 336"/>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8" name="テキスト ボックス 337"/>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9" name="楕円 338"/>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40" name="テキスト ボックス 339"/>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41" name="楕円 340"/>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42" name="テキスト ボックス 34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43" name="楕円 342"/>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44" name="テキスト ボックス 34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ポイントの減となり、経年でも減少傾向にある。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これは、一般会計の市債発行額を元金償還額の範囲内に抑える取組みにより市債残高が減少していることによる。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今後は繰上償還も視野に入れ、市債残高の減少に努めながらも、公債費負担の軽減に努める。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64407</xdr:rowOff>
    </xdr:from>
    <xdr:to>
      <xdr:col>24</xdr:col>
      <xdr:colOff>25400</xdr:colOff>
      <xdr:row>79</xdr:row>
      <xdr:rowOff>97064</xdr:rowOff>
    </xdr:to>
    <xdr:cxnSp macro="">
      <xdr:nvCxnSpPr>
        <xdr:cNvPr id="379" name="直線コネクタ 378"/>
        <xdr:cNvCxnSpPr/>
      </xdr:nvCxnSpPr>
      <xdr:spPr>
        <a:xfrm flipV="1">
          <a:off x="3987800" y="13608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97064</xdr:rowOff>
    </xdr:from>
    <xdr:to>
      <xdr:col>19</xdr:col>
      <xdr:colOff>187325</xdr:colOff>
      <xdr:row>80</xdr:row>
      <xdr:rowOff>23586</xdr:rowOff>
    </xdr:to>
    <xdr:cxnSp macro="">
      <xdr:nvCxnSpPr>
        <xdr:cNvPr id="382" name="直線コネクタ 381"/>
        <xdr:cNvCxnSpPr/>
      </xdr:nvCxnSpPr>
      <xdr:spPr>
        <a:xfrm flipV="1">
          <a:off x="3098800" y="13641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23586</xdr:rowOff>
    </xdr:to>
    <xdr:cxnSp macro="">
      <xdr:nvCxnSpPr>
        <xdr:cNvPr id="385" name="直線コネクタ 384"/>
        <xdr:cNvCxnSpPr/>
      </xdr:nvCxnSpPr>
      <xdr:spPr>
        <a:xfrm>
          <a:off x="2209800" y="1370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56243</xdr:rowOff>
    </xdr:to>
    <xdr:cxnSp macro="">
      <xdr:nvCxnSpPr>
        <xdr:cNvPr id="388" name="直線コネクタ 387"/>
        <xdr:cNvCxnSpPr/>
      </xdr:nvCxnSpPr>
      <xdr:spPr>
        <a:xfrm flipV="1">
          <a:off x="1320800" y="13706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13607</xdr:rowOff>
    </xdr:from>
    <xdr:to>
      <xdr:col>24</xdr:col>
      <xdr:colOff>76200</xdr:colOff>
      <xdr:row>79</xdr:row>
      <xdr:rowOff>115207</xdr:rowOff>
    </xdr:to>
    <xdr:sp macro="" textlink="">
      <xdr:nvSpPr>
        <xdr:cNvPr id="398" name="楕円 397"/>
        <xdr:cNvSpPr/>
      </xdr:nvSpPr>
      <xdr:spPr>
        <a:xfrm>
          <a:off x="47752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157134</xdr:rowOff>
    </xdr:from>
    <xdr:ext cx="762000" cy="259045"/>
    <xdr:sp macro="" textlink="">
      <xdr:nvSpPr>
        <xdr:cNvPr id="399" name="公債費該当値テキスト"/>
        <xdr:cNvSpPr txBox="1"/>
      </xdr:nvSpPr>
      <xdr:spPr>
        <a:xfrm>
          <a:off x="49149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46264</xdr:rowOff>
    </xdr:from>
    <xdr:to>
      <xdr:col>20</xdr:col>
      <xdr:colOff>38100</xdr:colOff>
      <xdr:row>79</xdr:row>
      <xdr:rowOff>147864</xdr:rowOff>
    </xdr:to>
    <xdr:sp macro="" textlink="">
      <xdr:nvSpPr>
        <xdr:cNvPr id="400" name="楕円 399"/>
        <xdr:cNvSpPr/>
      </xdr:nvSpPr>
      <xdr:spPr>
        <a:xfrm>
          <a:off x="3937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401" name="テキスト ボックス 400"/>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144236</xdr:rowOff>
    </xdr:from>
    <xdr:to>
      <xdr:col>15</xdr:col>
      <xdr:colOff>149225</xdr:colOff>
      <xdr:row>80</xdr:row>
      <xdr:rowOff>74386</xdr:rowOff>
    </xdr:to>
    <xdr:sp macro="" textlink="">
      <xdr:nvSpPr>
        <xdr:cNvPr id="402" name="楕円 401"/>
        <xdr:cNvSpPr/>
      </xdr:nvSpPr>
      <xdr:spPr>
        <a:xfrm>
          <a:off x="3048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59163</xdr:rowOff>
    </xdr:from>
    <xdr:ext cx="762000" cy="259045"/>
    <xdr:sp macro="" textlink="">
      <xdr:nvSpPr>
        <xdr:cNvPr id="403" name="テキスト ボックス 402"/>
        <xdr:cNvSpPr txBox="1"/>
      </xdr:nvSpPr>
      <xdr:spPr>
        <a:xfrm>
          <a:off x="2717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111579</xdr:rowOff>
    </xdr:from>
    <xdr:to>
      <xdr:col>11</xdr:col>
      <xdr:colOff>60325</xdr:colOff>
      <xdr:row>80</xdr:row>
      <xdr:rowOff>41729</xdr:rowOff>
    </xdr:to>
    <xdr:sp macro="" textlink="">
      <xdr:nvSpPr>
        <xdr:cNvPr id="404" name="楕円 403"/>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26506</xdr:rowOff>
    </xdr:from>
    <xdr:ext cx="762000" cy="259045"/>
    <xdr:sp macro="" textlink="">
      <xdr:nvSpPr>
        <xdr:cNvPr id="405" name="テキスト ボックス 404"/>
        <xdr:cNvSpPr txBox="1"/>
      </xdr:nvSpPr>
      <xdr:spPr>
        <a:xfrm>
          <a:off x="1828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5443</xdr:rowOff>
    </xdr:from>
    <xdr:to>
      <xdr:col>6</xdr:col>
      <xdr:colOff>171450</xdr:colOff>
      <xdr:row>80</xdr:row>
      <xdr:rowOff>107043</xdr:rowOff>
    </xdr:to>
    <xdr:sp macro="" textlink="">
      <xdr:nvSpPr>
        <xdr:cNvPr id="406" name="楕円 405"/>
        <xdr:cNvSpPr/>
      </xdr:nvSpPr>
      <xdr:spPr>
        <a:xfrm>
          <a:off x="1270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91820</xdr:rowOff>
    </xdr:from>
    <xdr:ext cx="762000" cy="259045"/>
    <xdr:sp macro="" textlink="">
      <xdr:nvSpPr>
        <xdr:cNvPr id="407" name="テキスト ボックス 406"/>
        <xdr:cNvSpPr txBox="1"/>
      </xdr:nvSpPr>
      <xdr:spPr>
        <a:xfrm>
          <a:off x="939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となった。類似団体との比較では引き続き平均を下回り、上位にある。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物件費については、類似団体の比較では順位が上がったものの、人件費、扶助費については、順位が下がっているため、今後も経常経費縮減の取組みを継続し、健全財政の維持に努める。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115570</xdr:rowOff>
    </xdr:to>
    <xdr:cxnSp macro="">
      <xdr:nvCxnSpPr>
        <xdr:cNvPr id="438" name="直線コネクタ 437"/>
        <xdr:cNvCxnSpPr/>
      </xdr:nvCxnSpPr>
      <xdr:spPr>
        <a:xfrm>
          <a:off x="15671800" y="12882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28702</xdr:rowOff>
    </xdr:to>
    <xdr:cxnSp macro="">
      <xdr:nvCxnSpPr>
        <xdr:cNvPr id="441" name="直線コネクタ 440"/>
        <xdr:cNvCxnSpPr/>
      </xdr:nvCxnSpPr>
      <xdr:spPr>
        <a:xfrm flipV="1">
          <a:off x="14782800" y="12882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28702</xdr:rowOff>
    </xdr:to>
    <xdr:cxnSp macro="">
      <xdr:nvCxnSpPr>
        <xdr:cNvPr id="444" name="直線コネクタ 443"/>
        <xdr:cNvCxnSpPr/>
      </xdr:nvCxnSpPr>
      <xdr:spPr>
        <a:xfrm>
          <a:off x="13893800" y="127914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131572</xdr:rowOff>
    </xdr:to>
    <xdr:cxnSp macro="">
      <xdr:nvCxnSpPr>
        <xdr:cNvPr id="447" name="直線コネクタ 446"/>
        <xdr:cNvCxnSpPr/>
      </xdr:nvCxnSpPr>
      <xdr:spPr>
        <a:xfrm flipV="1">
          <a:off x="13004800" y="12791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7" name="楕円 456"/>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8"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9" name="楕円 458"/>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60" name="テキスト ボックス 459"/>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61" name="楕円 460"/>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62" name="テキスト ボックス 461"/>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3" name="楕円 462"/>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4" name="テキスト ボックス 463"/>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80772</xdr:rowOff>
    </xdr:from>
    <xdr:to>
      <xdr:col>65</xdr:col>
      <xdr:colOff>53975</xdr:colOff>
      <xdr:row>75</xdr:row>
      <xdr:rowOff>10922</xdr:rowOff>
    </xdr:to>
    <xdr:sp macro="" textlink="">
      <xdr:nvSpPr>
        <xdr:cNvPr id="465" name="楕円 464"/>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21099</xdr:rowOff>
    </xdr:from>
    <xdr:ext cx="762000" cy="259045"/>
    <xdr:sp macro="" textlink="">
      <xdr:nvSpPr>
        <xdr:cNvPr id="466" name="テキスト ボックス 465"/>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12205</xdr:rowOff>
    </xdr:from>
    <xdr:to>
      <xdr:col>29</xdr:col>
      <xdr:colOff>127000</xdr:colOff>
      <xdr:row>15</xdr:row>
      <xdr:rowOff>28550</xdr:rowOff>
    </xdr:to>
    <xdr:cxnSp macro="">
      <xdr:nvCxnSpPr>
        <xdr:cNvPr id="50" name="直線コネクタ 49"/>
        <xdr:cNvCxnSpPr/>
      </xdr:nvCxnSpPr>
      <xdr:spPr bwMode="auto">
        <a:xfrm flipV="1">
          <a:off x="5003800" y="2631580"/>
          <a:ext cx="6477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28550</xdr:rowOff>
    </xdr:from>
    <xdr:to>
      <xdr:col>26</xdr:col>
      <xdr:colOff>50800</xdr:colOff>
      <xdr:row>15</xdr:row>
      <xdr:rowOff>95987</xdr:rowOff>
    </xdr:to>
    <xdr:cxnSp macro="">
      <xdr:nvCxnSpPr>
        <xdr:cNvPr id="53" name="直線コネクタ 52"/>
        <xdr:cNvCxnSpPr/>
      </xdr:nvCxnSpPr>
      <xdr:spPr bwMode="auto">
        <a:xfrm flipV="1">
          <a:off x="4305300" y="2647925"/>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95987</xdr:rowOff>
    </xdr:from>
    <xdr:to>
      <xdr:col>22</xdr:col>
      <xdr:colOff>114300</xdr:colOff>
      <xdr:row>15</xdr:row>
      <xdr:rowOff>105016</xdr:rowOff>
    </xdr:to>
    <xdr:cxnSp macro="">
      <xdr:nvCxnSpPr>
        <xdr:cNvPr id="56" name="直線コネクタ 55"/>
        <xdr:cNvCxnSpPr/>
      </xdr:nvCxnSpPr>
      <xdr:spPr bwMode="auto">
        <a:xfrm flipV="1">
          <a:off x="3606800" y="2715362"/>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105016</xdr:rowOff>
    </xdr:from>
    <xdr:to>
      <xdr:col>18</xdr:col>
      <xdr:colOff>177800</xdr:colOff>
      <xdr:row>15</xdr:row>
      <xdr:rowOff>127838</xdr:rowOff>
    </xdr:to>
    <xdr:cxnSp macro="">
      <xdr:nvCxnSpPr>
        <xdr:cNvPr id="59" name="直線コネクタ 58"/>
        <xdr:cNvCxnSpPr/>
      </xdr:nvCxnSpPr>
      <xdr:spPr bwMode="auto">
        <a:xfrm flipV="1">
          <a:off x="2908300" y="2724391"/>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132855</xdr:rowOff>
    </xdr:from>
    <xdr:to>
      <xdr:col>29</xdr:col>
      <xdr:colOff>177800</xdr:colOff>
      <xdr:row>15</xdr:row>
      <xdr:rowOff>63005</xdr:rowOff>
    </xdr:to>
    <xdr:sp macro="" textlink="">
      <xdr:nvSpPr>
        <xdr:cNvPr id="69" name="楕円 68"/>
        <xdr:cNvSpPr/>
      </xdr:nvSpPr>
      <xdr:spPr bwMode="auto">
        <a:xfrm>
          <a:off x="5600700" y="258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149382</xdr:rowOff>
    </xdr:from>
    <xdr:ext cx="762000" cy="259045"/>
    <xdr:sp macro="" textlink="">
      <xdr:nvSpPr>
        <xdr:cNvPr id="70" name="人口1人当たり決算額の推移該当値テキスト130"/>
        <xdr:cNvSpPr txBox="1"/>
      </xdr:nvSpPr>
      <xdr:spPr>
        <a:xfrm>
          <a:off x="5740400" y="242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149200</xdr:rowOff>
    </xdr:from>
    <xdr:to>
      <xdr:col>26</xdr:col>
      <xdr:colOff>101600</xdr:colOff>
      <xdr:row>15</xdr:row>
      <xdr:rowOff>79350</xdr:rowOff>
    </xdr:to>
    <xdr:sp macro="" textlink="">
      <xdr:nvSpPr>
        <xdr:cNvPr id="71" name="楕円 70"/>
        <xdr:cNvSpPr/>
      </xdr:nvSpPr>
      <xdr:spPr bwMode="auto">
        <a:xfrm>
          <a:off x="4953000" y="259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89527</xdr:rowOff>
    </xdr:from>
    <xdr:ext cx="736600" cy="259045"/>
    <xdr:sp macro="" textlink="">
      <xdr:nvSpPr>
        <xdr:cNvPr id="72" name="テキスト ボックス 71"/>
        <xdr:cNvSpPr txBox="1"/>
      </xdr:nvSpPr>
      <xdr:spPr>
        <a:xfrm>
          <a:off x="4622800" y="236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45187</xdr:rowOff>
    </xdr:from>
    <xdr:to>
      <xdr:col>22</xdr:col>
      <xdr:colOff>165100</xdr:colOff>
      <xdr:row>15</xdr:row>
      <xdr:rowOff>146787</xdr:rowOff>
    </xdr:to>
    <xdr:sp macro="" textlink="">
      <xdr:nvSpPr>
        <xdr:cNvPr id="73" name="楕円 72"/>
        <xdr:cNvSpPr/>
      </xdr:nvSpPr>
      <xdr:spPr bwMode="auto">
        <a:xfrm>
          <a:off x="42545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156964</xdr:rowOff>
    </xdr:from>
    <xdr:ext cx="762000" cy="259045"/>
    <xdr:sp macro="" textlink="">
      <xdr:nvSpPr>
        <xdr:cNvPr id="74" name="テキスト ボックス 73"/>
        <xdr:cNvSpPr txBox="1"/>
      </xdr:nvSpPr>
      <xdr:spPr>
        <a:xfrm>
          <a:off x="39243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54216</xdr:rowOff>
    </xdr:from>
    <xdr:to>
      <xdr:col>19</xdr:col>
      <xdr:colOff>38100</xdr:colOff>
      <xdr:row>15</xdr:row>
      <xdr:rowOff>155816</xdr:rowOff>
    </xdr:to>
    <xdr:sp macro="" textlink="">
      <xdr:nvSpPr>
        <xdr:cNvPr id="75" name="楕円 74"/>
        <xdr:cNvSpPr/>
      </xdr:nvSpPr>
      <xdr:spPr bwMode="auto">
        <a:xfrm>
          <a:off x="3556000" y="267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165993</xdr:rowOff>
    </xdr:from>
    <xdr:ext cx="762000" cy="259045"/>
    <xdr:sp macro="" textlink="">
      <xdr:nvSpPr>
        <xdr:cNvPr id="76" name="テキスト ボックス 75"/>
        <xdr:cNvSpPr txBox="1"/>
      </xdr:nvSpPr>
      <xdr:spPr>
        <a:xfrm>
          <a:off x="3225800" y="24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77038</xdr:rowOff>
    </xdr:from>
    <xdr:to>
      <xdr:col>15</xdr:col>
      <xdr:colOff>101600</xdr:colOff>
      <xdr:row>16</xdr:row>
      <xdr:rowOff>7188</xdr:rowOff>
    </xdr:to>
    <xdr:sp macro="" textlink="">
      <xdr:nvSpPr>
        <xdr:cNvPr id="77" name="楕円 76"/>
        <xdr:cNvSpPr/>
      </xdr:nvSpPr>
      <xdr:spPr bwMode="auto">
        <a:xfrm>
          <a:off x="2857500" y="269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17365</xdr:rowOff>
    </xdr:from>
    <xdr:ext cx="762000" cy="259045"/>
    <xdr:sp macro="" textlink="">
      <xdr:nvSpPr>
        <xdr:cNvPr id="78" name="テキスト ボックス 77"/>
        <xdr:cNvSpPr txBox="1"/>
      </xdr:nvSpPr>
      <xdr:spPr>
        <a:xfrm>
          <a:off x="2527300" y="24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199733</xdr:rowOff>
    </xdr:from>
    <xdr:to>
      <xdr:col>29</xdr:col>
      <xdr:colOff>127000</xdr:colOff>
      <xdr:row>35</xdr:row>
      <xdr:rowOff>263893</xdr:rowOff>
    </xdr:to>
    <xdr:cxnSp macro="">
      <xdr:nvCxnSpPr>
        <xdr:cNvPr id="111" name="直線コネクタ 110"/>
        <xdr:cNvCxnSpPr/>
      </xdr:nvCxnSpPr>
      <xdr:spPr bwMode="auto">
        <a:xfrm>
          <a:off x="5003800" y="6810083"/>
          <a:ext cx="6477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248670</xdr:rowOff>
    </xdr:from>
    <xdr:ext cx="762000" cy="259045"/>
    <xdr:sp macro="" textlink="">
      <xdr:nvSpPr>
        <xdr:cNvPr id="112" name="人口1人当たり決算額の推移平均値テキスト445"/>
        <xdr:cNvSpPr txBox="1"/>
      </xdr:nvSpPr>
      <xdr:spPr>
        <a:xfrm>
          <a:off x="5740400" y="6859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190818</xdr:rowOff>
    </xdr:from>
    <xdr:to>
      <xdr:col>26</xdr:col>
      <xdr:colOff>50800</xdr:colOff>
      <xdr:row>35</xdr:row>
      <xdr:rowOff>199733</xdr:rowOff>
    </xdr:to>
    <xdr:cxnSp macro="">
      <xdr:nvCxnSpPr>
        <xdr:cNvPr id="114" name="直線コネクタ 113"/>
        <xdr:cNvCxnSpPr/>
      </xdr:nvCxnSpPr>
      <xdr:spPr bwMode="auto">
        <a:xfrm>
          <a:off x="4305300" y="6801168"/>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190818</xdr:rowOff>
    </xdr:from>
    <xdr:to>
      <xdr:col>22</xdr:col>
      <xdr:colOff>114300</xdr:colOff>
      <xdr:row>35</xdr:row>
      <xdr:rowOff>206858</xdr:rowOff>
    </xdr:to>
    <xdr:cxnSp macro="">
      <xdr:nvCxnSpPr>
        <xdr:cNvPr id="117" name="直線コネクタ 116"/>
        <xdr:cNvCxnSpPr/>
      </xdr:nvCxnSpPr>
      <xdr:spPr bwMode="auto">
        <a:xfrm flipV="1">
          <a:off x="3606800" y="6801168"/>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206858</xdr:rowOff>
    </xdr:from>
    <xdr:to>
      <xdr:col>18</xdr:col>
      <xdr:colOff>177800</xdr:colOff>
      <xdr:row>35</xdr:row>
      <xdr:rowOff>228384</xdr:rowOff>
    </xdr:to>
    <xdr:cxnSp macro="">
      <xdr:nvCxnSpPr>
        <xdr:cNvPr id="120" name="直線コネクタ 119"/>
        <xdr:cNvCxnSpPr/>
      </xdr:nvCxnSpPr>
      <xdr:spPr bwMode="auto">
        <a:xfrm flipV="1">
          <a:off x="2908300" y="681720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213093</xdr:rowOff>
    </xdr:from>
    <xdr:to>
      <xdr:col>29</xdr:col>
      <xdr:colOff>177800</xdr:colOff>
      <xdr:row>35</xdr:row>
      <xdr:rowOff>314693</xdr:rowOff>
    </xdr:to>
    <xdr:sp macro="" textlink="">
      <xdr:nvSpPr>
        <xdr:cNvPr id="130" name="楕円 129"/>
        <xdr:cNvSpPr/>
      </xdr:nvSpPr>
      <xdr:spPr bwMode="auto">
        <a:xfrm>
          <a:off x="56007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58170</xdr:rowOff>
    </xdr:from>
    <xdr:ext cx="762000" cy="259045"/>
    <xdr:sp macro="" textlink="">
      <xdr:nvSpPr>
        <xdr:cNvPr id="131" name="人口1人当たり決算額の推移該当値テキスト445"/>
        <xdr:cNvSpPr txBox="1"/>
      </xdr:nvSpPr>
      <xdr:spPr>
        <a:xfrm>
          <a:off x="5740400" y="666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148933</xdr:rowOff>
    </xdr:from>
    <xdr:to>
      <xdr:col>26</xdr:col>
      <xdr:colOff>101600</xdr:colOff>
      <xdr:row>35</xdr:row>
      <xdr:rowOff>250533</xdr:rowOff>
    </xdr:to>
    <xdr:sp macro="" textlink="">
      <xdr:nvSpPr>
        <xdr:cNvPr id="132" name="楕円 131"/>
        <xdr:cNvSpPr/>
      </xdr:nvSpPr>
      <xdr:spPr bwMode="auto">
        <a:xfrm>
          <a:off x="4953000" y="675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260710</xdr:rowOff>
    </xdr:from>
    <xdr:ext cx="736600" cy="259045"/>
    <xdr:sp macro="" textlink="">
      <xdr:nvSpPr>
        <xdr:cNvPr id="133" name="テキスト ボックス 132"/>
        <xdr:cNvSpPr txBox="1"/>
      </xdr:nvSpPr>
      <xdr:spPr>
        <a:xfrm>
          <a:off x="4622800" y="6528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140018</xdr:rowOff>
    </xdr:from>
    <xdr:to>
      <xdr:col>22</xdr:col>
      <xdr:colOff>165100</xdr:colOff>
      <xdr:row>35</xdr:row>
      <xdr:rowOff>241618</xdr:rowOff>
    </xdr:to>
    <xdr:sp macro="" textlink="">
      <xdr:nvSpPr>
        <xdr:cNvPr id="134" name="楕円 133"/>
        <xdr:cNvSpPr/>
      </xdr:nvSpPr>
      <xdr:spPr bwMode="auto">
        <a:xfrm>
          <a:off x="4254500" y="67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251795</xdr:rowOff>
    </xdr:from>
    <xdr:ext cx="762000" cy="259045"/>
    <xdr:sp macro="" textlink="">
      <xdr:nvSpPr>
        <xdr:cNvPr id="135" name="テキスト ボックス 134"/>
        <xdr:cNvSpPr txBox="1"/>
      </xdr:nvSpPr>
      <xdr:spPr>
        <a:xfrm>
          <a:off x="3924300" y="65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156058</xdr:rowOff>
    </xdr:from>
    <xdr:to>
      <xdr:col>19</xdr:col>
      <xdr:colOff>38100</xdr:colOff>
      <xdr:row>35</xdr:row>
      <xdr:rowOff>257658</xdr:rowOff>
    </xdr:to>
    <xdr:sp macro="" textlink="">
      <xdr:nvSpPr>
        <xdr:cNvPr id="136" name="楕円 135"/>
        <xdr:cNvSpPr/>
      </xdr:nvSpPr>
      <xdr:spPr bwMode="auto">
        <a:xfrm>
          <a:off x="3556000" y="67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242435</xdr:rowOff>
    </xdr:from>
    <xdr:ext cx="762000" cy="259045"/>
    <xdr:sp macro="" textlink="">
      <xdr:nvSpPr>
        <xdr:cNvPr id="137" name="テキスト ボックス 136"/>
        <xdr:cNvSpPr txBox="1"/>
      </xdr:nvSpPr>
      <xdr:spPr>
        <a:xfrm>
          <a:off x="3225800" y="685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177584</xdr:rowOff>
    </xdr:from>
    <xdr:to>
      <xdr:col>15</xdr:col>
      <xdr:colOff>101600</xdr:colOff>
      <xdr:row>35</xdr:row>
      <xdr:rowOff>279184</xdr:rowOff>
    </xdr:to>
    <xdr:sp macro="" textlink="">
      <xdr:nvSpPr>
        <xdr:cNvPr id="138" name="楕円 137"/>
        <xdr:cNvSpPr/>
      </xdr:nvSpPr>
      <xdr:spPr bwMode="auto">
        <a:xfrm>
          <a:off x="2857500" y="678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263961</xdr:rowOff>
    </xdr:from>
    <xdr:ext cx="762000" cy="259045"/>
    <xdr:sp macro="" textlink="">
      <xdr:nvSpPr>
        <xdr:cNvPr id="139" name="テキスト ボックス 138"/>
        <xdr:cNvSpPr txBox="1"/>
      </xdr:nvSpPr>
      <xdr:spPr>
        <a:xfrm>
          <a:off x="25273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239,635
235,674
978.47
89,929,105
87,524,362
1,640,484
57,039,735
73,594,284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111811</xdr:rowOff>
    </xdr:from>
    <xdr:to>
      <xdr:col>24</xdr:col>
      <xdr:colOff>63500</xdr:colOff>
      <xdr:row>35</xdr:row>
      <xdr:rowOff>153873</xdr:rowOff>
    </xdr:to>
    <xdr:cxnSp macro="">
      <xdr:nvCxnSpPr>
        <xdr:cNvPr id="59" name="直線コネクタ 58"/>
        <xdr:cNvCxnSpPr/>
      </xdr:nvCxnSpPr>
      <xdr:spPr>
        <a:xfrm flipV="1">
          <a:off x="3797300" y="6112561"/>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153873</xdr:rowOff>
    </xdr:from>
    <xdr:to>
      <xdr:col>19</xdr:col>
      <xdr:colOff>177800</xdr:colOff>
      <xdr:row>35</xdr:row>
      <xdr:rowOff>168641</xdr:rowOff>
    </xdr:to>
    <xdr:cxnSp macro="">
      <xdr:nvCxnSpPr>
        <xdr:cNvPr id="62" name="直線コネクタ 61"/>
        <xdr:cNvCxnSpPr/>
      </xdr:nvCxnSpPr>
      <xdr:spPr>
        <a:xfrm flipV="1">
          <a:off x="2908300" y="6154623"/>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157188</xdr:rowOff>
    </xdr:from>
    <xdr:to>
      <xdr:col>15</xdr:col>
      <xdr:colOff>50800</xdr:colOff>
      <xdr:row>35</xdr:row>
      <xdr:rowOff>168641</xdr:rowOff>
    </xdr:to>
    <xdr:cxnSp macro="">
      <xdr:nvCxnSpPr>
        <xdr:cNvPr id="65" name="直線コネクタ 64"/>
        <xdr:cNvCxnSpPr/>
      </xdr:nvCxnSpPr>
      <xdr:spPr>
        <a:xfrm>
          <a:off x="2019300" y="6157938"/>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150056</xdr:rowOff>
    </xdr:from>
    <xdr:to>
      <xdr:col>10</xdr:col>
      <xdr:colOff>114300</xdr:colOff>
      <xdr:row>35</xdr:row>
      <xdr:rowOff>157188</xdr:rowOff>
    </xdr:to>
    <xdr:cxnSp macro="">
      <xdr:nvCxnSpPr>
        <xdr:cNvPr id="68" name="直線コネクタ 67"/>
        <xdr:cNvCxnSpPr/>
      </xdr:nvCxnSpPr>
      <xdr:spPr>
        <a:xfrm>
          <a:off x="1130300" y="615080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61011</xdr:rowOff>
    </xdr:from>
    <xdr:to>
      <xdr:col>24</xdr:col>
      <xdr:colOff>114300</xdr:colOff>
      <xdr:row>35</xdr:row>
      <xdr:rowOff>162611</xdr:rowOff>
    </xdr:to>
    <xdr:sp macro="" textlink="">
      <xdr:nvSpPr>
        <xdr:cNvPr id="78" name="楕円 77"/>
        <xdr:cNvSpPr/>
      </xdr:nvSpPr>
      <xdr:spPr>
        <a:xfrm>
          <a:off x="45847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83888</xdr:rowOff>
    </xdr:from>
    <xdr:ext cx="534377" cy="259045"/>
    <xdr:sp macro="" textlink="">
      <xdr:nvSpPr>
        <xdr:cNvPr id="79" name="人件費該当値テキスト"/>
        <xdr:cNvSpPr txBox="1"/>
      </xdr:nvSpPr>
      <xdr:spPr>
        <a:xfrm>
          <a:off x="4686300" y="59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103073</xdr:rowOff>
    </xdr:from>
    <xdr:to>
      <xdr:col>20</xdr:col>
      <xdr:colOff>38100</xdr:colOff>
      <xdr:row>36</xdr:row>
      <xdr:rowOff>33223</xdr:rowOff>
    </xdr:to>
    <xdr:sp macro="" textlink="">
      <xdr:nvSpPr>
        <xdr:cNvPr id="80" name="楕円 79"/>
        <xdr:cNvSpPr/>
      </xdr:nvSpPr>
      <xdr:spPr>
        <a:xfrm>
          <a:off x="3746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49750</xdr:rowOff>
    </xdr:from>
    <xdr:ext cx="534377" cy="259045"/>
    <xdr:sp macro="" textlink="">
      <xdr:nvSpPr>
        <xdr:cNvPr id="81" name="テキスト ボックス 80"/>
        <xdr:cNvSpPr txBox="1"/>
      </xdr:nvSpPr>
      <xdr:spPr>
        <a:xfrm>
          <a:off x="3530111" y="58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117841</xdr:rowOff>
    </xdr:from>
    <xdr:to>
      <xdr:col>15</xdr:col>
      <xdr:colOff>101600</xdr:colOff>
      <xdr:row>36</xdr:row>
      <xdr:rowOff>47991</xdr:rowOff>
    </xdr:to>
    <xdr:sp macro="" textlink="">
      <xdr:nvSpPr>
        <xdr:cNvPr id="82" name="楕円 81"/>
        <xdr:cNvSpPr/>
      </xdr:nvSpPr>
      <xdr:spPr>
        <a:xfrm>
          <a:off x="2857500" y="61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64518</xdr:rowOff>
    </xdr:from>
    <xdr:ext cx="534377" cy="259045"/>
    <xdr:sp macro="" textlink="">
      <xdr:nvSpPr>
        <xdr:cNvPr id="83" name="テキスト ボックス 82"/>
        <xdr:cNvSpPr txBox="1"/>
      </xdr:nvSpPr>
      <xdr:spPr>
        <a:xfrm>
          <a:off x="2641111" y="58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106388</xdr:rowOff>
    </xdr:from>
    <xdr:to>
      <xdr:col>10</xdr:col>
      <xdr:colOff>165100</xdr:colOff>
      <xdr:row>36</xdr:row>
      <xdr:rowOff>36538</xdr:rowOff>
    </xdr:to>
    <xdr:sp macro="" textlink="">
      <xdr:nvSpPr>
        <xdr:cNvPr id="84" name="楕円 83"/>
        <xdr:cNvSpPr/>
      </xdr:nvSpPr>
      <xdr:spPr>
        <a:xfrm>
          <a:off x="1968500" y="61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53065</xdr:rowOff>
    </xdr:from>
    <xdr:ext cx="534377" cy="259045"/>
    <xdr:sp macro="" textlink="">
      <xdr:nvSpPr>
        <xdr:cNvPr id="85" name="テキスト ボックス 84"/>
        <xdr:cNvSpPr txBox="1"/>
      </xdr:nvSpPr>
      <xdr:spPr>
        <a:xfrm>
          <a:off x="1752111" y="58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99256</xdr:rowOff>
    </xdr:from>
    <xdr:to>
      <xdr:col>6</xdr:col>
      <xdr:colOff>38100</xdr:colOff>
      <xdr:row>36</xdr:row>
      <xdr:rowOff>29406</xdr:rowOff>
    </xdr:to>
    <xdr:sp macro="" textlink="">
      <xdr:nvSpPr>
        <xdr:cNvPr id="86" name="楕円 85"/>
        <xdr:cNvSpPr/>
      </xdr:nvSpPr>
      <xdr:spPr>
        <a:xfrm>
          <a:off x="1079500" y="61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45933</xdr:rowOff>
    </xdr:from>
    <xdr:ext cx="534377" cy="259045"/>
    <xdr:sp macro="" textlink="">
      <xdr:nvSpPr>
        <xdr:cNvPr id="87" name="テキスト ボックス 86"/>
        <xdr:cNvSpPr txBox="1"/>
      </xdr:nvSpPr>
      <xdr:spPr>
        <a:xfrm>
          <a:off x="863111" y="58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135852</xdr:rowOff>
    </xdr:from>
    <xdr:to>
      <xdr:col>24</xdr:col>
      <xdr:colOff>63500</xdr:colOff>
      <xdr:row>55</xdr:row>
      <xdr:rowOff>597</xdr:rowOff>
    </xdr:to>
    <xdr:cxnSp macro="">
      <xdr:nvCxnSpPr>
        <xdr:cNvPr id="117" name="直線コネクタ 116"/>
        <xdr:cNvCxnSpPr/>
      </xdr:nvCxnSpPr>
      <xdr:spPr>
        <a:xfrm>
          <a:off x="3797300" y="939415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135852</xdr:rowOff>
    </xdr:from>
    <xdr:to>
      <xdr:col>19</xdr:col>
      <xdr:colOff>177800</xdr:colOff>
      <xdr:row>55</xdr:row>
      <xdr:rowOff>29705</xdr:rowOff>
    </xdr:to>
    <xdr:cxnSp macro="">
      <xdr:nvCxnSpPr>
        <xdr:cNvPr id="120" name="直線コネクタ 119"/>
        <xdr:cNvCxnSpPr/>
      </xdr:nvCxnSpPr>
      <xdr:spPr>
        <a:xfrm flipV="1">
          <a:off x="2908300" y="9394152"/>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29705</xdr:rowOff>
    </xdr:from>
    <xdr:to>
      <xdr:col>15</xdr:col>
      <xdr:colOff>50800</xdr:colOff>
      <xdr:row>55</xdr:row>
      <xdr:rowOff>53708</xdr:rowOff>
    </xdr:to>
    <xdr:cxnSp macro="">
      <xdr:nvCxnSpPr>
        <xdr:cNvPr id="123" name="直線コネクタ 122"/>
        <xdr:cNvCxnSpPr/>
      </xdr:nvCxnSpPr>
      <xdr:spPr>
        <a:xfrm flipV="1">
          <a:off x="2019300" y="945945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53708</xdr:rowOff>
    </xdr:from>
    <xdr:to>
      <xdr:col>10</xdr:col>
      <xdr:colOff>114300</xdr:colOff>
      <xdr:row>55</xdr:row>
      <xdr:rowOff>78359</xdr:rowOff>
    </xdr:to>
    <xdr:cxnSp macro="">
      <xdr:nvCxnSpPr>
        <xdr:cNvPr id="126" name="直線コネクタ 125"/>
        <xdr:cNvCxnSpPr/>
      </xdr:nvCxnSpPr>
      <xdr:spPr>
        <a:xfrm flipV="1">
          <a:off x="1130300" y="94834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121247</xdr:rowOff>
    </xdr:from>
    <xdr:to>
      <xdr:col>24</xdr:col>
      <xdr:colOff>114300</xdr:colOff>
      <xdr:row>55</xdr:row>
      <xdr:rowOff>51397</xdr:rowOff>
    </xdr:to>
    <xdr:sp macro="" textlink="">
      <xdr:nvSpPr>
        <xdr:cNvPr id="136" name="楕円 135"/>
        <xdr:cNvSpPr/>
      </xdr:nvSpPr>
      <xdr:spPr>
        <a:xfrm>
          <a:off x="4584700" y="937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99674</xdr:rowOff>
    </xdr:from>
    <xdr:ext cx="534377" cy="259045"/>
    <xdr:sp macro="" textlink="">
      <xdr:nvSpPr>
        <xdr:cNvPr id="137" name="物件費該当値テキスト"/>
        <xdr:cNvSpPr txBox="1"/>
      </xdr:nvSpPr>
      <xdr:spPr>
        <a:xfrm>
          <a:off x="4686300" y="93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85052</xdr:rowOff>
    </xdr:from>
    <xdr:to>
      <xdr:col>20</xdr:col>
      <xdr:colOff>38100</xdr:colOff>
      <xdr:row>55</xdr:row>
      <xdr:rowOff>15202</xdr:rowOff>
    </xdr:to>
    <xdr:sp macro="" textlink="">
      <xdr:nvSpPr>
        <xdr:cNvPr id="138" name="楕円 137"/>
        <xdr:cNvSpPr/>
      </xdr:nvSpPr>
      <xdr:spPr>
        <a:xfrm>
          <a:off x="3746500" y="93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31729</xdr:rowOff>
    </xdr:from>
    <xdr:ext cx="534377" cy="259045"/>
    <xdr:sp macro="" textlink="">
      <xdr:nvSpPr>
        <xdr:cNvPr id="139" name="テキスト ボックス 138"/>
        <xdr:cNvSpPr txBox="1"/>
      </xdr:nvSpPr>
      <xdr:spPr>
        <a:xfrm>
          <a:off x="3530111" y="91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150355</xdr:rowOff>
    </xdr:from>
    <xdr:to>
      <xdr:col>15</xdr:col>
      <xdr:colOff>101600</xdr:colOff>
      <xdr:row>55</xdr:row>
      <xdr:rowOff>80505</xdr:rowOff>
    </xdr:to>
    <xdr:sp macro="" textlink="">
      <xdr:nvSpPr>
        <xdr:cNvPr id="140" name="楕円 139"/>
        <xdr:cNvSpPr/>
      </xdr:nvSpPr>
      <xdr:spPr>
        <a:xfrm>
          <a:off x="2857500" y="94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97032</xdr:rowOff>
    </xdr:from>
    <xdr:ext cx="534377" cy="259045"/>
    <xdr:sp macro="" textlink="">
      <xdr:nvSpPr>
        <xdr:cNvPr id="141" name="テキスト ボックス 140"/>
        <xdr:cNvSpPr txBox="1"/>
      </xdr:nvSpPr>
      <xdr:spPr>
        <a:xfrm>
          <a:off x="2641111" y="91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2908</xdr:rowOff>
    </xdr:from>
    <xdr:to>
      <xdr:col>10</xdr:col>
      <xdr:colOff>165100</xdr:colOff>
      <xdr:row>55</xdr:row>
      <xdr:rowOff>104508</xdr:rowOff>
    </xdr:to>
    <xdr:sp macro="" textlink="">
      <xdr:nvSpPr>
        <xdr:cNvPr id="142" name="楕円 141"/>
        <xdr:cNvSpPr/>
      </xdr:nvSpPr>
      <xdr:spPr>
        <a:xfrm>
          <a:off x="1968500" y="94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121035</xdr:rowOff>
    </xdr:from>
    <xdr:ext cx="534377" cy="259045"/>
    <xdr:sp macro="" textlink="">
      <xdr:nvSpPr>
        <xdr:cNvPr id="143" name="テキスト ボックス 142"/>
        <xdr:cNvSpPr txBox="1"/>
      </xdr:nvSpPr>
      <xdr:spPr>
        <a:xfrm>
          <a:off x="1752111" y="92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27559</xdr:rowOff>
    </xdr:from>
    <xdr:to>
      <xdr:col>6</xdr:col>
      <xdr:colOff>38100</xdr:colOff>
      <xdr:row>55</xdr:row>
      <xdr:rowOff>129159</xdr:rowOff>
    </xdr:to>
    <xdr:sp macro="" textlink="">
      <xdr:nvSpPr>
        <xdr:cNvPr id="144" name="楕円 143"/>
        <xdr:cNvSpPr/>
      </xdr:nvSpPr>
      <xdr:spPr>
        <a:xfrm>
          <a:off x="1079500" y="94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145686</xdr:rowOff>
    </xdr:from>
    <xdr:ext cx="534377" cy="259045"/>
    <xdr:sp macro="" textlink="">
      <xdr:nvSpPr>
        <xdr:cNvPr id="145" name="テキスト ボックス 144"/>
        <xdr:cNvSpPr txBox="1"/>
      </xdr:nvSpPr>
      <xdr:spPr>
        <a:xfrm>
          <a:off x="863111" y="92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69920</xdr:rowOff>
    </xdr:from>
    <xdr:to>
      <xdr:col>24</xdr:col>
      <xdr:colOff>63500</xdr:colOff>
      <xdr:row>76</xdr:row>
      <xdr:rowOff>85179</xdr:rowOff>
    </xdr:to>
    <xdr:cxnSp macro="">
      <xdr:nvCxnSpPr>
        <xdr:cNvPr id="170" name="直線コネクタ 169"/>
        <xdr:cNvCxnSpPr/>
      </xdr:nvCxnSpPr>
      <xdr:spPr>
        <a:xfrm>
          <a:off x="3797300" y="13100120"/>
          <a:ext cx="8382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69920</xdr:rowOff>
    </xdr:from>
    <xdr:to>
      <xdr:col>19</xdr:col>
      <xdr:colOff>177800</xdr:colOff>
      <xdr:row>76</xdr:row>
      <xdr:rowOff>78835</xdr:rowOff>
    </xdr:to>
    <xdr:cxnSp macro="">
      <xdr:nvCxnSpPr>
        <xdr:cNvPr id="173" name="直線コネクタ 172"/>
        <xdr:cNvCxnSpPr/>
      </xdr:nvCxnSpPr>
      <xdr:spPr>
        <a:xfrm flipV="1">
          <a:off x="2908300" y="1310012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78835</xdr:rowOff>
    </xdr:from>
    <xdr:to>
      <xdr:col>15</xdr:col>
      <xdr:colOff>50800</xdr:colOff>
      <xdr:row>76</xdr:row>
      <xdr:rowOff>86664</xdr:rowOff>
    </xdr:to>
    <xdr:cxnSp macro="">
      <xdr:nvCxnSpPr>
        <xdr:cNvPr id="176" name="直線コネクタ 175"/>
        <xdr:cNvCxnSpPr/>
      </xdr:nvCxnSpPr>
      <xdr:spPr>
        <a:xfrm flipV="1">
          <a:off x="2019300" y="13109035"/>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86664</xdr:rowOff>
    </xdr:from>
    <xdr:to>
      <xdr:col>10</xdr:col>
      <xdr:colOff>114300</xdr:colOff>
      <xdr:row>76</xdr:row>
      <xdr:rowOff>94780</xdr:rowOff>
    </xdr:to>
    <xdr:cxnSp macro="">
      <xdr:nvCxnSpPr>
        <xdr:cNvPr id="179" name="直線コネクタ 178"/>
        <xdr:cNvCxnSpPr/>
      </xdr:nvCxnSpPr>
      <xdr:spPr>
        <a:xfrm flipV="1">
          <a:off x="1130300" y="13116864"/>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34379</xdr:rowOff>
    </xdr:from>
    <xdr:to>
      <xdr:col>24</xdr:col>
      <xdr:colOff>114300</xdr:colOff>
      <xdr:row>76</xdr:row>
      <xdr:rowOff>135979</xdr:rowOff>
    </xdr:to>
    <xdr:sp macro="" textlink="">
      <xdr:nvSpPr>
        <xdr:cNvPr id="189" name="楕円 188"/>
        <xdr:cNvSpPr/>
      </xdr:nvSpPr>
      <xdr:spPr>
        <a:xfrm>
          <a:off x="45847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57256</xdr:rowOff>
    </xdr:from>
    <xdr:ext cx="469744" cy="259045"/>
    <xdr:sp macro="" textlink="">
      <xdr:nvSpPr>
        <xdr:cNvPr id="190" name="維持補修費該当値テキスト"/>
        <xdr:cNvSpPr txBox="1"/>
      </xdr:nvSpPr>
      <xdr:spPr>
        <a:xfrm>
          <a:off x="4686300" y="129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19120</xdr:rowOff>
    </xdr:from>
    <xdr:to>
      <xdr:col>20</xdr:col>
      <xdr:colOff>38100</xdr:colOff>
      <xdr:row>76</xdr:row>
      <xdr:rowOff>120720</xdr:rowOff>
    </xdr:to>
    <xdr:sp macro="" textlink="">
      <xdr:nvSpPr>
        <xdr:cNvPr id="191" name="楕円 190"/>
        <xdr:cNvSpPr/>
      </xdr:nvSpPr>
      <xdr:spPr>
        <a:xfrm>
          <a:off x="3746500" y="130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111847</xdr:rowOff>
    </xdr:from>
    <xdr:ext cx="469744" cy="259045"/>
    <xdr:sp macro="" textlink="">
      <xdr:nvSpPr>
        <xdr:cNvPr id="192" name="テキスト ボックス 191"/>
        <xdr:cNvSpPr txBox="1"/>
      </xdr:nvSpPr>
      <xdr:spPr>
        <a:xfrm>
          <a:off x="3562428" y="1314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28035</xdr:rowOff>
    </xdr:from>
    <xdr:to>
      <xdr:col>15</xdr:col>
      <xdr:colOff>101600</xdr:colOff>
      <xdr:row>76</xdr:row>
      <xdr:rowOff>129635</xdr:rowOff>
    </xdr:to>
    <xdr:sp macro="" textlink="">
      <xdr:nvSpPr>
        <xdr:cNvPr id="193" name="楕円 192"/>
        <xdr:cNvSpPr/>
      </xdr:nvSpPr>
      <xdr:spPr>
        <a:xfrm>
          <a:off x="2857500" y="130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146162</xdr:rowOff>
    </xdr:from>
    <xdr:ext cx="469744" cy="259045"/>
    <xdr:sp macro="" textlink="">
      <xdr:nvSpPr>
        <xdr:cNvPr id="194" name="テキスト ボックス 193"/>
        <xdr:cNvSpPr txBox="1"/>
      </xdr:nvSpPr>
      <xdr:spPr>
        <a:xfrm>
          <a:off x="2673428" y="1283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35864</xdr:rowOff>
    </xdr:from>
    <xdr:to>
      <xdr:col>10</xdr:col>
      <xdr:colOff>165100</xdr:colOff>
      <xdr:row>76</xdr:row>
      <xdr:rowOff>137464</xdr:rowOff>
    </xdr:to>
    <xdr:sp macro="" textlink="">
      <xdr:nvSpPr>
        <xdr:cNvPr id="195" name="楕円 194"/>
        <xdr:cNvSpPr/>
      </xdr:nvSpPr>
      <xdr:spPr>
        <a:xfrm>
          <a:off x="1968500" y="130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153991</xdr:rowOff>
    </xdr:from>
    <xdr:ext cx="469744" cy="259045"/>
    <xdr:sp macro="" textlink="">
      <xdr:nvSpPr>
        <xdr:cNvPr id="196" name="テキスト ボックス 195"/>
        <xdr:cNvSpPr txBox="1"/>
      </xdr:nvSpPr>
      <xdr:spPr>
        <a:xfrm>
          <a:off x="1784428" y="1284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43980</xdr:rowOff>
    </xdr:from>
    <xdr:to>
      <xdr:col>6</xdr:col>
      <xdr:colOff>38100</xdr:colOff>
      <xdr:row>76</xdr:row>
      <xdr:rowOff>145580</xdr:rowOff>
    </xdr:to>
    <xdr:sp macro="" textlink="">
      <xdr:nvSpPr>
        <xdr:cNvPr id="197" name="楕円 196"/>
        <xdr:cNvSpPr/>
      </xdr:nvSpPr>
      <xdr:spPr>
        <a:xfrm>
          <a:off x="1079500" y="130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162107</xdr:rowOff>
    </xdr:from>
    <xdr:ext cx="469744" cy="259045"/>
    <xdr:sp macro="" textlink="">
      <xdr:nvSpPr>
        <xdr:cNvPr id="198" name="テキスト ボックス 197"/>
        <xdr:cNvSpPr txBox="1"/>
      </xdr:nvSpPr>
      <xdr:spPr>
        <a:xfrm>
          <a:off x="895428" y="128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159741</xdr:rowOff>
    </xdr:from>
    <xdr:to>
      <xdr:col>24</xdr:col>
      <xdr:colOff>63500</xdr:colOff>
      <xdr:row>98</xdr:row>
      <xdr:rowOff>12312</xdr:rowOff>
    </xdr:to>
    <xdr:cxnSp macro="">
      <xdr:nvCxnSpPr>
        <xdr:cNvPr id="228" name="直線コネクタ 227"/>
        <xdr:cNvCxnSpPr/>
      </xdr:nvCxnSpPr>
      <xdr:spPr>
        <a:xfrm>
          <a:off x="3797300" y="16790391"/>
          <a:ext cx="8382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159741</xdr:rowOff>
    </xdr:from>
    <xdr:to>
      <xdr:col>19</xdr:col>
      <xdr:colOff>177800</xdr:colOff>
      <xdr:row>98</xdr:row>
      <xdr:rowOff>58604</xdr:rowOff>
    </xdr:to>
    <xdr:cxnSp macro="">
      <xdr:nvCxnSpPr>
        <xdr:cNvPr id="231" name="直線コネクタ 230"/>
        <xdr:cNvCxnSpPr/>
      </xdr:nvCxnSpPr>
      <xdr:spPr>
        <a:xfrm flipV="1">
          <a:off x="2908300" y="16790391"/>
          <a:ext cx="8890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58604</xdr:rowOff>
    </xdr:from>
    <xdr:to>
      <xdr:col>15</xdr:col>
      <xdr:colOff>50800</xdr:colOff>
      <xdr:row>98</xdr:row>
      <xdr:rowOff>65748</xdr:rowOff>
    </xdr:to>
    <xdr:cxnSp macro="">
      <xdr:nvCxnSpPr>
        <xdr:cNvPr id="234" name="直線コネクタ 233"/>
        <xdr:cNvCxnSpPr/>
      </xdr:nvCxnSpPr>
      <xdr:spPr>
        <a:xfrm flipV="1">
          <a:off x="2019300" y="1686070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65748</xdr:rowOff>
    </xdr:from>
    <xdr:to>
      <xdr:col>10</xdr:col>
      <xdr:colOff>114300</xdr:colOff>
      <xdr:row>98</xdr:row>
      <xdr:rowOff>78417</xdr:rowOff>
    </xdr:to>
    <xdr:cxnSp macro="">
      <xdr:nvCxnSpPr>
        <xdr:cNvPr id="237" name="直線コネクタ 236"/>
        <xdr:cNvCxnSpPr/>
      </xdr:nvCxnSpPr>
      <xdr:spPr>
        <a:xfrm flipV="1">
          <a:off x="1130300" y="16867848"/>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132962</xdr:rowOff>
    </xdr:from>
    <xdr:to>
      <xdr:col>24</xdr:col>
      <xdr:colOff>114300</xdr:colOff>
      <xdr:row>98</xdr:row>
      <xdr:rowOff>63112</xdr:rowOff>
    </xdr:to>
    <xdr:sp macro="" textlink="">
      <xdr:nvSpPr>
        <xdr:cNvPr id="247" name="楕円 246"/>
        <xdr:cNvSpPr/>
      </xdr:nvSpPr>
      <xdr:spPr>
        <a:xfrm>
          <a:off x="4584700" y="167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47889</xdr:rowOff>
    </xdr:from>
    <xdr:ext cx="534377" cy="259045"/>
    <xdr:sp macro="" textlink="">
      <xdr:nvSpPr>
        <xdr:cNvPr id="248" name="扶助費該当値テキスト"/>
        <xdr:cNvSpPr txBox="1"/>
      </xdr:nvSpPr>
      <xdr:spPr>
        <a:xfrm>
          <a:off x="4686300" y="166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108941</xdr:rowOff>
    </xdr:from>
    <xdr:to>
      <xdr:col>20</xdr:col>
      <xdr:colOff>38100</xdr:colOff>
      <xdr:row>98</xdr:row>
      <xdr:rowOff>39091</xdr:rowOff>
    </xdr:to>
    <xdr:sp macro="" textlink="">
      <xdr:nvSpPr>
        <xdr:cNvPr id="249" name="楕円 248"/>
        <xdr:cNvSpPr/>
      </xdr:nvSpPr>
      <xdr:spPr>
        <a:xfrm>
          <a:off x="3746500" y="167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30218</xdr:rowOff>
    </xdr:from>
    <xdr:ext cx="534377" cy="259045"/>
    <xdr:sp macro="" textlink="">
      <xdr:nvSpPr>
        <xdr:cNvPr id="250" name="テキスト ボックス 249"/>
        <xdr:cNvSpPr txBox="1"/>
      </xdr:nvSpPr>
      <xdr:spPr>
        <a:xfrm>
          <a:off x="3530111" y="168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7804</xdr:rowOff>
    </xdr:from>
    <xdr:to>
      <xdr:col>15</xdr:col>
      <xdr:colOff>101600</xdr:colOff>
      <xdr:row>98</xdr:row>
      <xdr:rowOff>109404</xdr:rowOff>
    </xdr:to>
    <xdr:sp macro="" textlink="">
      <xdr:nvSpPr>
        <xdr:cNvPr id="251" name="楕円 250"/>
        <xdr:cNvSpPr/>
      </xdr:nvSpPr>
      <xdr:spPr>
        <a:xfrm>
          <a:off x="2857500" y="168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100531</xdr:rowOff>
    </xdr:from>
    <xdr:ext cx="534377" cy="259045"/>
    <xdr:sp macro="" textlink="">
      <xdr:nvSpPr>
        <xdr:cNvPr id="252" name="テキスト ボックス 251"/>
        <xdr:cNvSpPr txBox="1"/>
      </xdr:nvSpPr>
      <xdr:spPr>
        <a:xfrm>
          <a:off x="2641111" y="169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14948</xdr:rowOff>
    </xdr:from>
    <xdr:to>
      <xdr:col>10</xdr:col>
      <xdr:colOff>165100</xdr:colOff>
      <xdr:row>98</xdr:row>
      <xdr:rowOff>116548</xdr:rowOff>
    </xdr:to>
    <xdr:sp macro="" textlink="">
      <xdr:nvSpPr>
        <xdr:cNvPr id="253" name="楕円 252"/>
        <xdr:cNvSpPr/>
      </xdr:nvSpPr>
      <xdr:spPr>
        <a:xfrm>
          <a:off x="1968500" y="168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107675</xdr:rowOff>
    </xdr:from>
    <xdr:ext cx="534377" cy="259045"/>
    <xdr:sp macro="" textlink="">
      <xdr:nvSpPr>
        <xdr:cNvPr id="254" name="テキスト ボックス 253"/>
        <xdr:cNvSpPr txBox="1"/>
      </xdr:nvSpPr>
      <xdr:spPr>
        <a:xfrm>
          <a:off x="1752111" y="1690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27617</xdr:rowOff>
    </xdr:from>
    <xdr:to>
      <xdr:col>6</xdr:col>
      <xdr:colOff>38100</xdr:colOff>
      <xdr:row>98</xdr:row>
      <xdr:rowOff>129217</xdr:rowOff>
    </xdr:to>
    <xdr:sp macro="" textlink="">
      <xdr:nvSpPr>
        <xdr:cNvPr id="255" name="楕円 254"/>
        <xdr:cNvSpPr/>
      </xdr:nvSpPr>
      <xdr:spPr>
        <a:xfrm>
          <a:off x="1079500" y="168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120344</xdr:rowOff>
    </xdr:from>
    <xdr:ext cx="534377" cy="259045"/>
    <xdr:sp macro="" textlink="">
      <xdr:nvSpPr>
        <xdr:cNvPr id="256" name="テキスト ボックス 255"/>
        <xdr:cNvSpPr txBox="1"/>
      </xdr:nvSpPr>
      <xdr:spPr>
        <a:xfrm>
          <a:off x="863111" y="169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154056</xdr:rowOff>
    </xdr:from>
    <xdr:to>
      <xdr:col>55</xdr:col>
      <xdr:colOff>0</xdr:colOff>
      <xdr:row>33</xdr:row>
      <xdr:rowOff>27983</xdr:rowOff>
    </xdr:to>
    <xdr:cxnSp macro="">
      <xdr:nvCxnSpPr>
        <xdr:cNvPr id="283" name="直線コネクタ 282"/>
        <xdr:cNvCxnSpPr/>
      </xdr:nvCxnSpPr>
      <xdr:spPr>
        <a:xfrm>
          <a:off x="9639300" y="5640456"/>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85087</xdr:rowOff>
    </xdr:from>
    <xdr:to>
      <xdr:col>50</xdr:col>
      <xdr:colOff>114300</xdr:colOff>
      <xdr:row>32</xdr:row>
      <xdr:rowOff>154056</xdr:rowOff>
    </xdr:to>
    <xdr:cxnSp macro="">
      <xdr:nvCxnSpPr>
        <xdr:cNvPr id="286" name="直線コネクタ 285"/>
        <xdr:cNvCxnSpPr/>
      </xdr:nvCxnSpPr>
      <xdr:spPr>
        <a:xfrm>
          <a:off x="8750300" y="5571487"/>
          <a:ext cx="889000" cy="6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85087</xdr:rowOff>
    </xdr:from>
    <xdr:to>
      <xdr:col>45</xdr:col>
      <xdr:colOff>177800</xdr:colOff>
      <xdr:row>32</xdr:row>
      <xdr:rowOff>124087</xdr:rowOff>
    </xdr:to>
    <xdr:cxnSp macro="">
      <xdr:nvCxnSpPr>
        <xdr:cNvPr id="289" name="直線コネクタ 288"/>
        <xdr:cNvCxnSpPr/>
      </xdr:nvCxnSpPr>
      <xdr:spPr>
        <a:xfrm flipV="1">
          <a:off x="7861300" y="5571487"/>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124087</xdr:rowOff>
    </xdr:from>
    <xdr:to>
      <xdr:col>41</xdr:col>
      <xdr:colOff>50800</xdr:colOff>
      <xdr:row>33</xdr:row>
      <xdr:rowOff>75258</xdr:rowOff>
    </xdr:to>
    <xdr:cxnSp macro="">
      <xdr:nvCxnSpPr>
        <xdr:cNvPr id="292" name="直線コネクタ 291"/>
        <xdr:cNvCxnSpPr/>
      </xdr:nvCxnSpPr>
      <xdr:spPr>
        <a:xfrm flipV="1">
          <a:off x="6972300" y="5610487"/>
          <a:ext cx="889000" cy="1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148633</xdr:rowOff>
    </xdr:from>
    <xdr:to>
      <xdr:col>55</xdr:col>
      <xdr:colOff>50800</xdr:colOff>
      <xdr:row>33</xdr:row>
      <xdr:rowOff>78783</xdr:rowOff>
    </xdr:to>
    <xdr:sp macro="" textlink="">
      <xdr:nvSpPr>
        <xdr:cNvPr id="302" name="楕円 301"/>
        <xdr:cNvSpPr/>
      </xdr:nvSpPr>
      <xdr:spPr>
        <a:xfrm>
          <a:off x="10426700" y="56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60</xdr:rowOff>
    </xdr:from>
    <xdr:ext cx="534377" cy="259045"/>
    <xdr:sp macro="" textlink="">
      <xdr:nvSpPr>
        <xdr:cNvPr id="303" name="補助費等該当値テキスト"/>
        <xdr:cNvSpPr txBox="1"/>
      </xdr:nvSpPr>
      <xdr:spPr>
        <a:xfrm>
          <a:off x="10528300" y="54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103256</xdr:rowOff>
    </xdr:from>
    <xdr:to>
      <xdr:col>50</xdr:col>
      <xdr:colOff>165100</xdr:colOff>
      <xdr:row>33</xdr:row>
      <xdr:rowOff>33406</xdr:rowOff>
    </xdr:to>
    <xdr:sp macro="" textlink="">
      <xdr:nvSpPr>
        <xdr:cNvPr id="304" name="楕円 303"/>
        <xdr:cNvSpPr/>
      </xdr:nvSpPr>
      <xdr:spPr>
        <a:xfrm>
          <a:off x="9588500" y="55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49933</xdr:rowOff>
    </xdr:from>
    <xdr:ext cx="534377" cy="259045"/>
    <xdr:sp macro="" textlink="">
      <xdr:nvSpPr>
        <xdr:cNvPr id="305" name="テキスト ボックス 304"/>
        <xdr:cNvSpPr txBox="1"/>
      </xdr:nvSpPr>
      <xdr:spPr>
        <a:xfrm>
          <a:off x="9372111" y="53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34287</xdr:rowOff>
    </xdr:from>
    <xdr:to>
      <xdr:col>46</xdr:col>
      <xdr:colOff>38100</xdr:colOff>
      <xdr:row>32</xdr:row>
      <xdr:rowOff>135887</xdr:rowOff>
    </xdr:to>
    <xdr:sp macro="" textlink="">
      <xdr:nvSpPr>
        <xdr:cNvPr id="306" name="楕円 305"/>
        <xdr:cNvSpPr/>
      </xdr:nvSpPr>
      <xdr:spPr>
        <a:xfrm>
          <a:off x="8699500" y="55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152414</xdr:rowOff>
    </xdr:from>
    <xdr:ext cx="534377" cy="259045"/>
    <xdr:sp macro="" textlink="">
      <xdr:nvSpPr>
        <xdr:cNvPr id="307" name="テキスト ボックス 306"/>
        <xdr:cNvSpPr txBox="1"/>
      </xdr:nvSpPr>
      <xdr:spPr>
        <a:xfrm>
          <a:off x="8483111" y="52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73287</xdr:rowOff>
    </xdr:from>
    <xdr:to>
      <xdr:col>41</xdr:col>
      <xdr:colOff>101600</xdr:colOff>
      <xdr:row>33</xdr:row>
      <xdr:rowOff>3437</xdr:rowOff>
    </xdr:to>
    <xdr:sp macro="" textlink="">
      <xdr:nvSpPr>
        <xdr:cNvPr id="308" name="楕円 307"/>
        <xdr:cNvSpPr/>
      </xdr:nvSpPr>
      <xdr:spPr>
        <a:xfrm>
          <a:off x="7810500" y="55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19964</xdr:rowOff>
    </xdr:from>
    <xdr:ext cx="534377" cy="259045"/>
    <xdr:sp macro="" textlink="">
      <xdr:nvSpPr>
        <xdr:cNvPr id="309" name="テキスト ボックス 308"/>
        <xdr:cNvSpPr txBox="1"/>
      </xdr:nvSpPr>
      <xdr:spPr>
        <a:xfrm>
          <a:off x="7594111" y="533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24458</xdr:rowOff>
    </xdr:from>
    <xdr:to>
      <xdr:col>36</xdr:col>
      <xdr:colOff>165100</xdr:colOff>
      <xdr:row>33</xdr:row>
      <xdr:rowOff>126058</xdr:rowOff>
    </xdr:to>
    <xdr:sp macro="" textlink="">
      <xdr:nvSpPr>
        <xdr:cNvPr id="310" name="楕円 309"/>
        <xdr:cNvSpPr/>
      </xdr:nvSpPr>
      <xdr:spPr>
        <a:xfrm>
          <a:off x="6921500" y="56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142585</xdr:rowOff>
    </xdr:from>
    <xdr:ext cx="534377" cy="259045"/>
    <xdr:sp macro="" textlink="">
      <xdr:nvSpPr>
        <xdr:cNvPr id="311" name="テキスト ボックス 310"/>
        <xdr:cNvSpPr txBox="1"/>
      </xdr:nvSpPr>
      <xdr:spPr>
        <a:xfrm>
          <a:off x="6705111" y="54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109634</xdr:rowOff>
    </xdr:from>
    <xdr:to>
      <xdr:col>55</xdr:col>
      <xdr:colOff>0</xdr:colOff>
      <xdr:row>56</xdr:row>
      <xdr:rowOff>160427</xdr:rowOff>
    </xdr:to>
    <xdr:cxnSp macro="">
      <xdr:nvCxnSpPr>
        <xdr:cNvPr id="342" name="直線コネクタ 341"/>
        <xdr:cNvCxnSpPr/>
      </xdr:nvCxnSpPr>
      <xdr:spPr>
        <a:xfrm flipV="1">
          <a:off x="9639300" y="9710834"/>
          <a:ext cx="838200" cy="5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160427</xdr:rowOff>
    </xdr:from>
    <xdr:to>
      <xdr:col>50</xdr:col>
      <xdr:colOff>114300</xdr:colOff>
      <xdr:row>56</xdr:row>
      <xdr:rowOff>167056</xdr:rowOff>
    </xdr:to>
    <xdr:cxnSp macro="">
      <xdr:nvCxnSpPr>
        <xdr:cNvPr id="345" name="直線コネクタ 344"/>
        <xdr:cNvCxnSpPr/>
      </xdr:nvCxnSpPr>
      <xdr:spPr>
        <a:xfrm flipV="1">
          <a:off x="8750300" y="976162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167056</xdr:rowOff>
    </xdr:from>
    <xdr:to>
      <xdr:col>45</xdr:col>
      <xdr:colOff>177800</xdr:colOff>
      <xdr:row>56</xdr:row>
      <xdr:rowOff>170855</xdr:rowOff>
    </xdr:to>
    <xdr:cxnSp macro="">
      <xdr:nvCxnSpPr>
        <xdr:cNvPr id="348" name="直線コネクタ 347"/>
        <xdr:cNvCxnSpPr/>
      </xdr:nvCxnSpPr>
      <xdr:spPr>
        <a:xfrm flipV="1">
          <a:off x="7861300" y="9768256"/>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20371</xdr:rowOff>
    </xdr:from>
    <xdr:to>
      <xdr:col>41</xdr:col>
      <xdr:colOff>50800</xdr:colOff>
      <xdr:row>56</xdr:row>
      <xdr:rowOff>170855</xdr:rowOff>
    </xdr:to>
    <xdr:cxnSp macro="">
      <xdr:nvCxnSpPr>
        <xdr:cNvPr id="351" name="直線コネクタ 350"/>
        <xdr:cNvCxnSpPr/>
      </xdr:nvCxnSpPr>
      <xdr:spPr>
        <a:xfrm>
          <a:off x="6972300" y="9621571"/>
          <a:ext cx="889000" cy="1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58834</xdr:rowOff>
    </xdr:from>
    <xdr:to>
      <xdr:col>55</xdr:col>
      <xdr:colOff>50800</xdr:colOff>
      <xdr:row>56</xdr:row>
      <xdr:rowOff>160434</xdr:rowOff>
    </xdr:to>
    <xdr:sp macro="" textlink="">
      <xdr:nvSpPr>
        <xdr:cNvPr id="361" name="楕円 360"/>
        <xdr:cNvSpPr/>
      </xdr:nvSpPr>
      <xdr:spPr>
        <a:xfrm>
          <a:off x="10426700" y="96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81711</xdr:rowOff>
    </xdr:from>
    <xdr:ext cx="534377" cy="259045"/>
    <xdr:sp macro="" textlink="">
      <xdr:nvSpPr>
        <xdr:cNvPr id="362" name="普通建設事業費該当値テキスト"/>
        <xdr:cNvSpPr txBox="1"/>
      </xdr:nvSpPr>
      <xdr:spPr>
        <a:xfrm>
          <a:off x="10528300" y="951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109627</xdr:rowOff>
    </xdr:from>
    <xdr:to>
      <xdr:col>50</xdr:col>
      <xdr:colOff>165100</xdr:colOff>
      <xdr:row>57</xdr:row>
      <xdr:rowOff>39777</xdr:rowOff>
    </xdr:to>
    <xdr:sp macro="" textlink="">
      <xdr:nvSpPr>
        <xdr:cNvPr id="363" name="楕円 362"/>
        <xdr:cNvSpPr/>
      </xdr:nvSpPr>
      <xdr:spPr>
        <a:xfrm>
          <a:off x="9588500" y="9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30904</xdr:rowOff>
    </xdr:from>
    <xdr:ext cx="534377" cy="259045"/>
    <xdr:sp macro="" textlink="">
      <xdr:nvSpPr>
        <xdr:cNvPr id="364" name="テキスト ボックス 363"/>
        <xdr:cNvSpPr txBox="1"/>
      </xdr:nvSpPr>
      <xdr:spPr>
        <a:xfrm>
          <a:off x="9372111" y="98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116256</xdr:rowOff>
    </xdr:from>
    <xdr:to>
      <xdr:col>46</xdr:col>
      <xdr:colOff>38100</xdr:colOff>
      <xdr:row>57</xdr:row>
      <xdr:rowOff>46406</xdr:rowOff>
    </xdr:to>
    <xdr:sp macro="" textlink="">
      <xdr:nvSpPr>
        <xdr:cNvPr id="365" name="楕円 364"/>
        <xdr:cNvSpPr/>
      </xdr:nvSpPr>
      <xdr:spPr>
        <a:xfrm>
          <a:off x="8699500" y="97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37533</xdr:rowOff>
    </xdr:from>
    <xdr:ext cx="534377" cy="259045"/>
    <xdr:sp macro="" textlink="">
      <xdr:nvSpPr>
        <xdr:cNvPr id="366" name="テキスト ボックス 365"/>
        <xdr:cNvSpPr txBox="1"/>
      </xdr:nvSpPr>
      <xdr:spPr>
        <a:xfrm>
          <a:off x="8483111" y="98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120055</xdr:rowOff>
    </xdr:from>
    <xdr:to>
      <xdr:col>41</xdr:col>
      <xdr:colOff>101600</xdr:colOff>
      <xdr:row>57</xdr:row>
      <xdr:rowOff>50205</xdr:rowOff>
    </xdr:to>
    <xdr:sp macro="" textlink="">
      <xdr:nvSpPr>
        <xdr:cNvPr id="367" name="楕円 366"/>
        <xdr:cNvSpPr/>
      </xdr:nvSpPr>
      <xdr:spPr>
        <a:xfrm>
          <a:off x="7810500" y="97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41332</xdr:rowOff>
    </xdr:from>
    <xdr:ext cx="534377" cy="259045"/>
    <xdr:sp macro="" textlink="">
      <xdr:nvSpPr>
        <xdr:cNvPr id="368" name="テキスト ボックス 367"/>
        <xdr:cNvSpPr txBox="1"/>
      </xdr:nvSpPr>
      <xdr:spPr>
        <a:xfrm>
          <a:off x="7594111" y="98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141021</xdr:rowOff>
    </xdr:from>
    <xdr:to>
      <xdr:col>36</xdr:col>
      <xdr:colOff>165100</xdr:colOff>
      <xdr:row>56</xdr:row>
      <xdr:rowOff>71171</xdr:rowOff>
    </xdr:to>
    <xdr:sp macro="" textlink="">
      <xdr:nvSpPr>
        <xdr:cNvPr id="369" name="楕円 368"/>
        <xdr:cNvSpPr/>
      </xdr:nvSpPr>
      <xdr:spPr>
        <a:xfrm>
          <a:off x="6921500" y="95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87698</xdr:rowOff>
    </xdr:from>
    <xdr:ext cx="534377" cy="259045"/>
    <xdr:sp macro="" textlink="">
      <xdr:nvSpPr>
        <xdr:cNvPr id="370" name="テキスト ボックス 369"/>
        <xdr:cNvSpPr txBox="1"/>
      </xdr:nvSpPr>
      <xdr:spPr>
        <a:xfrm>
          <a:off x="6705111" y="93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45425</xdr:rowOff>
    </xdr:from>
    <xdr:to>
      <xdr:col>55</xdr:col>
      <xdr:colOff>0</xdr:colOff>
      <xdr:row>78</xdr:row>
      <xdr:rowOff>80835</xdr:rowOff>
    </xdr:to>
    <xdr:cxnSp macro="">
      <xdr:nvCxnSpPr>
        <xdr:cNvPr id="397" name="直線コネクタ 396"/>
        <xdr:cNvCxnSpPr/>
      </xdr:nvCxnSpPr>
      <xdr:spPr>
        <a:xfrm>
          <a:off x="9639300" y="13418525"/>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45425</xdr:rowOff>
    </xdr:from>
    <xdr:to>
      <xdr:col>50</xdr:col>
      <xdr:colOff>114300</xdr:colOff>
      <xdr:row>78</xdr:row>
      <xdr:rowOff>68880</xdr:rowOff>
    </xdr:to>
    <xdr:cxnSp macro="">
      <xdr:nvCxnSpPr>
        <xdr:cNvPr id="400" name="直線コネクタ 399"/>
        <xdr:cNvCxnSpPr/>
      </xdr:nvCxnSpPr>
      <xdr:spPr>
        <a:xfrm flipV="1">
          <a:off x="8750300" y="13418525"/>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170241</xdr:rowOff>
    </xdr:from>
    <xdr:to>
      <xdr:col>45</xdr:col>
      <xdr:colOff>177800</xdr:colOff>
      <xdr:row>78</xdr:row>
      <xdr:rowOff>68880</xdr:rowOff>
    </xdr:to>
    <xdr:cxnSp macro="">
      <xdr:nvCxnSpPr>
        <xdr:cNvPr id="403" name="直線コネクタ 402"/>
        <xdr:cNvCxnSpPr/>
      </xdr:nvCxnSpPr>
      <xdr:spPr>
        <a:xfrm>
          <a:off x="7861300" y="13028991"/>
          <a:ext cx="889000" cy="4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60216</xdr:rowOff>
    </xdr:from>
    <xdr:to>
      <xdr:col>41</xdr:col>
      <xdr:colOff>50800</xdr:colOff>
      <xdr:row>75</xdr:row>
      <xdr:rowOff>170241</xdr:rowOff>
    </xdr:to>
    <xdr:cxnSp macro="">
      <xdr:nvCxnSpPr>
        <xdr:cNvPr id="406" name="直線コネクタ 405"/>
        <xdr:cNvCxnSpPr/>
      </xdr:nvCxnSpPr>
      <xdr:spPr>
        <a:xfrm>
          <a:off x="6972300" y="12918966"/>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30035</xdr:rowOff>
    </xdr:from>
    <xdr:to>
      <xdr:col>55</xdr:col>
      <xdr:colOff>50800</xdr:colOff>
      <xdr:row>78</xdr:row>
      <xdr:rowOff>131635</xdr:rowOff>
    </xdr:to>
    <xdr:sp macro="" textlink="">
      <xdr:nvSpPr>
        <xdr:cNvPr id="416" name="楕円 415"/>
        <xdr:cNvSpPr/>
      </xdr:nvSpPr>
      <xdr:spPr>
        <a:xfrm>
          <a:off x="104267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116412</xdr:rowOff>
    </xdr:from>
    <xdr:ext cx="469744" cy="259045"/>
    <xdr:sp macro="" textlink="">
      <xdr:nvSpPr>
        <xdr:cNvPr id="417" name="普通建設事業費 （ うち新規整備　）該当値テキスト"/>
        <xdr:cNvSpPr txBox="1"/>
      </xdr:nvSpPr>
      <xdr:spPr>
        <a:xfrm>
          <a:off x="10528300" y="133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166075</xdr:rowOff>
    </xdr:from>
    <xdr:to>
      <xdr:col>50</xdr:col>
      <xdr:colOff>165100</xdr:colOff>
      <xdr:row>78</xdr:row>
      <xdr:rowOff>96225</xdr:rowOff>
    </xdr:to>
    <xdr:sp macro="" textlink="">
      <xdr:nvSpPr>
        <xdr:cNvPr id="418" name="楕円 417"/>
        <xdr:cNvSpPr/>
      </xdr:nvSpPr>
      <xdr:spPr>
        <a:xfrm>
          <a:off x="9588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87352</xdr:rowOff>
    </xdr:from>
    <xdr:ext cx="469744" cy="259045"/>
    <xdr:sp macro="" textlink="">
      <xdr:nvSpPr>
        <xdr:cNvPr id="419" name="テキスト ボックス 418"/>
        <xdr:cNvSpPr txBox="1"/>
      </xdr:nvSpPr>
      <xdr:spPr>
        <a:xfrm>
          <a:off x="9404428" y="1346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18080</xdr:rowOff>
    </xdr:from>
    <xdr:to>
      <xdr:col>46</xdr:col>
      <xdr:colOff>38100</xdr:colOff>
      <xdr:row>78</xdr:row>
      <xdr:rowOff>119680</xdr:rowOff>
    </xdr:to>
    <xdr:sp macro="" textlink="">
      <xdr:nvSpPr>
        <xdr:cNvPr id="420" name="楕円 419"/>
        <xdr:cNvSpPr/>
      </xdr:nvSpPr>
      <xdr:spPr>
        <a:xfrm>
          <a:off x="8699500" y="133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110807</xdr:rowOff>
    </xdr:from>
    <xdr:ext cx="469744" cy="259045"/>
    <xdr:sp macro="" textlink="">
      <xdr:nvSpPr>
        <xdr:cNvPr id="421" name="テキスト ボックス 420"/>
        <xdr:cNvSpPr txBox="1"/>
      </xdr:nvSpPr>
      <xdr:spPr>
        <a:xfrm>
          <a:off x="8515428" y="134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119441</xdr:rowOff>
    </xdr:from>
    <xdr:to>
      <xdr:col>41</xdr:col>
      <xdr:colOff>101600</xdr:colOff>
      <xdr:row>76</xdr:row>
      <xdr:rowOff>49591</xdr:rowOff>
    </xdr:to>
    <xdr:sp macro="" textlink="">
      <xdr:nvSpPr>
        <xdr:cNvPr id="422" name="楕円 421"/>
        <xdr:cNvSpPr/>
      </xdr:nvSpPr>
      <xdr:spPr>
        <a:xfrm>
          <a:off x="7810500" y="129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66118</xdr:rowOff>
    </xdr:from>
    <xdr:ext cx="534377" cy="259045"/>
    <xdr:sp macro="" textlink="">
      <xdr:nvSpPr>
        <xdr:cNvPr id="423" name="テキスト ボックス 422"/>
        <xdr:cNvSpPr txBox="1"/>
      </xdr:nvSpPr>
      <xdr:spPr>
        <a:xfrm>
          <a:off x="7594111" y="127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9416</xdr:rowOff>
    </xdr:from>
    <xdr:to>
      <xdr:col>36</xdr:col>
      <xdr:colOff>165100</xdr:colOff>
      <xdr:row>75</xdr:row>
      <xdr:rowOff>111016</xdr:rowOff>
    </xdr:to>
    <xdr:sp macro="" textlink="">
      <xdr:nvSpPr>
        <xdr:cNvPr id="424" name="楕円 423"/>
        <xdr:cNvSpPr/>
      </xdr:nvSpPr>
      <xdr:spPr>
        <a:xfrm>
          <a:off x="6921500" y="128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127543</xdr:rowOff>
    </xdr:from>
    <xdr:ext cx="534377" cy="259045"/>
    <xdr:sp macro="" textlink="">
      <xdr:nvSpPr>
        <xdr:cNvPr id="425" name="テキスト ボックス 424"/>
        <xdr:cNvSpPr txBox="1"/>
      </xdr:nvSpPr>
      <xdr:spPr>
        <a:xfrm>
          <a:off x="6705111" y="126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83217</xdr:rowOff>
    </xdr:from>
    <xdr:to>
      <xdr:col>55</xdr:col>
      <xdr:colOff>0</xdr:colOff>
      <xdr:row>96</xdr:row>
      <xdr:rowOff>31459</xdr:rowOff>
    </xdr:to>
    <xdr:cxnSp macro="">
      <xdr:nvCxnSpPr>
        <xdr:cNvPr id="454" name="直線コネクタ 453"/>
        <xdr:cNvCxnSpPr/>
      </xdr:nvCxnSpPr>
      <xdr:spPr>
        <a:xfrm flipV="1">
          <a:off x="9639300" y="16370967"/>
          <a:ext cx="838200" cy="1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24352</xdr:rowOff>
    </xdr:from>
    <xdr:to>
      <xdr:col>50</xdr:col>
      <xdr:colOff>114300</xdr:colOff>
      <xdr:row>96</xdr:row>
      <xdr:rowOff>31459</xdr:rowOff>
    </xdr:to>
    <xdr:cxnSp macro="">
      <xdr:nvCxnSpPr>
        <xdr:cNvPr id="457" name="直線コネクタ 456"/>
        <xdr:cNvCxnSpPr/>
      </xdr:nvCxnSpPr>
      <xdr:spPr>
        <a:xfrm>
          <a:off x="8750300" y="16483552"/>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24352</xdr:rowOff>
    </xdr:from>
    <xdr:to>
      <xdr:col>45</xdr:col>
      <xdr:colOff>177800</xdr:colOff>
      <xdr:row>97</xdr:row>
      <xdr:rowOff>123831</xdr:rowOff>
    </xdr:to>
    <xdr:cxnSp macro="">
      <xdr:nvCxnSpPr>
        <xdr:cNvPr id="460" name="直線コネクタ 459"/>
        <xdr:cNvCxnSpPr/>
      </xdr:nvCxnSpPr>
      <xdr:spPr>
        <a:xfrm flipV="1">
          <a:off x="7861300" y="16483552"/>
          <a:ext cx="889000" cy="2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168560</xdr:rowOff>
    </xdr:from>
    <xdr:to>
      <xdr:col>41</xdr:col>
      <xdr:colOff>50800</xdr:colOff>
      <xdr:row>97</xdr:row>
      <xdr:rowOff>123831</xdr:rowOff>
    </xdr:to>
    <xdr:cxnSp macro="">
      <xdr:nvCxnSpPr>
        <xdr:cNvPr id="463" name="直線コネクタ 462"/>
        <xdr:cNvCxnSpPr/>
      </xdr:nvCxnSpPr>
      <xdr:spPr>
        <a:xfrm>
          <a:off x="6972300" y="16627760"/>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32417</xdr:rowOff>
    </xdr:from>
    <xdr:to>
      <xdr:col>55</xdr:col>
      <xdr:colOff>50800</xdr:colOff>
      <xdr:row>95</xdr:row>
      <xdr:rowOff>134017</xdr:rowOff>
    </xdr:to>
    <xdr:sp macro="" textlink="">
      <xdr:nvSpPr>
        <xdr:cNvPr id="473" name="楕円 472"/>
        <xdr:cNvSpPr/>
      </xdr:nvSpPr>
      <xdr:spPr>
        <a:xfrm>
          <a:off x="10426700" y="163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55294</xdr:rowOff>
    </xdr:from>
    <xdr:ext cx="534377" cy="259045"/>
    <xdr:sp macro="" textlink="">
      <xdr:nvSpPr>
        <xdr:cNvPr id="474" name="普通建設事業費 （ うち更新整備　）該当値テキスト"/>
        <xdr:cNvSpPr txBox="1"/>
      </xdr:nvSpPr>
      <xdr:spPr>
        <a:xfrm>
          <a:off x="10528300" y="161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152109</xdr:rowOff>
    </xdr:from>
    <xdr:to>
      <xdr:col>50</xdr:col>
      <xdr:colOff>165100</xdr:colOff>
      <xdr:row>96</xdr:row>
      <xdr:rowOff>82259</xdr:rowOff>
    </xdr:to>
    <xdr:sp macro="" textlink="">
      <xdr:nvSpPr>
        <xdr:cNvPr id="475" name="楕円 474"/>
        <xdr:cNvSpPr/>
      </xdr:nvSpPr>
      <xdr:spPr>
        <a:xfrm>
          <a:off x="9588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98786</xdr:rowOff>
    </xdr:from>
    <xdr:ext cx="534377" cy="259045"/>
    <xdr:sp macro="" textlink="">
      <xdr:nvSpPr>
        <xdr:cNvPr id="476" name="テキスト ボックス 475"/>
        <xdr:cNvSpPr txBox="1"/>
      </xdr:nvSpPr>
      <xdr:spPr>
        <a:xfrm>
          <a:off x="9372111" y="162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145002</xdr:rowOff>
    </xdr:from>
    <xdr:to>
      <xdr:col>46</xdr:col>
      <xdr:colOff>38100</xdr:colOff>
      <xdr:row>96</xdr:row>
      <xdr:rowOff>75152</xdr:rowOff>
    </xdr:to>
    <xdr:sp macro="" textlink="">
      <xdr:nvSpPr>
        <xdr:cNvPr id="477" name="楕円 476"/>
        <xdr:cNvSpPr/>
      </xdr:nvSpPr>
      <xdr:spPr>
        <a:xfrm>
          <a:off x="8699500" y="164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91679</xdr:rowOff>
    </xdr:from>
    <xdr:ext cx="534377" cy="259045"/>
    <xdr:sp macro="" textlink="">
      <xdr:nvSpPr>
        <xdr:cNvPr id="478" name="テキスト ボックス 477"/>
        <xdr:cNvSpPr txBox="1"/>
      </xdr:nvSpPr>
      <xdr:spPr>
        <a:xfrm>
          <a:off x="8483111" y="16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73031</xdr:rowOff>
    </xdr:from>
    <xdr:to>
      <xdr:col>41</xdr:col>
      <xdr:colOff>101600</xdr:colOff>
      <xdr:row>98</xdr:row>
      <xdr:rowOff>3181</xdr:rowOff>
    </xdr:to>
    <xdr:sp macro="" textlink="">
      <xdr:nvSpPr>
        <xdr:cNvPr id="479" name="楕円 478"/>
        <xdr:cNvSpPr/>
      </xdr:nvSpPr>
      <xdr:spPr>
        <a:xfrm>
          <a:off x="7810500" y="16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165758</xdr:rowOff>
    </xdr:from>
    <xdr:ext cx="534377" cy="259045"/>
    <xdr:sp macro="" textlink="">
      <xdr:nvSpPr>
        <xdr:cNvPr id="480" name="テキスト ボックス 479"/>
        <xdr:cNvSpPr txBox="1"/>
      </xdr:nvSpPr>
      <xdr:spPr>
        <a:xfrm>
          <a:off x="7594111" y="167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117760</xdr:rowOff>
    </xdr:from>
    <xdr:to>
      <xdr:col>36</xdr:col>
      <xdr:colOff>165100</xdr:colOff>
      <xdr:row>97</xdr:row>
      <xdr:rowOff>47910</xdr:rowOff>
    </xdr:to>
    <xdr:sp macro="" textlink="">
      <xdr:nvSpPr>
        <xdr:cNvPr id="481" name="楕円 480"/>
        <xdr:cNvSpPr/>
      </xdr:nvSpPr>
      <xdr:spPr>
        <a:xfrm>
          <a:off x="6921500" y="165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64437</xdr:rowOff>
    </xdr:from>
    <xdr:ext cx="534377" cy="259045"/>
    <xdr:sp macro="" textlink="">
      <xdr:nvSpPr>
        <xdr:cNvPr id="482" name="テキスト ボックス 481"/>
        <xdr:cNvSpPr txBox="1"/>
      </xdr:nvSpPr>
      <xdr:spPr>
        <a:xfrm>
          <a:off x="6705111" y="163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16256</xdr:rowOff>
    </xdr:from>
    <xdr:to>
      <xdr:col>85</xdr:col>
      <xdr:colOff>127000</xdr:colOff>
      <xdr:row>39</xdr:row>
      <xdr:rowOff>44450</xdr:rowOff>
    </xdr:to>
    <xdr:cxnSp macro="">
      <xdr:nvCxnSpPr>
        <xdr:cNvPr id="511" name="直線コネクタ 510"/>
        <xdr:cNvCxnSpPr/>
      </xdr:nvCxnSpPr>
      <xdr:spPr>
        <a:xfrm flipV="1">
          <a:off x="15481300" y="6702806"/>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33782</xdr:rowOff>
    </xdr:from>
    <xdr:to>
      <xdr:col>71</xdr:col>
      <xdr:colOff>177800</xdr:colOff>
      <xdr:row>39</xdr:row>
      <xdr:rowOff>44450</xdr:rowOff>
    </xdr:to>
    <xdr:cxnSp macro="">
      <xdr:nvCxnSpPr>
        <xdr:cNvPr id="520" name="直線コネクタ 519"/>
        <xdr:cNvCxnSpPr/>
      </xdr:nvCxnSpPr>
      <xdr:spPr>
        <a:xfrm>
          <a:off x="12814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136906</xdr:rowOff>
    </xdr:from>
    <xdr:to>
      <xdr:col>85</xdr:col>
      <xdr:colOff>177800</xdr:colOff>
      <xdr:row>39</xdr:row>
      <xdr:rowOff>67056</xdr:rowOff>
    </xdr:to>
    <xdr:sp macro="" textlink="">
      <xdr:nvSpPr>
        <xdr:cNvPr id="530" name="楕円 529"/>
        <xdr:cNvSpPr/>
      </xdr:nvSpPr>
      <xdr:spPr>
        <a:xfrm>
          <a:off x="16268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51833</xdr:rowOff>
    </xdr:from>
    <xdr:ext cx="313932" cy="259045"/>
    <xdr:sp macro="" textlink="">
      <xdr:nvSpPr>
        <xdr:cNvPr id="531" name="災害復旧事業費該当値テキスト"/>
        <xdr:cNvSpPr txBox="1"/>
      </xdr:nvSpPr>
      <xdr:spPr>
        <a:xfrm>
          <a:off x="16370300" y="6566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154432</xdr:rowOff>
    </xdr:from>
    <xdr:to>
      <xdr:col>67</xdr:col>
      <xdr:colOff>101600</xdr:colOff>
      <xdr:row>39</xdr:row>
      <xdr:rowOff>84582</xdr:rowOff>
    </xdr:to>
    <xdr:sp macro="" textlink="">
      <xdr:nvSpPr>
        <xdr:cNvPr id="538" name="楕円 537"/>
        <xdr:cNvSpPr/>
      </xdr:nvSpPr>
      <xdr:spPr>
        <a:xfrm>
          <a:off x="12763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75709</xdr:rowOff>
    </xdr:from>
    <xdr:ext cx="313932" cy="259045"/>
    <xdr:sp macro="" textlink="">
      <xdr:nvSpPr>
        <xdr:cNvPr id="539" name="テキスト ボックス 538"/>
        <xdr:cNvSpPr txBox="1"/>
      </xdr:nvSpPr>
      <xdr:spPr>
        <a:xfrm>
          <a:off x="12657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171247</xdr:rowOff>
    </xdr:from>
    <xdr:to>
      <xdr:col>85</xdr:col>
      <xdr:colOff>127000</xdr:colOff>
      <xdr:row>73</xdr:row>
      <xdr:rowOff>114162</xdr:rowOff>
    </xdr:to>
    <xdr:cxnSp macro="">
      <xdr:nvCxnSpPr>
        <xdr:cNvPr id="620" name="直線コネクタ 619"/>
        <xdr:cNvCxnSpPr/>
      </xdr:nvCxnSpPr>
      <xdr:spPr>
        <a:xfrm>
          <a:off x="15481300" y="12515647"/>
          <a:ext cx="8382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171247</xdr:rowOff>
    </xdr:from>
    <xdr:to>
      <xdr:col>81</xdr:col>
      <xdr:colOff>50800</xdr:colOff>
      <xdr:row>73</xdr:row>
      <xdr:rowOff>22788</xdr:rowOff>
    </xdr:to>
    <xdr:cxnSp macro="">
      <xdr:nvCxnSpPr>
        <xdr:cNvPr id="623" name="直線コネクタ 622"/>
        <xdr:cNvCxnSpPr/>
      </xdr:nvCxnSpPr>
      <xdr:spPr>
        <a:xfrm flipV="1">
          <a:off x="14592300" y="12515647"/>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3487</xdr:rowOff>
    </xdr:from>
    <xdr:to>
      <xdr:col>76</xdr:col>
      <xdr:colOff>114300</xdr:colOff>
      <xdr:row>73</xdr:row>
      <xdr:rowOff>22788</xdr:rowOff>
    </xdr:to>
    <xdr:cxnSp macro="">
      <xdr:nvCxnSpPr>
        <xdr:cNvPr id="626" name="直線コネクタ 625"/>
        <xdr:cNvCxnSpPr/>
      </xdr:nvCxnSpPr>
      <xdr:spPr>
        <a:xfrm>
          <a:off x="13703300" y="12519337"/>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154690</xdr:rowOff>
    </xdr:from>
    <xdr:to>
      <xdr:col>71</xdr:col>
      <xdr:colOff>177800</xdr:colOff>
      <xdr:row>73</xdr:row>
      <xdr:rowOff>3487</xdr:rowOff>
    </xdr:to>
    <xdr:cxnSp macro="">
      <xdr:nvCxnSpPr>
        <xdr:cNvPr id="629" name="直線コネクタ 628"/>
        <xdr:cNvCxnSpPr/>
      </xdr:nvCxnSpPr>
      <xdr:spPr>
        <a:xfrm>
          <a:off x="12814300" y="12499090"/>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63362</xdr:rowOff>
    </xdr:from>
    <xdr:to>
      <xdr:col>85</xdr:col>
      <xdr:colOff>177800</xdr:colOff>
      <xdr:row>73</xdr:row>
      <xdr:rowOff>164962</xdr:rowOff>
    </xdr:to>
    <xdr:sp macro="" textlink="">
      <xdr:nvSpPr>
        <xdr:cNvPr id="639" name="楕円 638"/>
        <xdr:cNvSpPr/>
      </xdr:nvSpPr>
      <xdr:spPr>
        <a:xfrm>
          <a:off x="16268700" y="125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86239</xdr:rowOff>
    </xdr:from>
    <xdr:ext cx="534377" cy="259045"/>
    <xdr:sp macro="" textlink="">
      <xdr:nvSpPr>
        <xdr:cNvPr id="640" name="公債費該当値テキスト"/>
        <xdr:cNvSpPr txBox="1"/>
      </xdr:nvSpPr>
      <xdr:spPr>
        <a:xfrm>
          <a:off x="16370300" y="124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120447</xdr:rowOff>
    </xdr:from>
    <xdr:to>
      <xdr:col>81</xdr:col>
      <xdr:colOff>101600</xdr:colOff>
      <xdr:row>73</xdr:row>
      <xdr:rowOff>50597</xdr:rowOff>
    </xdr:to>
    <xdr:sp macro="" textlink="">
      <xdr:nvSpPr>
        <xdr:cNvPr id="641" name="楕円 640"/>
        <xdr:cNvSpPr/>
      </xdr:nvSpPr>
      <xdr:spPr>
        <a:xfrm>
          <a:off x="15430500" y="124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67124</xdr:rowOff>
    </xdr:from>
    <xdr:ext cx="534377" cy="259045"/>
    <xdr:sp macro="" textlink="">
      <xdr:nvSpPr>
        <xdr:cNvPr id="642" name="テキスト ボックス 641"/>
        <xdr:cNvSpPr txBox="1"/>
      </xdr:nvSpPr>
      <xdr:spPr>
        <a:xfrm>
          <a:off x="15214111" y="122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143438</xdr:rowOff>
    </xdr:from>
    <xdr:to>
      <xdr:col>76</xdr:col>
      <xdr:colOff>165100</xdr:colOff>
      <xdr:row>73</xdr:row>
      <xdr:rowOff>73588</xdr:rowOff>
    </xdr:to>
    <xdr:sp macro="" textlink="">
      <xdr:nvSpPr>
        <xdr:cNvPr id="643" name="楕円 642"/>
        <xdr:cNvSpPr/>
      </xdr:nvSpPr>
      <xdr:spPr>
        <a:xfrm>
          <a:off x="14541500" y="124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90115</xdr:rowOff>
    </xdr:from>
    <xdr:ext cx="534377" cy="259045"/>
    <xdr:sp macro="" textlink="">
      <xdr:nvSpPr>
        <xdr:cNvPr id="644" name="テキスト ボックス 643"/>
        <xdr:cNvSpPr txBox="1"/>
      </xdr:nvSpPr>
      <xdr:spPr>
        <a:xfrm>
          <a:off x="14325111" y="122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124137</xdr:rowOff>
    </xdr:from>
    <xdr:to>
      <xdr:col>72</xdr:col>
      <xdr:colOff>38100</xdr:colOff>
      <xdr:row>73</xdr:row>
      <xdr:rowOff>54287</xdr:rowOff>
    </xdr:to>
    <xdr:sp macro="" textlink="">
      <xdr:nvSpPr>
        <xdr:cNvPr id="645" name="楕円 644"/>
        <xdr:cNvSpPr/>
      </xdr:nvSpPr>
      <xdr:spPr>
        <a:xfrm>
          <a:off x="13652500" y="1246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70814</xdr:rowOff>
    </xdr:from>
    <xdr:ext cx="534377" cy="259045"/>
    <xdr:sp macro="" textlink="">
      <xdr:nvSpPr>
        <xdr:cNvPr id="646" name="テキスト ボックス 645"/>
        <xdr:cNvSpPr txBox="1"/>
      </xdr:nvSpPr>
      <xdr:spPr>
        <a:xfrm>
          <a:off x="13436111" y="1224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103890</xdr:rowOff>
    </xdr:from>
    <xdr:to>
      <xdr:col>67</xdr:col>
      <xdr:colOff>101600</xdr:colOff>
      <xdr:row>73</xdr:row>
      <xdr:rowOff>34040</xdr:rowOff>
    </xdr:to>
    <xdr:sp macro="" textlink="">
      <xdr:nvSpPr>
        <xdr:cNvPr id="647" name="楕円 646"/>
        <xdr:cNvSpPr/>
      </xdr:nvSpPr>
      <xdr:spPr>
        <a:xfrm>
          <a:off x="12763500" y="12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50567</xdr:rowOff>
    </xdr:from>
    <xdr:ext cx="534377" cy="259045"/>
    <xdr:sp macro="" textlink="">
      <xdr:nvSpPr>
        <xdr:cNvPr id="648" name="テキスト ボックス 647"/>
        <xdr:cNvSpPr txBox="1"/>
      </xdr:nvSpPr>
      <xdr:spPr>
        <a:xfrm>
          <a:off x="12547111" y="122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2006</xdr:rowOff>
    </xdr:from>
    <xdr:to>
      <xdr:col>85</xdr:col>
      <xdr:colOff>127000</xdr:colOff>
      <xdr:row>97</xdr:row>
      <xdr:rowOff>166712</xdr:rowOff>
    </xdr:to>
    <xdr:cxnSp macro="">
      <xdr:nvCxnSpPr>
        <xdr:cNvPr id="677" name="直線コネクタ 676"/>
        <xdr:cNvCxnSpPr/>
      </xdr:nvCxnSpPr>
      <xdr:spPr>
        <a:xfrm>
          <a:off x="15481300" y="16632656"/>
          <a:ext cx="8382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29935</xdr:rowOff>
    </xdr:from>
    <xdr:to>
      <xdr:col>81</xdr:col>
      <xdr:colOff>50800</xdr:colOff>
      <xdr:row>97</xdr:row>
      <xdr:rowOff>2006</xdr:rowOff>
    </xdr:to>
    <xdr:cxnSp macro="">
      <xdr:nvCxnSpPr>
        <xdr:cNvPr id="680" name="直線コネクタ 679"/>
        <xdr:cNvCxnSpPr/>
      </xdr:nvCxnSpPr>
      <xdr:spPr>
        <a:xfrm>
          <a:off x="14592300" y="16489135"/>
          <a:ext cx="889000" cy="1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59822</xdr:rowOff>
    </xdr:from>
    <xdr:ext cx="469744" cy="259045"/>
    <xdr:sp macro="" textlink="">
      <xdr:nvSpPr>
        <xdr:cNvPr id="682" name="テキスト ボックス 681"/>
        <xdr:cNvSpPr txBox="1"/>
      </xdr:nvSpPr>
      <xdr:spPr>
        <a:xfrm>
          <a:off x="15246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29935</xdr:rowOff>
    </xdr:from>
    <xdr:to>
      <xdr:col>76</xdr:col>
      <xdr:colOff>114300</xdr:colOff>
      <xdr:row>96</xdr:row>
      <xdr:rowOff>126442</xdr:rowOff>
    </xdr:to>
    <xdr:cxnSp macro="">
      <xdr:nvCxnSpPr>
        <xdr:cNvPr id="683" name="直線コネクタ 682"/>
        <xdr:cNvCxnSpPr/>
      </xdr:nvCxnSpPr>
      <xdr:spPr>
        <a:xfrm flipV="1">
          <a:off x="13703300" y="16489135"/>
          <a:ext cx="889000" cy="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92684</xdr:rowOff>
    </xdr:from>
    <xdr:to>
      <xdr:col>71</xdr:col>
      <xdr:colOff>177800</xdr:colOff>
      <xdr:row>96</xdr:row>
      <xdr:rowOff>126442</xdr:rowOff>
    </xdr:to>
    <xdr:cxnSp macro="">
      <xdr:nvCxnSpPr>
        <xdr:cNvPr id="686" name="直線コネクタ 685"/>
        <xdr:cNvCxnSpPr/>
      </xdr:nvCxnSpPr>
      <xdr:spPr>
        <a:xfrm>
          <a:off x="12814300" y="16551884"/>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115912</xdr:rowOff>
    </xdr:from>
    <xdr:to>
      <xdr:col>85</xdr:col>
      <xdr:colOff>177800</xdr:colOff>
      <xdr:row>98</xdr:row>
      <xdr:rowOff>46062</xdr:rowOff>
    </xdr:to>
    <xdr:sp macro="" textlink="">
      <xdr:nvSpPr>
        <xdr:cNvPr id="696" name="楕円 695"/>
        <xdr:cNvSpPr/>
      </xdr:nvSpPr>
      <xdr:spPr>
        <a:xfrm>
          <a:off x="16268700" y="167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94339</xdr:rowOff>
    </xdr:from>
    <xdr:ext cx="469744" cy="259045"/>
    <xdr:sp macro="" textlink="">
      <xdr:nvSpPr>
        <xdr:cNvPr id="697" name="積立金該当値テキスト"/>
        <xdr:cNvSpPr txBox="1"/>
      </xdr:nvSpPr>
      <xdr:spPr>
        <a:xfrm>
          <a:off x="16370300" y="167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122656</xdr:rowOff>
    </xdr:from>
    <xdr:to>
      <xdr:col>81</xdr:col>
      <xdr:colOff>101600</xdr:colOff>
      <xdr:row>97</xdr:row>
      <xdr:rowOff>52806</xdr:rowOff>
    </xdr:to>
    <xdr:sp macro="" textlink="">
      <xdr:nvSpPr>
        <xdr:cNvPr id="698" name="楕円 697"/>
        <xdr:cNvSpPr/>
      </xdr:nvSpPr>
      <xdr:spPr>
        <a:xfrm>
          <a:off x="15430500" y="16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69333</xdr:rowOff>
    </xdr:from>
    <xdr:ext cx="534377" cy="259045"/>
    <xdr:sp macro="" textlink="">
      <xdr:nvSpPr>
        <xdr:cNvPr id="699" name="テキスト ボックス 698"/>
        <xdr:cNvSpPr txBox="1"/>
      </xdr:nvSpPr>
      <xdr:spPr>
        <a:xfrm>
          <a:off x="15214111" y="163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150585</xdr:rowOff>
    </xdr:from>
    <xdr:to>
      <xdr:col>76</xdr:col>
      <xdr:colOff>165100</xdr:colOff>
      <xdr:row>96</xdr:row>
      <xdr:rowOff>80735</xdr:rowOff>
    </xdr:to>
    <xdr:sp macro="" textlink="">
      <xdr:nvSpPr>
        <xdr:cNvPr id="700" name="楕円 699"/>
        <xdr:cNvSpPr/>
      </xdr:nvSpPr>
      <xdr:spPr>
        <a:xfrm>
          <a:off x="14541500" y="164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97262</xdr:rowOff>
    </xdr:from>
    <xdr:ext cx="534377" cy="259045"/>
    <xdr:sp macro="" textlink="">
      <xdr:nvSpPr>
        <xdr:cNvPr id="701" name="テキスト ボックス 700"/>
        <xdr:cNvSpPr txBox="1"/>
      </xdr:nvSpPr>
      <xdr:spPr>
        <a:xfrm>
          <a:off x="14325111" y="162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75642</xdr:rowOff>
    </xdr:from>
    <xdr:to>
      <xdr:col>72</xdr:col>
      <xdr:colOff>38100</xdr:colOff>
      <xdr:row>97</xdr:row>
      <xdr:rowOff>5792</xdr:rowOff>
    </xdr:to>
    <xdr:sp macro="" textlink="">
      <xdr:nvSpPr>
        <xdr:cNvPr id="702" name="楕円 701"/>
        <xdr:cNvSpPr/>
      </xdr:nvSpPr>
      <xdr:spPr>
        <a:xfrm>
          <a:off x="13652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22319</xdr:rowOff>
    </xdr:from>
    <xdr:ext cx="534377" cy="259045"/>
    <xdr:sp macro="" textlink="">
      <xdr:nvSpPr>
        <xdr:cNvPr id="703" name="テキスト ボックス 702"/>
        <xdr:cNvSpPr txBox="1"/>
      </xdr:nvSpPr>
      <xdr:spPr>
        <a:xfrm>
          <a:off x="13436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41884</xdr:rowOff>
    </xdr:from>
    <xdr:to>
      <xdr:col>67</xdr:col>
      <xdr:colOff>101600</xdr:colOff>
      <xdr:row>96</xdr:row>
      <xdr:rowOff>143484</xdr:rowOff>
    </xdr:to>
    <xdr:sp macro="" textlink="">
      <xdr:nvSpPr>
        <xdr:cNvPr id="704" name="楕円 703"/>
        <xdr:cNvSpPr/>
      </xdr:nvSpPr>
      <xdr:spPr>
        <a:xfrm>
          <a:off x="12763500" y="1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160011</xdr:rowOff>
    </xdr:from>
    <xdr:ext cx="534377" cy="259045"/>
    <xdr:sp macro="" textlink="">
      <xdr:nvSpPr>
        <xdr:cNvPr id="705" name="テキスト ボックス 704"/>
        <xdr:cNvSpPr txBox="1"/>
      </xdr:nvSpPr>
      <xdr:spPr>
        <a:xfrm>
          <a:off x="12547111" y="16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78631</xdr:rowOff>
    </xdr:from>
    <xdr:to>
      <xdr:col>111</xdr:col>
      <xdr:colOff>177800</xdr:colOff>
      <xdr:row>39</xdr:row>
      <xdr:rowOff>98878</xdr:rowOff>
    </xdr:to>
    <xdr:cxnSp macro="">
      <xdr:nvCxnSpPr>
        <xdr:cNvPr id="739" name="直線コネクタ 738"/>
        <xdr:cNvCxnSpPr/>
      </xdr:nvCxnSpPr>
      <xdr:spPr>
        <a:xfrm>
          <a:off x="20434300" y="676518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78631</xdr:rowOff>
    </xdr:from>
    <xdr:to>
      <xdr:col>107</xdr:col>
      <xdr:colOff>50800</xdr:colOff>
      <xdr:row>39</xdr:row>
      <xdr:rowOff>98878</xdr:rowOff>
    </xdr:to>
    <xdr:cxnSp macro="">
      <xdr:nvCxnSpPr>
        <xdr:cNvPr id="742" name="直線コネクタ 741"/>
        <xdr:cNvCxnSpPr/>
      </xdr:nvCxnSpPr>
      <xdr:spPr>
        <a:xfrm flipV="1">
          <a:off x="19545300" y="676518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27831</xdr:rowOff>
    </xdr:from>
    <xdr:to>
      <xdr:col>107</xdr:col>
      <xdr:colOff>101600</xdr:colOff>
      <xdr:row>39</xdr:row>
      <xdr:rowOff>129431</xdr:rowOff>
    </xdr:to>
    <xdr:sp macro="" textlink="">
      <xdr:nvSpPr>
        <xdr:cNvPr id="759" name="楕円 758"/>
        <xdr:cNvSpPr/>
      </xdr:nvSpPr>
      <xdr:spPr>
        <a:xfrm>
          <a:off x="20383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120558</xdr:rowOff>
    </xdr:from>
    <xdr:ext cx="378565" cy="259045"/>
    <xdr:sp macro="" textlink="">
      <xdr:nvSpPr>
        <xdr:cNvPr id="760" name="テキスト ボックス 759"/>
        <xdr:cNvSpPr txBox="1"/>
      </xdr:nvSpPr>
      <xdr:spPr>
        <a:xfrm>
          <a:off x="20245017" y="680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105410</xdr:rowOff>
    </xdr:from>
    <xdr:to>
      <xdr:col>116</xdr:col>
      <xdr:colOff>63500</xdr:colOff>
      <xdr:row>57</xdr:row>
      <xdr:rowOff>141795</xdr:rowOff>
    </xdr:to>
    <xdr:cxnSp macro="">
      <xdr:nvCxnSpPr>
        <xdr:cNvPr id="793" name="直線コネクタ 792"/>
        <xdr:cNvCxnSpPr/>
      </xdr:nvCxnSpPr>
      <xdr:spPr>
        <a:xfrm>
          <a:off x="21323300" y="9878060"/>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101464</xdr:rowOff>
    </xdr:from>
    <xdr:ext cx="469744" cy="259045"/>
    <xdr:sp macro="" textlink="">
      <xdr:nvSpPr>
        <xdr:cNvPr id="794" name="貸付金平均値テキスト"/>
        <xdr:cNvSpPr txBox="1"/>
      </xdr:nvSpPr>
      <xdr:spPr>
        <a:xfrm>
          <a:off x="22212300" y="987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65939</xdr:rowOff>
    </xdr:from>
    <xdr:to>
      <xdr:col>111</xdr:col>
      <xdr:colOff>177800</xdr:colOff>
      <xdr:row>57</xdr:row>
      <xdr:rowOff>105410</xdr:rowOff>
    </xdr:to>
    <xdr:cxnSp macro="">
      <xdr:nvCxnSpPr>
        <xdr:cNvPr id="796" name="直線コネクタ 795"/>
        <xdr:cNvCxnSpPr/>
      </xdr:nvCxnSpPr>
      <xdr:spPr>
        <a:xfrm>
          <a:off x="20434300" y="9838589"/>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10406</xdr:rowOff>
    </xdr:from>
    <xdr:ext cx="469744" cy="259045"/>
    <xdr:sp macro="" textlink="">
      <xdr:nvSpPr>
        <xdr:cNvPr id="798" name="テキスト ボックス 797"/>
        <xdr:cNvSpPr txBox="1"/>
      </xdr:nvSpPr>
      <xdr:spPr>
        <a:xfrm>
          <a:off x="21088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6236</xdr:rowOff>
    </xdr:from>
    <xdr:to>
      <xdr:col>107</xdr:col>
      <xdr:colOff>50800</xdr:colOff>
      <xdr:row>57</xdr:row>
      <xdr:rowOff>65939</xdr:rowOff>
    </xdr:to>
    <xdr:cxnSp macro="">
      <xdr:nvCxnSpPr>
        <xdr:cNvPr id="799" name="直線コネクタ 798"/>
        <xdr:cNvCxnSpPr/>
      </xdr:nvCxnSpPr>
      <xdr:spPr>
        <a:xfrm>
          <a:off x="19545300" y="9778886"/>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82512</xdr:rowOff>
    </xdr:from>
    <xdr:to>
      <xdr:col>102</xdr:col>
      <xdr:colOff>114300</xdr:colOff>
      <xdr:row>57</xdr:row>
      <xdr:rowOff>6236</xdr:rowOff>
    </xdr:to>
    <xdr:cxnSp macro="">
      <xdr:nvCxnSpPr>
        <xdr:cNvPr id="802" name="直線コネクタ 801"/>
        <xdr:cNvCxnSpPr/>
      </xdr:nvCxnSpPr>
      <xdr:spPr>
        <a:xfrm>
          <a:off x="18656300" y="9683712"/>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106532</xdr:rowOff>
    </xdr:from>
    <xdr:ext cx="469744" cy="259045"/>
    <xdr:sp macro="" textlink="">
      <xdr:nvSpPr>
        <xdr:cNvPr id="804" name="テキスト ボックス 803"/>
        <xdr:cNvSpPr txBox="1"/>
      </xdr:nvSpPr>
      <xdr:spPr>
        <a:xfrm>
          <a:off x="19310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96969</xdr:rowOff>
    </xdr:from>
    <xdr:ext cx="469744" cy="259045"/>
    <xdr:sp macro="" textlink="">
      <xdr:nvSpPr>
        <xdr:cNvPr id="806" name="テキスト ボックス 805"/>
        <xdr:cNvSpPr txBox="1"/>
      </xdr:nvSpPr>
      <xdr:spPr>
        <a:xfrm>
          <a:off x="18421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90995</xdr:rowOff>
    </xdr:from>
    <xdr:to>
      <xdr:col>116</xdr:col>
      <xdr:colOff>114300</xdr:colOff>
      <xdr:row>58</xdr:row>
      <xdr:rowOff>21145</xdr:rowOff>
    </xdr:to>
    <xdr:sp macro="" textlink="">
      <xdr:nvSpPr>
        <xdr:cNvPr id="812" name="楕円 811"/>
        <xdr:cNvSpPr/>
      </xdr:nvSpPr>
      <xdr:spPr>
        <a:xfrm>
          <a:off x="22110700" y="9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113872</xdr:rowOff>
    </xdr:from>
    <xdr:ext cx="469744" cy="259045"/>
    <xdr:sp macro="" textlink="">
      <xdr:nvSpPr>
        <xdr:cNvPr id="813" name="貸付金該当値テキスト"/>
        <xdr:cNvSpPr txBox="1"/>
      </xdr:nvSpPr>
      <xdr:spPr>
        <a:xfrm>
          <a:off x="22212300" y="971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54610</xdr:rowOff>
    </xdr:from>
    <xdr:to>
      <xdr:col>112</xdr:col>
      <xdr:colOff>38100</xdr:colOff>
      <xdr:row>57</xdr:row>
      <xdr:rowOff>156210</xdr:rowOff>
    </xdr:to>
    <xdr:sp macro="" textlink="">
      <xdr:nvSpPr>
        <xdr:cNvPr id="814" name="楕円 813"/>
        <xdr:cNvSpPr/>
      </xdr:nvSpPr>
      <xdr:spPr>
        <a:xfrm>
          <a:off x="21272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1287</xdr:rowOff>
    </xdr:from>
    <xdr:ext cx="469744" cy="259045"/>
    <xdr:sp macro="" textlink="">
      <xdr:nvSpPr>
        <xdr:cNvPr id="815" name="テキスト ボックス 814"/>
        <xdr:cNvSpPr txBox="1"/>
      </xdr:nvSpPr>
      <xdr:spPr>
        <a:xfrm>
          <a:off x="21088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15139</xdr:rowOff>
    </xdr:from>
    <xdr:to>
      <xdr:col>107</xdr:col>
      <xdr:colOff>101600</xdr:colOff>
      <xdr:row>57</xdr:row>
      <xdr:rowOff>116739</xdr:rowOff>
    </xdr:to>
    <xdr:sp macro="" textlink="">
      <xdr:nvSpPr>
        <xdr:cNvPr id="816" name="楕円 815"/>
        <xdr:cNvSpPr/>
      </xdr:nvSpPr>
      <xdr:spPr>
        <a:xfrm>
          <a:off x="20383500" y="97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133266</xdr:rowOff>
    </xdr:from>
    <xdr:ext cx="469744" cy="259045"/>
    <xdr:sp macro="" textlink="">
      <xdr:nvSpPr>
        <xdr:cNvPr id="817" name="テキスト ボックス 816"/>
        <xdr:cNvSpPr txBox="1"/>
      </xdr:nvSpPr>
      <xdr:spPr>
        <a:xfrm>
          <a:off x="20199428" y="956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126886</xdr:rowOff>
    </xdr:from>
    <xdr:to>
      <xdr:col>102</xdr:col>
      <xdr:colOff>165100</xdr:colOff>
      <xdr:row>57</xdr:row>
      <xdr:rowOff>57036</xdr:rowOff>
    </xdr:to>
    <xdr:sp macro="" textlink="">
      <xdr:nvSpPr>
        <xdr:cNvPr id="818" name="楕円 817"/>
        <xdr:cNvSpPr/>
      </xdr:nvSpPr>
      <xdr:spPr>
        <a:xfrm>
          <a:off x="19494500" y="97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73563</xdr:rowOff>
    </xdr:from>
    <xdr:ext cx="534377" cy="259045"/>
    <xdr:sp macro="" textlink="">
      <xdr:nvSpPr>
        <xdr:cNvPr id="819" name="テキスト ボックス 818"/>
        <xdr:cNvSpPr txBox="1"/>
      </xdr:nvSpPr>
      <xdr:spPr>
        <a:xfrm>
          <a:off x="19278111" y="95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31712</xdr:rowOff>
    </xdr:from>
    <xdr:to>
      <xdr:col>98</xdr:col>
      <xdr:colOff>38100</xdr:colOff>
      <xdr:row>56</xdr:row>
      <xdr:rowOff>133312</xdr:rowOff>
    </xdr:to>
    <xdr:sp macro="" textlink="">
      <xdr:nvSpPr>
        <xdr:cNvPr id="820" name="楕円 819"/>
        <xdr:cNvSpPr/>
      </xdr:nvSpPr>
      <xdr:spPr>
        <a:xfrm>
          <a:off x="18605500" y="96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149839</xdr:rowOff>
    </xdr:from>
    <xdr:ext cx="534377" cy="259045"/>
    <xdr:sp macro="" textlink="">
      <xdr:nvSpPr>
        <xdr:cNvPr id="821" name="テキスト ボックス 820"/>
        <xdr:cNvSpPr txBox="1"/>
      </xdr:nvSpPr>
      <xdr:spPr>
        <a:xfrm>
          <a:off x="18389111" y="94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114592</xdr:rowOff>
    </xdr:from>
    <xdr:to>
      <xdr:col>116</xdr:col>
      <xdr:colOff>63500</xdr:colOff>
      <xdr:row>75</xdr:row>
      <xdr:rowOff>168732</xdr:rowOff>
    </xdr:to>
    <xdr:cxnSp macro="">
      <xdr:nvCxnSpPr>
        <xdr:cNvPr id="851" name="直線コネクタ 850"/>
        <xdr:cNvCxnSpPr/>
      </xdr:nvCxnSpPr>
      <xdr:spPr>
        <a:xfrm>
          <a:off x="21323300" y="12973342"/>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114592</xdr:rowOff>
    </xdr:from>
    <xdr:to>
      <xdr:col>111</xdr:col>
      <xdr:colOff>177800</xdr:colOff>
      <xdr:row>75</xdr:row>
      <xdr:rowOff>121945</xdr:rowOff>
    </xdr:to>
    <xdr:cxnSp macro="">
      <xdr:nvCxnSpPr>
        <xdr:cNvPr id="854" name="直線コネクタ 853"/>
        <xdr:cNvCxnSpPr/>
      </xdr:nvCxnSpPr>
      <xdr:spPr>
        <a:xfrm flipV="1">
          <a:off x="20434300" y="1297334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121945</xdr:rowOff>
    </xdr:from>
    <xdr:to>
      <xdr:col>107</xdr:col>
      <xdr:colOff>50800</xdr:colOff>
      <xdr:row>76</xdr:row>
      <xdr:rowOff>75349</xdr:rowOff>
    </xdr:to>
    <xdr:cxnSp macro="">
      <xdr:nvCxnSpPr>
        <xdr:cNvPr id="857" name="直線コネクタ 856"/>
        <xdr:cNvCxnSpPr/>
      </xdr:nvCxnSpPr>
      <xdr:spPr>
        <a:xfrm flipV="1">
          <a:off x="19545300" y="12980695"/>
          <a:ext cx="889000" cy="1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75349</xdr:rowOff>
    </xdr:from>
    <xdr:to>
      <xdr:col>102</xdr:col>
      <xdr:colOff>114300</xdr:colOff>
      <xdr:row>76</xdr:row>
      <xdr:rowOff>84341</xdr:rowOff>
    </xdr:to>
    <xdr:cxnSp macro="">
      <xdr:nvCxnSpPr>
        <xdr:cNvPr id="860" name="直線コネクタ 859"/>
        <xdr:cNvCxnSpPr/>
      </xdr:nvCxnSpPr>
      <xdr:spPr>
        <a:xfrm flipV="1">
          <a:off x="18656300" y="1310554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117932</xdr:rowOff>
    </xdr:from>
    <xdr:to>
      <xdr:col>116</xdr:col>
      <xdr:colOff>114300</xdr:colOff>
      <xdr:row>76</xdr:row>
      <xdr:rowOff>48082</xdr:rowOff>
    </xdr:to>
    <xdr:sp macro="" textlink="">
      <xdr:nvSpPr>
        <xdr:cNvPr id="870" name="楕円 869"/>
        <xdr:cNvSpPr/>
      </xdr:nvSpPr>
      <xdr:spPr>
        <a:xfrm>
          <a:off x="221107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140809</xdr:rowOff>
    </xdr:from>
    <xdr:ext cx="534377" cy="259045"/>
    <xdr:sp macro="" textlink="">
      <xdr:nvSpPr>
        <xdr:cNvPr id="871" name="繰出金該当値テキスト"/>
        <xdr:cNvSpPr txBox="1"/>
      </xdr:nvSpPr>
      <xdr:spPr>
        <a:xfrm>
          <a:off x="22212300" y="128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63792</xdr:rowOff>
    </xdr:from>
    <xdr:to>
      <xdr:col>112</xdr:col>
      <xdr:colOff>38100</xdr:colOff>
      <xdr:row>75</xdr:row>
      <xdr:rowOff>165391</xdr:rowOff>
    </xdr:to>
    <xdr:sp macro="" textlink="">
      <xdr:nvSpPr>
        <xdr:cNvPr id="872" name="楕円 871"/>
        <xdr:cNvSpPr/>
      </xdr:nvSpPr>
      <xdr:spPr>
        <a:xfrm>
          <a:off x="21272500" y="12922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10469</xdr:rowOff>
    </xdr:from>
    <xdr:ext cx="534377" cy="259045"/>
    <xdr:sp macro="" textlink="">
      <xdr:nvSpPr>
        <xdr:cNvPr id="873" name="テキスト ボックス 872"/>
        <xdr:cNvSpPr txBox="1"/>
      </xdr:nvSpPr>
      <xdr:spPr>
        <a:xfrm>
          <a:off x="21056111" y="126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71145</xdr:rowOff>
    </xdr:from>
    <xdr:to>
      <xdr:col>107</xdr:col>
      <xdr:colOff>101600</xdr:colOff>
      <xdr:row>76</xdr:row>
      <xdr:rowOff>1296</xdr:rowOff>
    </xdr:to>
    <xdr:sp macro="" textlink="">
      <xdr:nvSpPr>
        <xdr:cNvPr id="874" name="楕円 873"/>
        <xdr:cNvSpPr/>
      </xdr:nvSpPr>
      <xdr:spPr>
        <a:xfrm>
          <a:off x="20383500" y="12929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17822</xdr:rowOff>
    </xdr:from>
    <xdr:ext cx="534377" cy="259045"/>
    <xdr:sp macro="" textlink="">
      <xdr:nvSpPr>
        <xdr:cNvPr id="875" name="テキスト ボックス 874"/>
        <xdr:cNvSpPr txBox="1"/>
      </xdr:nvSpPr>
      <xdr:spPr>
        <a:xfrm>
          <a:off x="20167111" y="127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24549</xdr:rowOff>
    </xdr:from>
    <xdr:to>
      <xdr:col>102</xdr:col>
      <xdr:colOff>165100</xdr:colOff>
      <xdr:row>76</xdr:row>
      <xdr:rowOff>126149</xdr:rowOff>
    </xdr:to>
    <xdr:sp macro="" textlink="">
      <xdr:nvSpPr>
        <xdr:cNvPr id="876" name="楕円 875"/>
        <xdr:cNvSpPr/>
      </xdr:nvSpPr>
      <xdr:spPr>
        <a:xfrm>
          <a:off x="19494500" y="130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117276</xdr:rowOff>
    </xdr:from>
    <xdr:ext cx="534377" cy="259045"/>
    <xdr:sp macro="" textlink="">
      <xdr:nvSpPr>
        <xdr:cNvPr id="877" name="テキスト ボックス 876"/>
        <xdr:cNvSpPr txBox="1"/>
      </xdr:nvSpPr>
      <xdr:spPr>
        <a:xfrm>
          <a:off x="19278111" y="131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33541</xdr:rowOff>
    </xdr:from>
    <xdr:to>
      <xdr:col>98</xdr:col>
      <xdr:colOff>38100</xdr:colOff>
      <xdr:row>76</xdr:row>
      <xdr:rowOff>135141</xdr:rowOff>
    </xdr:to>
    <xdr:sp macro="" textlink="">
      <xdr:nvSpPr>
        <xdr:cNvPr id="878" name="楕円 877"/>
        <xdr:cNvSpPr/>
      </xdr:nvSpPr>
      <xdr:spPr>
        <a:xfrm>
          <a:off x="18605500" y="130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126268</xdr:rowOff>
    </xdr:from>
    <xdr:ext cx="534377" cy="259045"/>
    <xdr:sp macro="" textlink="">
      <xdr:nvSpPr>
        <xdr:cNvPr id="879" name="テキスト ボックス 878"/>
        <xdr:cNvSpPr txBox="1"/>
      </xdr:nvSpPr>
      <xdr:spPr>
        <a:xfrm>
          <a:off x="18389111" y="131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365,240</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8,087</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人件費は増加傾向にあるが、これは中核市移行準備対応や待機児童解消に向けた取組みのための保育士増員などによるもの。</a:t>
          </a:r>
        </a:p>
        <a:p>
          <a:r>
            <a:rPr kumimoji="1" lang="ja-JP" altLang="en-US" sz="1300">
              <a:latin typeface="ＭＳ Ｐゴシック" panose="020B0600070205080204" pitchFamily="50" charset="-128"/>
              <a:ea typeface="ＭＳ Ｐゴシック" panose="020B0600070205080204" pitchFamily="50" charset="-128"/>
            </a:rPr>
            <a:t>今後も、中核市移行による職員増が見込まれるが、業務量や移譲事務の状況などを勘案しながら、柔軟な適正配置に努める。</a:t>
          </a:r>
        </a:p>
        <a:p>
          <a:r>
            <a:rPr kumimoji="1" lang="ja-JP" altLang="en-US" sz="1300">
              <a:latin typeface="ＭＳ Ｐゴシック" panose="020B0600070205080204" pitchFamily="50" charset="-128"/>
              <a:ea typeface="ＭＳ Ｐゴシック" panose="020B0600070205080204" pitchFamily="50" charset="-128"/>
            </a:rPr>
            <a:t>人件費、補助費等、公債費は、類似団体との比較で上位にあるものの、今後も事業の集中と選択により、健全財政の維持に努めていく。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239,635
235,674
978.47
89,929,105
87,524,362
1,640,484
57,039,735
73,594,284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20501</xdr:rowOff>
    </xdr:from>
    <xdr:to>
      <xdr:col>24</xdr:col>
      <xdr:colOff>63500</xdr:colOff>
      <xdr:row>37</xdr:row>
      <xdr:rowOff>42273</xdr:rowOff>
    </xdr:to>
    <xdr:cxnSp macro="">
      <xdr:nvCxnSpPr>
        <xdr:cNvPr id="63" name="直線コネクタ 62"/>
        <xdr:cNvCxnSpPr/>
      </xdr:nvCxnSpPr>
      <xdr:spPr>
        <a:xfrm flipV="1">
          <a:off x="3797300" y="636415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20501</xdr:rowOff>
    </xdr:from>
    <xdr:to>
      <xdr:col>19</xdr:col>
      <xdr:colOff>177800</xdr:colOff>
      <xdr:row>37</xdr:row>
      <xdr:rowOff>42273</xdr:rowOff>
    </xdr:to>
    <xdr:cxnSp macro="">
      <xdr:nvCxnSpPr>
        <xdr:cNvPr id="66" name="直線コネクタ 65"/>
        <xdr:cNvCxnSpPr/>
      </xdr:nvCxnSpPr>
      <xdr:spPr>
        <a:xfrm>
          <a:off x="2908300" y="636415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52614</xdr:rowOff>
    </xdr:from>
    <xdr:to>
      <xdr:col>15</xdr:col>
      <xdr:colOff>50800</xdr:colOff>
      <xdr:row>37</xdr:row>
      <xdr:rowOff>20501</xdr:rowOff>
    </xdr:to>
    <xdr:cxnSp macro="">
      <xdr:nvCxnSpPr>
        <xdr:cNvPr id="69" name="直線コネクタ 68"/>
        <xdr:cNvCxnSpPr/>
      </xdr:nvCxnSpPr>
      <xdr:spPr>
        <a:xfrm>
          <a:off x="2019300" y="6224814"/>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52614</xdr:rowOff>
    </xdr:from>
    <xdr:to>
      <xdr:col>10</xdr:col>
      <xdr:colOff>114300</xdr:colOff>
      <xdr:row>36</xdr:row>
      <xdr:rowOff>90714</xdr:rowOff>
    </xdr:to>
    <xdr:cxnSp macro="">
      <xdr:nvCxnSpPr>
        <xdr:cNvPr id="72" name="直線コネクタ 71"/>
        <xdr:cNvCxnSpPr/>
      </xdr:nvCxnSpPr>
      <xdr:spPr>
        <a:xfrm flipV="1">
          <a:off x="1130300" y="6224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141151</xdr:rowOff>
    </xdr:from>
    <xdr:to>
      <xdr:col>24</xdr:col>
      <xdr:colOff>114300</xdr:colOff>
      <xdr:row>37</xdr:row>
      <xdr:rowOff>71301</xdr:rowOff>
    </xdr:to>
    <xdr:sp macro="" textlink="">
      <xdr:nvSpPr>
        <xdr:cNvPr id="82" name="楕円 81"/>
        <xdr:cNvSpPr/>
      </xdr:nvSpPr>
      <xdr:spPr>
        <a:xfrm>
          <a:off x="4584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119578</xdr:rowOff>
    </xdr:from>
    <xdr:ext cx="469744" cy="259045"/>
    <xdr:sp macro="" textlink="">
      <xdr:nvSpPr>
        <xdr:cNvPr id="83" name="議会費該当値テキスト"/>
        <xdr:cNvSpPr txBox="1"/>
      </xdr:nvSpPr>
      <xdr:spPr>
        <a:xfrm>
          <a:off x="4686300"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162923</xdr:rowOff>
    </xdr:from>
    <xdr:to>
      <xdr:col>20</xdr:col>
      <xdr:colOff>38100</xdr:colOff>
      <xdr:row>37</xdr:row>
      <xdr:rowOff>93073</xdr:rowOff>
    </xdr:to>
    <xdr:sp macro="" textlink="">
      <xdr:nvSpPr>
        <xdr:cNvPr id="84" name="楕円 83"/>
        <xdr:cNvSpPr/>
      </xdr:nvSpPr>
      <xdr:spPr>
        <a:xfrm>
          <a:off x="3746500" y="63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84200</xdr:rowOff>
    </xdr:from>
    <xdr:ext cx="469744" cy="259045"/>
    <xdr:sp macro="" textlink="">
      <xdr:nvSpPr>
        <xdr:cNvPr id="85" name="テキスト ボックス 84"/>
        <xdr:cNvSpPr txBox="1"/>
      </xdr:nvSpPr>
      <xdr:spPr>
        <a:xfrm>
          <a:off x="3562428"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141151</xdr:rowOff>
    </xdr:from>
    <xdr:to>
      <xdr:col>15</xdr:col>
      <xdr:colOff>101600</xdr:colOff>
      <xdr:row>37</xdr:row>
      <xdr:rowOff>71301</xdr:rowOff>
    </xdr:to>
    <xdr:sp macro="" textlink="">
      <xdr:nvSpPr>
        <xdr:cNvPr id="86" name="楕円 85"/>
        <xdr:cNvSpPr/>
      </xdr:nvSpPr>
      <xdr:spPr>
        <a:xfrm>
          <a:off x="2857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62428</xdr:rowOff>
    </xdr:from>
    <xdr:ext cx="469744" cy="259045"/>
    <xdr:sp macro="" textlink="">
      <xdr:nvSpPr>
        <xdr:cNvPr id="87" name="テキスト ボックス 86"/>
        <xdr:cNvSpPr txBox="1"/>
      </xdr:nvSpPr>
      <xdr:spPr>
        <a:xfrm>
          <a:off x="2673428"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1814</xdr:rowOff>
    </xdr:from>
    <xdr:to>
      <xdr:col>10</xdr:col>
      <xdr:colOff>165100</xdr:colOff>
      <xdr:row>36</xdr:row>
      <xdr:rowOff>103414</xdr:rowOff>
    </xdr:to>
    <xdr:sp macro="" textlink="">
      <xdr:nvSpPr>
        <xdr:cNvPr id="88" name="楕円 87"/>
        <xdr:cNvSpPr/>
      </xdr:nvSpPr>
      <xdr:spPr>
        <a:xfrm>
          <a:off x="1968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94541</xdr:rowOff>
    </xdr:from>
    <xdr:ext cx="469744" cy="259045"/>
    <xdr:sp macro="" textlink="">
      <xdr:nvSpPr>
        <xdr:cNvPr id="89" name="テキスト ボックス 88"/>
        <xdr:cNvSpPr txBox="1"/>
      </xdr:nvSpPr>
      <xdr:spPr>
        <a:xfrm>
          <a:off x="1784428"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39914</xdr:rowOff>
    </xdr:from>
    <xdr:to>
      <xdr:col>6</xdr:col>
      <xdr:colOff>38100</xdr:colOff>
      <xdr:row>36</xdr:row>
      <xdr:rowOff>141514</xdr:rowOff>
    </xdr:to>
    <xdr:sp macro="" textlink="">
      <xdr:nvSpPr>
        <xdr:cNvPr id="90" name="楕円 89"/>
        <xdr:cNvSpPr/>
      </xdr:nvSpPr>
      <xdr:spPr>
        <a:xfrm>
          <a:off x="1079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132641</xdr:rowOff>
    </xdr:from>
    <xdr:ext cx="469744" cy="259045"/>
    <xdr:sp macro="" textlink="">
      <xdr:nvSpPr>
        <xdr:cNvPr id="91" name="テキスト ボックス 90"/>
        <xdr:cNvSpPr txBox="1"/>
      </xdr:nvSpPr>
      <xdr:spPr>
        <a:xfrm>
          <a:off x="895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108284</xdr:rowOff>
    </xdr:from>
    <xdr:to>
      <xdr:col>24</xdr:col>
      <xdr:colOff>63500</xdr:colOff>
      <xdr:row>55</xdr:row>
      <xdr:rowOff>26576</xdr:rowOff>
    </xdr:to>
    <xdr:cxnSp macro="">
      <xdr:nvCxnSpPr>
        <xdr:cNvPr id="123" name="直線コネクタ 122"/>
        <xdr:cNvCxnSpPr/>
      </xdr:nvCxnSpPr>
      <xdr:spPr>
        <a:xfrm flipV="1">
          <a:off x="3797300" y="9366584"/>
          <a:ext cx="8382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145872</xdr:rowOff>
    </xdr:from>
    <xdr:to>
      <xdr:col>19</xdr:col>
      <xdr:colOff>177800</xdr:colOff>
      <xdr:row>55</xdr:row>
      <xdr:rowOff>26576</xdr:rowOff>
    </xdr:to>
    <xdr:cxnSp macro="">
      <xdr:nvCxnSpPr>
        <xdr:cNvPr id="126" name="直線コネクタ 125"/>
        <xdr:cNvCxnSpPr/>
      </xdr:nvCxnSpPr>
      <xdr:spPr>
        <a:xfrm>
          <a:off x="2908300" y="9404172"/>
          <a:ext cx="889000" cy="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145872</xdr:rowOff>
    </xdr:from>
    <xdr:to>
      <xdr:col>15</xdr:col>
      <xdr:colOff>50800</xdr:colOff>
      <xdr:row>55</xdr:row>
      <xdr:rowOff>63543</xdr:rowOff>
    </xdr:to>
    <xdr:cxnSp macro="">
      <xdr:nvCxnSpPr>
        <xdr:cNvPr id="129" name="直線コネクタ 128"/>
        <xdr:cNvCxnSpPr/>
      </xdr:nvCxnSpPr>
      <xdr:spPr>
        <a:xfrm flipV="1">
          <a:off x="2019300" y="9404172"/>
          <a:ext cx="889000" cy="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54073</xdr:rowOff>
    </xdr:from>
    <xdr:to>
      <xdr:col>10</xdr:col>
      <xdr:colOff>114300</xdr:colOff>
      <xdr:row>55</xdr:row>
      <xdr:rowOff>63543</xdr:rowOff>
    </xdr:to>
    <xdr:cxnSp macro="">
      <xdr:nvCxnSpPr>
        <xdr:cNvPr id="132" name="直線コネクタ 131"/>
        <xdr:cNvCxnSpPr/>
      </xdr:nvCxnSpPr>
      <xdr:spPr>
        <a:xfrm>
          <a:off x="1130300" y="948382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57484</xdr:rowOff>
    </xdr:from>
    <xdr:to>
      <xdr:col>24</xdr:col>
      <xdr:colOff>114300</xdr:colOff>
      <xdr:row>54</xdr:row>
      <xdr:rowOff>159084</xdr:rowOff>
    </xdr:to>
    <xdr:sp macro="" textlink="">
      <xdr:nvSpPr>
        <xdr:cNvPr id="142" name="楕円 141"/>
        <xdr:cNvSpPr/>
      </xdr:nvSpPr>
      <xdr:spPr>
        <a:xfrm>
          <a:off x="4584700" y="93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80361</xdr:rowOff>
    </xdr:from>
    <xdr:ext cx="534377" cy="259045"/>
    <xdr:sp macro="" textlink="">
      <xdr:nvSpPr>
        <xdr:cNvPr id="143" name="総務費該当値テキスト"/>
        <xdr:cNvSpPr txBox="1"/>
      </xdr:nvSpPr>
      <xdr:spPr>
        <a:xfrm>
          <a:off x="4686300" y="91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147226</xdr:rowOff>
    </xdr:from>
    <xdr:to>
      <xdr:col>20</xdr:col>
      <xdr:colOff>38100</xdr:colOff>
      <xdr:row>55</xdr:row>
      <xdr:rowOff>77376</xdr:rowOff>
    </xdr:to>
    <xdr:sp macro="" textlink="">
      <xdr:nvSpPr>
        <xdr:cNvPr id="144" name="楕円 143"/>
        <xdr:cNvSpPr/>
      </xdr:nvSpPr>
      <xdr:spPr>
        <a:xfrm>
          <a:off x="3746500" y="94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93903</xdr:rowOff>
    </xdr:from>
    <xdr:ext cx="534377" cy="259045"/>
    <xdr:sp macro="" textlink="">
      <xdr:nvSpPr>
        <xdr:cNvPr id="145" name="テキスト ボックス 144"/>
        <xdr:cNvSpPr txBox="1"/>
      </xdr:nvSpPr>
      <xdr:spPr>
        <a:xfrm>
          <a:off x="3530111" y="91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95072</xdr:rowOff>
    </xdr:from>
    <xdr:to>
      <xdr:col>15</xdr:col>
      <xdr:colOff>101600</xdr:colOff>
      <xdr:row>55</xdr:row>
      <xdr:rowOff>25222</xdr:rowOff>
    </xdr:to>
    <xdr:sp macro="" textlink="">
      <xdr:nvSpPr>
        <xdr:cNvPr id="146" name="楕円 145"/>
        <xdr:cNvSpPr/>
      </xdr:nvSpPr>
      <xdr:spPr>
        <a:xfrm>
          <a:off x="2857500" y="93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41749</xdr:rowOff>
    </xdr:from>
    <xdr:ext cx="534377" cy="259045"/>
    <xdr:sp macro="" textlink="">
      <xdr:nvSpPr>
        <xdr:cNvPr id="147" name="テキスト ボックス 146"/>
        <xdr:cNvSpPr txBox="1"/>
      </xdr:nvSpPr>
      <xdr:spPr>
        <a:xfrm>
          <a:off x="2641111" y="91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12743</xdr:rowOff>
    </xdr:from>
    <xdr:to>
      <xdr:col>10</xdr:col>
      <xdr:colOff>165100</xdr:colOff>
      <xdr:row>55</xdr:row>
      <xdr:rowOff>114343</xdr:rowOff>
    </xdr:to>
    <xdr:sp macro="" textlink="">
      <xdr:nvSpPr>
        <xdr:cNvPr id="148" name="楕円 147"/>
        <xdr:cNvSpPr/>
      </xdr:nvSpPr>
      <xdr:spPr>
        <a:xfrm>
          <a:off x="1968500" y="9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130870</xdr:rowOff>
    </xdr:from>
    <xdr:ext cx="534377" cy="259045"/>
    <xdr:sp macro="" textlink="">
      <xdr:nvSpPr>
        <xdr:cNvPr id="149" name="テキスト ボックス 148"/>
        <xdr:cNvSpPr txBox="1"/>
      </xdr:nvSpPr>
      <xdr:spPr>
        <a:xfrm>
          <a:off x="1752111" y="92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3273</xdr:rowOff>
    </xdr:from>
    <xdr:to>
      <xdr:col>6</xdr:col>
      <xdr:colOff>38100</xdr:colOff>
      <xdr:row>55</xdr:row>
      <xdr:rowOff>104873</xdr:rowOff>
    </xdr:to>
    <xdr:sp macro="" textlink="">
      <xdr:nvSpPr>
        <xdr:cNvPr id="150" name="楕円 149"/>
        <xdr:cNvSpPr/>
      </xdr:nvSpPr>
      <xdr:spPr>
        <a:xfrm>
          <a:off x="1079500" y="94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121400</xdr:rowOff>
    </xdr:from>
    <xdr:ext cx="534377" cy="259045"/>
    <xdr:sp macro="" textlink="">
      <xdr:nvSpPr>
        <xdr:cNvPr id="151" name="テキスト ボックス 150"/>
        <xdr:cNvSpPr txBox="1"/>
      </xdr:nvSpPr>
      <xdr:spPr>
        <a:xfrm>
          <a:off x="863111" y="92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152769</xdr:rowOff>
    </xdr:from>
    <xdr:to>
      <xdr:col>24</xdr:col>
      <xdr:colOff>63500</xdr:colOff>
      <xdr:row>77</xdr:row>
      <xdr:rowOff>64719</xdr:rowOff>
    </xdr:to>
    <xdr:cxnSp macro="">
      <xdr:nvCxnSpPr>
        <xdr:cNvPr id="181" name="直線コネクタ 180"/>
        <xdr:cNvCxnSpPr/>
      </xdr:nvCxnSpPr>
      <xdr:spPr>
        <a:xfrm>
          <a:off x="3797300" y="13182969"/>
          <a:ext cx="8382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152769</xdr:rowOff>
    </xdr:from>
    <xdr:to>
      <xdr:col>19</xdr:col>
      <xdr:colOff>177800</xdr:colOff>
      <xdr:row>77</xdr:row>
      <xdr:rowOff>68453</xdr:rowOff>
    </xdr:to>
    <xdr:cxnSp macro="">
      <xdr:nvCxnSpPr>
        <xdr:cNvPr id="184" name="直線コネクタ 183"/>
        <xdr:cNvCxnSpPr/>
      </xdr:nvCxnSpPr>
      <xdr:spPr>
        <a:xfrm flipV="1">
          <a:off x="2908300" y="13182969"/>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68453</xdr:rowOff>
    </xdr:from>
    <xdr:to>
      <xdr:col>15</xdr:col>
      <xdr:colOff>50800</xdr:colOff>
      <xdr:row>77</xdr:row>
      <xdr:rowOff>126061</xdr:rowOff>
    </xdr:to>
    <xdr:cxnSp macro="">
      <xdr:nvCxnSpPr>
        <xdr:cNvPr id="187" name="直線コネクタ 186"/>
        <xdr:cNvCxnSpPr/>
      </xdr:nvCxnSpPr>
      <xdr:spPr>
        <a:xfrm flipV="1">
          <a:off x="2019300" y="13270103"/>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126061</xdr:rowOff>
    </xdr:from>
    <xdr:to>
      <xdr:col>10</xdr:col>
      <xdr:colOff>114300</xdr:colOff>
      <xdr:row>78</xdr:row>
      <xdr:rowOff>30390</xdr:rowOff>
    </xdr:to>
    <xdr:cxnSp macro="">
      <xdr:nvCxnSpPr>
        <xdr:cNvPr id="190" name="直線コネクタ 189"/>
        <xdr:cNvCxnSpPr/>
      </xdr:nvCxnSpPr>
      <xdr:spPr>
        <a:xfrm flipV="1">
          <a:off x="1130300" y="13327711"/>
          <a:ext cx="889000" cy="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13919</xdr:rowOff>
    </xdr:from>
    <xdr:to>
      <xdr:col>24</xdr:col>
      <xdr:colOff>114300</xdr:colOff>
      <xdr:row>77</xdr:row>
      <xdr:rowOff>115519</xdr:rowOff>
    </xdr:to>
    <xdr:sp macro="" textlink="">
      <xdr:nvSpPr>
        <xdr:cNvPr id="200" name="楕円 199"/>
        <xdr:cNvSpPr/>
      </xdr:nvSpPr>
      <xdr:spPr>
        <a:xfrm>
          <a:off x="45847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163796</xdr:rowOff>
    </xdr:from>
    <xdr:ext cx="599010" cy="259045"/>
    <xdr:sp macro="" textlink="">
      <xdr:nvSpPr>
        <xdr:cNvPr id="201" name="民生費該当値テキスト"/>
        <xdr:cNvSpPr txBox="1"/>
      </xdr:nvSpPr>
      <xdr:spPr>
        <a:xfrm>
          <a:off x="4686300" y="131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101969</xdr:rowOff>
    </xdr:from>
    <xdr:to>
      <xdr:col>20</xdr:col>
      <xdr:colOff>38100</xdr:colOff>
      <xdr:row>77</xdr:row>
      <xdr:rowOff>32119</xdr:rowOff>
    </xdr:to>
    <xdr:sp macro="" textlink="">
      <xdr:nvSpPr>
        <xdr:cNvPr id="202" name="楕円 201"/>
        <xdr:cNvSpPr/>
      </xdr:nvSpPr>
      <xdr:spPr>
        <a:xfrm>
          <a:off x="37465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23246</xdr:rowOff>
    </xdr:from>
    <xdr:ext cx="599010" cy="259045"/>
    <xdr:sp macro="" textlink="">
      <xdr:nvSpPr>
        <xdr:cNvPr id="203" name="テキスト ボックス 202"/>
        <xdr:cNvSpPr txBox="1"/>
      </xdr:nvSpPr>
      <xdr:spPr>
        <a:xfrm>
          <a:off x="3497795" y="1322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17653</xdr:rowOff>
    </xdr:from>
    <xdr:to>
      <xdr:col>15</xdr:col>
      <xdr:colOff>101600</xdr:colOff>
      <xdr:row>77</xdr:row>
      <xdr:rowOff>119253</xdr:rowOff>
    </xdr:to>
    <xdr:sp macro="" textlink="">
      <xdr:nvSpPr>
        <xdr:cNvPr id="204" name="楕円 203"/>
        <xdr:cNvSpPr/>
      </xdr:nvSpPr>
      <xdr:spPr>
        <a:xfrm>
          <a:off x="2857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110380</xdr:rowOff>
    </xdr:from>
    <xdr:ext cx="599010" cy="259045"/>
    <xdr:sp macro="" textlink="">
      <xdr:nvSpPr>
        <xdr:cNvPr id="205" name="テキスト ボックス 204"/>
        <xdr:cNvSpPr txBox="1"/>
      </xdr:nvSpPr>
      <xdr:spPr>
        <a:xfrm>
          <a:off x="2608795" y="133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75261</xdr:rowOff>
    </xdr:from>
    <xdr:to>
      <xdr:col>10</xdr:col>
      <xdr:colOff>165100</xdr:colOff>
      <xdr:row>78</xdr:row>
      <xdr:rowOff>5411</xdr:rowOff>
    </xdr:to>
    <xdr:sp macro="" textlink="">
      <xdr:nvSpPr>
        <xdr:cNvPr id="206" name="楕円 205"/>
        <xdr:cNvSpPr/>
      </xdr:nvSpPr>
      <xdr:spPr>
        <a:xfrm>
          <a:off x="19685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167988</xdr:rowOff>
    </xdr:from>
    <xdr:ext cx="599010" cy="259045"/>
    <xdr:sp macro="" textlink="">
      <xdr:nvSpPr>
        <xdr:cNvPr id="207" name="テキスト ボックス 206"/>
        <xdr:cNvSpPr txBox="1"/>
      </xdr:nvSpPr>
      <xdr:spPr>
        <a:xfrm>
          <a:off x="1719795" y="1336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151040</xdr:rowOff>
    </xdr:from>
    <xdr:to>
      <xdr:col>6</xdr:col>
      <xdr:colOff>38100</xdr:colOff>
      <xdr:row>78</xdr:row>
      <xdr:rowOff>81190</xdr:rowOff>
    </xdr:to>
    <xdr:sp macro="" textlink="">
      <xdr:nvSpPr>
        <xdr:cNvPr id="208" name="楕円 207"/>
        <xdr:cNvSpPr/>
      </xdr:nvSpPr>
      <xdr:spPr>
        <a:xfrm>
          <a:off x="1079500" y="133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72317</xdr:rowOff>
    </xdr:from>
    <xdr:ext cx="599010" cy="259045"/>
    <xdr:sp macro="" textlink="">
      <xdr:nvSpPr>
        <xdr:cNvPr id="209" name="テキスト ボックス 208"/>
        <xdr:cNvSpPr txBox="1"/>
      </xdr:nvSpPr>
      <xdr:spPr>
        <a:xfrm>
          <a:off x="830795" y="1344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81521</xdr:rowOff>
    </xdr:from>
    <xdr:to>
      <xdr:col>24</xdr:col>
      <xdr:colOff>63500</xdr:colOff>
      <xdr:row>97</xdr:row>
      <xdr:rowOff>85465</xdr:rowOff>
    </xdr:to>
    <xdr:cxnSp macro="">
      <xdr:nvCxnSpPr>
        <xdr:cNvPr id="243" name="直線コネクタ 242"/>
        <xdr:cNvCxnSpPr/>
      </xdr:nvCxnSpPr>
      <xdr:spPr>
        <a:xfrm>
          <a:off x="3797300" y="16712171"/>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81521</xdr:rowOff>
    </xdr:from>
    <xdr:to>
      <xdr:col>19</xdr:col>
      <xdr:colOff>177800</xdr:colOff>
      <xdr:row>97</xdr:row>
      <xdr:rowOff>92636</xdr:rowOff>
    </xdr:to>
    <xdr:cxnSp macro="">
      <xdr:nvCxnSpPr>
        <xdr:cNvPr id="246" name="直線コネクタ 245"/>
        <xdr:cNvCxnSpPr/>
      </xdr:nvCxnSpPr>
      <xdr:spPr>
        <a:xfrm flipV="1">
          <a:off x="2908300" y="16712171"/>
          <a:ext cx="889000" cy="1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92636</xdr:rowOff>
    </xdr:from>
    <xdr:to>
      <xdr:col>15</xdr:col>
      <xdr:colOff>50800</xdr:colOff>
      <xdr:row>97</xdr:row>
      <xdr:rowOff>103381</xdr:rowOff>
    </xdr:to>
    <xdr:cxnSp macro="">
      <xdr:nvCxnSpPr>
        <xdr:cNvPr id="249" name="直線コネクタ 248"/>
        <xdr:cNvCxnSpPr/>
      </xdr:nvCxnSpPr>
      <xdr:spPr>
        <a:xfrm flipV="1">
          <a:off x="2019300" y="16723286"/>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97265</xdr:rowOff>
    </xdr:from>
    <xdr:to>
      <xdr:col>10</xdr:col>
      <xdr:colOff>114300</xdr:colOff>
      <xdr:row>97</xdr:row>
      <xdr:rowOff>103381</xdr:rowOff>
    </xdr:to>
    <xdr:cxnSp macro="">
      <xdr:nvCxnSpPr>
        <xdr:cNvPr id="252" name="直線コネクタ 251"/>
        <xdr:cNvCxnSpPr/>
      </xdr:nvCxnSpPr>
      <xdr:spPr>
        <a:xfrm>
          <a:off x="1130300" y="16727915"/>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34665</xdr:rowOff>
    </xdr:from>
    <xdr:to>
      <xdr:col>24</xdr:col>
      <xdr:colOff>114300</xdr:colOff>
      <xdr:row>97</xdr:row>
      <xdr:rowOff>136265</xdr:rowOff>
    </xdr:to>
    <xdr:sp macro="" textlink="">
      <xdr:nvSpPr>
        <xdr:cNvPr id="262" name="楕円 261"/>
        <xdr:cNvSpPr/>
      </xdr:nvSpPr>
      <xdr:spPr>
        <a:xfrm>
          <a:off x="4584700" y="16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13092</xdr:rowOff>
    </xdr:from>
    <xdr:ext cx="534377" cy="259045"/>
    <xdr:sp macro="" textlink="">
      <xdr:nvSpPr>
        <xdr:cNvPr id="263" name="衛生費該当値テキスト"/>
        <xdr:cNvSpPr txBox="1"/>
      </xdr:nvSpPr>
      <xdr:spPr>
        <a:xfrm>
          <a:off x="4686300" y="1664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30721</xdr:rowOff>
    </xdr:from>
    <xdr:to>
      <xdr:col>20</xdr:col>
      <xdr:colOff>38100</xdr:colOff>
      <xdr:row>97</xdr:row>
      <xdr:rowOff>132321</xdr:rowOff>
    </xdr:to>
    <xdr:sp macro="" textlink="">
      <xdr:nvSpPr>
        <xdr:cNvPr id="264" name="楕円 263"/>
        <xdr:cNvSpPr/>
      </xdr:nvSpPr>
      <xdr:spPr>
        <a:xfrm>
          <a:off x="3746500" y="166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123448</xdr:rowOff>
    </xdr:from>
    <xdr:ext cx="534377" cy="259045"/>
    <xdr:sp macro="" textlink="">
      <xdr:nvSpPr>
        <xdr:cNvPr id="265" name="テキスト ボックス 264"/>
        <xdr:cNvSpPr txBox="1"/>
      </xdr:nvSpPr>
      <xdr:spPr>
        <a:xfrm>
          <a:off x="3530111" y="167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41836</xdr:rowOff>
    </xdr:from>
    <xdr:to>
      <xdr:col>15</xdr:col>
      <xdr:colOff>101600</xdr:colOff>
      <xdr:row>97</xdr:row>
      <xdr:rowOff>143436</xdr:rowOff>
    </xdr:to>
    <xdr:sp macro="" textlink="">
      <xdr:nvSpPr>
        <xdr:cNvPr id="266" name="楕円 265"/>
        <xdr:cNvSpPr/>
      </xdr:nvSpPr>
      <xdr:spPr>
        <a:xfrm>
          <a:off x="2857500" y="16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134563</xdr:rowOff>
    </xdr:from>
    <xdr:ext cx="534377" cy="259045"/>
    <xdr:sp macro="" textlink="">
      <xdr:nvSpPr>
        <xdr:cNvPr id="267" name="テキスト ボックス 266"/>
        <xdr:cNvSpPr txBox="1"/>
      </xdr:nvSpPr>
      <xdr:spPr>
        <a:xfrm>
          <a:off x="2641111" y="167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52581</xdr:rowOff>
    </xdr:from>
    <xdr:to>
      <xdr:col>10</xdr:col>
      <xdr:colOff>165100</xdr:colOff>
      <xdr:row>97</xdr:row>
      <xdr:rowOff>154181</xdr:rowOff>
    </xdr:to>
    <xdr:sp macro="" textlink="">
      <xdr:nvSpPr>
        <xdr:cNvPr id="268" name="楕円 267"/>
        <xdr:cNvSpPr/>
      </xdr:nvSpPr>
      <xdr:spPr>
        <a:xfrm>
          <a:off x="1968500" y="1668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145308</xdr:rowOff>
    </xdr:from>
    <xdr:ext cx="534377" cy="259045"/>
    <xdr:sp macro="" textlink="">
      <xdr:nvSpPr>
        <xdr:cNvPr id="269" name="テキスト ボックス 268"/>
        <xdr:cNvSpPr txBox="1"/>
      </xdr:nvSpPr>
      <xdr:spPr>
        <a:xfrm>
          <a:off x="1752111" y="1677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46465</xdr:rowOff>
    </xdr:from>
    <xdr:to>
      <xdr:col>6</xdr:col>
      <xdr:colOff>38100</xdr:colOff>
      <xdr:row>97</xdr:row>
      <xdr:rowOff>148065</xdr:rowOff>
    </xdr:to>
    <xdr:sp macro="" textlink="">
      <xdr:nvSpPr>
        <xdr:cNvPr id="270" name="楕円 269"/>
        <xdr:cNvSpPr/>
      </xdr:nvSpPr>
      <xdr:spPr>
        <a:xfrm>
          <a:off x="1079500" y="166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139192</xdr:rowOff>
    </xdr:from>
    <xdr:ext cx="534377" cy="259045"/>
    <xdr:sp macro="" textlink="">
      <xdr:nvSpPr>
        <xdr:cNvPr id="271" name="テキスト ボックス 270"/>
        <xdr:cNvSpPr txBox="1"/>
      </xdr:nvSpPr>
      <xdr:spPr>
        <a:xfrm>
          <a:off x="863111" y="167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121739</xdr:rowOff>
    </xdr:from>
    <xdr:to>
      <xdr:col>55</xdr:col>
      <xdr:colOff>0</xdr:colOff>
      <xdr:row>37</xdr:row>
      <xdr:rowOff>141660</xdr:rowOff>
    </xdr:to>
    <xdr:cxnSp macro="">
      <xdr:nvCxnSpPr>
        <xdr:cNvPr id="302" name="直線コネクタ 301"/>
        <xdr:cNvCxnSpPr/>
      </xdr:nvCxnSpPr>
      <xdr:spPr>
        <a:xfrm>
          <a:off x="9639300" y="6465389"/>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111615</xdr:rowOff>
    </xdr:from>
    <xdr:to>
      <xdr:col>50</xdr:col>
      <xdr:colOff>114300</xdr:colOff>
      <xdr:row>37</xdr:row>
      <xdr:rowOff>121739</xdr:rowOff>
    </xdr:to>
    <xdr:cxnSp macro="">
      <xdr:nvCxnSpPr>
        <xdr:cNvPr id="305" name="直線コネクタ 304"/>
        <xdr:cNvCxnSpPr/>
      </xdr:nvCxnSpPr>
      <xdr:spPr>
        <a:xfrm>
          <a:off x="8750300" y="6455265"/>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170724</xdr:rowOff>
    </xdr:from>
    <xdr:to>
      <xdr:col>45</xdr:col>
      <xdr:colOff>177800</xdr:colOff>
      <xdr:row>37</xdr:row>
      <xdr:rowOff>111615</xdr:rowOff>
    </xdr:to>
    <xdr:cxnSp macro="">
      <xdr:nvCxnSpPr>
        <xdr:cNvPr id="308" name="直線コネクタ 307"/>
        <xdr:cNvCxnSpPr/>
      </xdr:nvCxnSpPr>
      <xdr:spPr>
        <a:xfrm>
          <a:off x="7861300" y="6342924"/>
          <a:ext cx="889000" cy="1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65895</xdr:rowOff>
    </xdr:from>
    <xdr:to>
      <xdr:col>41</xdr:col>
      <xdr:colOff>50800</xdr:colOff>
      <xdr:row>36</xdr:row>
      <xdr:rowOff>170724</xdr:rowOff>
    </xdr:to>
    <xdr:cxnSp macro="">
      <xdr:nvCxnSpPr>
        <xdr:cNvPr id="311" name="直線コネクタ 310"/>
        <xdr:cNvCxnSpPr/>
      </xdr:nvCxnSpPr>
      <xdr:spPr>
        <a:xfrm>
          <a:off x="6972300" y="6066645"/>
          <a:ext cx="889000" cy="2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5" name="テキスト ボックス 314"/>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90860</xdr:rowOff>
    </xdr:from>
    <xdr:to>
      <xdr:col>55</xdr:col>
      <xdr:colOff>50800</xdr:colOff>
      <xdr:row>38</xdr:row>
      <xdr:rowOff>21010</xdr:rowOff>
    </xdr:to>
    <xdr:sp macro="" textlink="">
      <xdr:nvSpPr>
        <xdr:cNvPr id="321" name="楕円 320"/>
        <xdr:cNvSpPr/>
      </xdr:nvSpPr>
      <xdr:spPr>
        <a:xfrm>
          <a:off x="10426700" y="6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113737</xdr:rowOff>
    </xdr:from>
    <xdr:ext cx="378565" cy="259045"/>
    <xdr:sp macro="" textlink="">
      <xdr:nvSpPr>
        <xdr:cNvPr id="322" name="労働費該当値テキスト"/>
        <xdr:cNvSpPr txBox="1"/>
      </xdr:nvSpPr>
      <xdr:spPr>
        <a:xfrm>
          <a:off x="10528300" y="62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70939</xdr:rowOff>
    </xdr:from>
    <xdr:to>
      <xdr:col>50</xdr:col>
      <xdr:colOff>165100</xdr:colOff>
      <xdr:row>38</xdr:row>
      <xdr:rowOff>1088</xdr:rowOff>
    </xdr:to>
    <xdr:sp macro="" textlink="">
      <xdr:nvSpPr>
        <xdr:cNvPr id="323" name="楕円 322"/>
        <xdr:cNvSpPr/>
      </xdr:nvSpPr>
      <xdr:spPr>
        <a:xfrm>
          <a:off x="95885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17616</xdr:rowOff>
    </xdr:from>
    <xdr:ext cx="378565" cy="259045"/>
    <xdr:sp macro="" textlink="">
      <xdr:nvSpPr>
        <xdr:cNvPr id="324" name="テキスト ボックス 323"/>
        <xdr:cNvSpPr txBox="1"/>
      </xdr:nvSpPr>
      <xdr:spPr>
        <a:xfrm>
          <a:off x="9450017" y="618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60815</xdr:rowOff>
    </xdr:from>
    <xdr:to>
      <xdr:col>46</xdr:col>
      <xdr:colOff>38100</xdr:colOff>
      <xdr:row>37</xdr:row>
      <xdr:rowOff>162415</xdr:rowOff>
    </xdr:to>
    <xdr:sp macro="" textlink="">
      <xdr:nvSpPr>
        <xdr:cNvPr id="325" name="楕円 324"/>
        <xdr:cNvSpPr/>
      </xdr:nvSpPr>
      <xdr:spPr>
        <a:xfrm>
          <a:off x="86995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153542</xdr:rowOff>
    </xdr:from>
    <xdr:ext cx="469744" cy="259045"/>
    <xdr:sp macro="" textlink="">
      <xdr:nvSpPr>
        <xdr:cNvPr id="326" name="テキスト ボックス 325"/>
        <xdr:cNvSpPr txBox="1"/>
      </xdr:nvSpPr>
      <xdr:spPr>
        <a:xfrm>
          <a:off x="8515428" y="649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119924</xdr:rowOff>
    </xdr:from>
    <xdr:to>
      <xdr:col>41</xdr:col>
      <xdr:colOff>101600</xdr:colOff>
      <xdr:row>37</xdr:row>
      <xdr:rowOff>50074</xdr:rowOff>
    </xdr:to>
    <xdr:sp macro="" textlink="">
      <xdr:nvSpPr>
        <xdr:cNvPr id="327" name="楕円 326"/>
        <xdr:cNvSpPr/>
      </xdr:nvSpPr>
      <xdr:spPr>
        <a:xfrm>
          <a:off x="7810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41201</xdr:rowOff>
    </xdr:from>
    <xdr:ext cx="469744" cy="259045"/>
    <xdr:sp macro="" textlink="">
      <xdr:nvSpPr>
        <xdr:cNvPr id="328" name="テキスト ボックス 327"/>
        <xdr:cNvSpPr txBox="1"/>
      </xdr:nvSpPr>
      <xdr:spPr>
        <a:xfrm>
          <a:off x="7626428" y="63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15095</xdr:rowOff>
    </xdr:from>
    <xdr:to>
      <xdr:col>36</xdr:col>
      <xdr:colOff>165100</xdr:colOff>
      <xdr:row>35</xdr:row>
      <xdr:rowOff>116695</xdr:rowOff>
    </xdr:to>
    <xdr:sp macro="" textlink="">
      <xdr:nvSpPr>
        <xdr:cNvPr id="329" name="楕円 328"/>
        <xdr:cNvSpPr/>
      </xdr:nvSpPr>
      <xdr:spPr>
        <a:xfrm>
          <a:off x="6921500" y="60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133222</xdr:rowOff>
    </xdr:from>
    <xdr:ext cx="469744" cy="259045"/>
    <xdr:sp macro="" textlink="">
      <xdr:nvSpPr>
        <xdr:cNvPr id="330" name="テキスト ボックス 329"/>
        <xdr:cNvSpPr txBox="1"/>
      </xdr:nvSpPr>
      <xdr:spPr>
        <a:xfrm>
          <a:off x="6737428" y="57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34316</xdr:rowOff>
    </xdr:from>
    <xdr:to>
      <xdr:col>55</xdr:col>
      <xdr:colOff>0</xdr:colOff>
      <xdr:row>56</xdr:row>
      <xdr:rowOff>55073</xdr:rowOff>
    </xdr:to>
    <xdr:cxnSp macro="">
      <xdr:nvCxnSpPr>
        <xdr:cNvPr id="357" name="直線コネクタ 356"/>
        <xdr:cNvCxnSpPr/>
      </xdr:nvCxnSpPr>
      <xdr:spPr>
        <a:xfrm>
          <a:off x="9639300" y="9635516"/>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160914</xdr:rowOff>
    </xdr:from>
    <xdr:to>
      <xdr:col>50</xdr:col>
      <xdr:colOff>114300</xdr:colOff>
      <xdr:row>56</xdr:row>
      <xdr:rowOff>34316</xdr:rowOff>
    </xdr:to>
    <xdr:cxnSp macro="">
      <xdr:nvCxnSpPr>
        <xdr:cNvPr id="360" name="直線コネクタ 359"/>
        <xdr:cNvCxnSpPr/>
      </xdr:nvCxnSpPr>
      <xdr:spPr>
        <a:xfrm>
          <a:off x="8750300" y="9590664"/>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160823</xdr:rowOff>
    </xdr:from>
    <xdr:to>
      <xdr:col>45</xdr:col>
      <xdr:colOff>177800</xdr:colOff>
      <xdr:row>55</xdr:row>
      <xdr:rowOff>160914</xdr:rowOff>
    </xdr:to>
    <xdr:cxnSp macro="">
      <xdr:nvCxnSpPr>
        <xdr:cNvPr id="363" name="直線コネクタ 362"/>
        <xdr:cNvCxnSpPr/>
      </xdr:nvCxnSpPr>
      <xdr:spPr>
        <a:xfrm>
          <a:off x="7861300" y="959057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160823</xdr:rowOff>
    </xdr:from>
    <xdr:to>
      <xdr:col>41</xdr:col>
      <xdr:colOff>50800</xdr:colOff>
      <xdr:row>56</xdr:row>
      <xdr:rowOff>68331</xdr:rowOff>
    </xdr:to>
    <xdr:cxnSp macro="">
      <xdr:nvCxnSpPr>
        <xdr:cNvPr id="366" name="直線コネクタ 365"/>
        <xdr:cNvCxnSpPr/>
      </xdr:nvCxnSpPr>
      <xdr:spPr>
        <a:xfrm flipV="1">
          <a:off x="6972300" y="9590573"/>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4273</xdr:rowOff>
    </xdr:from>
    <xdr:to>
      <xdr:col>55</xdr:col>
      <xdr:colOff>50800</xdr:colOff>
      <xdr:row>56</xdr:row>
      <xdr:rowOff>105873</xdr:rowOff>
    </xdr:to>
    <xdr:sp macro="" textlink="">
      <xdr:nvSpPr>
        <xdr:cNvPr id="376" name="楕円 375"/>
        <xdr:cNvSpPr/>
      </xdr:nvSpPr>
      <xdr:spPr>
        <a:xfrm>
          <a:off x="10426700" y="96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27150</xdr:rowOff>
    </xdr:from>
    <xdr:ext cx="469744" cy="259045"/>
    <xdr:sp macro="" textlink="">
      <xdr:nvSpPr>
        <xdr:cNvPr id="377" name="農林水産業費該当値テキスト"/>
        <xdr:cNvSpPr txBox="1"/>
      </xdr:nvSpPr>
      <xdr:spPr>
        <a:xfrm>
          <a:off x="10528300" y="945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154966</xdr:rowOff>
    </xdr:from>
    <xdr:to>
      <xdr:col>50</xdr:col>
      <xdr:colOff>165100</xdr:colOff>
      <xdr:row>56</xdr:row>
      <xdr:rowOff>85116</xdr:rowOff>
    </xdr:to>
    <xdr:sp macro="" textlink="">
      <xdr:nvSpPr>
        <xdr:cNvPr id="378" name="楕円 377"/>
        <xdr:cNvSpPr/>
      </xdr:nvSpPr>
      <xdr:spPr>
        <a:xfrm>
          <a:off x="9588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101643</xdr:rowOff>
    </xdr:from>
    <xdr:ext cx="469744" cy="259045"/>
    <xdr:sp macro="" textlink="">
      <xdr:nvSpPr>
        <xdr:cNvPr id="379" name="テキスト ボックス 378"/>
        <xdr:cNvSpPr txBox="1"/>
      </xdr:nvSpPr>
      <xdr:spPr>
        <a:xfrm>
          <a:off x="9404428" y="935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110114</xdr:rowOff>
    </xdr:from>
    <xdr:to>
      <xdr:col>46</xdr:col>
      <xdr:colOff>38100</xdr:colOff>
      <xdr:row>56</xdr:row>
      <xdr:rowOff>40264</xdr:rowOff>
    </xdr:to>
    <xdr:sp macro="" textlink="">
      <xdr:nvSpPr>
        <xdr:cNvPr id="380" name="楕円 379"/>
        <xdr:cNvSpPr/>
      </xdr:nvSpPr>
      <xdr:spPr>
        <a:xfrm>
          <a:off x="8699500" y="95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56791</xdr:rowOff>
    </xdr:from>
    <xdr:ext cx="534377" cy="259045"/>
    <xdr:sp macro="" textlink="">
      <xdr:nvSpPr>
        <xdr:cNvPr id="381" name="テキスト ボックス 380"/>
        <xdr:cNvSpPr txBox="1"/>
      </xdr:nvSpPr>
      <xdr:spPr>
        <a:xfrm>
          <a:off x="8483111" y="93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110023</xdr:rowOff>
    </xdr:from>
    <xdr:to>
      <xdr:col>41</xdr:col>
      <xdr:colOff>101600</xdr:colOff>
      <xdr:row>56</xdr:row>
      <xdr:rowOff>40173</xdr:rowOff>
    </xdr:to>
    <xdr:sp macro="" textlink="">
      <xdr:nvSpPr>
        <xdr:cNvPr id="382" name="楕円 381"/>
        <xdr:cNvSpPr/>
      </xdr:nvSpPr>
      <xdr:spPr>
        <a:xfrm>
          <a:off x="7810500" y="9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56700</xdr:rowOff>
    </xdr:from>
    <xdr:ext cx="534377" cy="259045"/>
    <xdr:sp macro="" textlink="">
      <xdr:nvSpPr>
        <xdr:cNvPr id="383" name="テキスト ボックス 382"/>
        <xdr:cNvSpPr txBox="1"/>
      </xdr:nvSpPr>
      <xdr:spPr>
        <a:xfrm>
          <a:off x="7594111" y="93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17531</xdr:rowOff>
    </xdr:from>
    <xdr:to>
      <xdr:col>36</xdr:col>
      <xdr:colOff>165100</xdr:colOff>
      <xdr:row>56</xdr:row>
      <xdr:rowOff>119131</xdr:rowOff>
    </xdr:to>
    <xdr:sp macro="" textlink="">
      <xdr:nvSpPr>
        <xdr:cNvPr id="384" name="楕円 383"/>
        <xdr:cNvSpPr/>
      </xdr:nvSpPr>
      <xdr:spPr>
        <a:xfrm>
          <a:off x="6921500" y="96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135658</xdr:rowOff>
    </xdr:from>
    <xdr:ext cx="469744" cy="259045"/>
    <xdr:sp macro="" textlink="">
      <xdr:nvSpPr>
        <xdr:cNvPr id="385" name="テキスト ボックス 384"/>
        <xdr:cNvSpPr txBox="1"/>
      </xdr:nvSpPr>
      <xdr:spPr>
        <a:xfrm>
          <a:off x="6737428" y="939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111857</xdr:rowOff>
    </xdr:from>
    <xdr:to>
      <xdr:col>55</xdr:col>
      <xdr:colOff>0</xdr:colOff>
      <xdr:row>75</xdr:row>
      <xdr:rowOff>15387</xdr:rowOff>
    </xdr:to>
    <xdr:cxnSp macro="">
      <xdr:nvCxnSpPr>
        <xdr:cNvPr id="412" name="直線コネクタ 411"/>
        <xdr:cNvCxnSpPr/>
      </xdr:nvCxnSpPr>
      <xdr:spPr>
        <a:xfrm>
          <a:off x="9639300" y="12799157"/>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72400</xdr:rowOff>
    </xdr:from>
    <xdr:to>
      <xdr:col>50</xdr:col>
      <xdr:colOff>114300</xdr:colOff>
      <xdr:row>74</xdr:row>
      <xdr:rowOff>111857</xdr:rowOff>
    </xdr:to>
    <xdr:cxnSp macro="">
      <xdr:nvCxnSpPr>
        <xdr:cNvPr id="415" name="直線コネクタ 414"/>
        <xdr:cNvCxnSpPr/>
      </xdr:nvCxnSpPr>
      <xdr:spPr>
        <a:xfrm>
          <a:off x="8750300" y="12759700"/>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143222</xdr:rowOff>
    </xdr:from>
    <xdr:ext cx="469744" cy="259045"/>
    <xdr:sp macro="" textlink="">
      <xdr:nvSpPr>
        <xdr:cNvPr id="417" name="テキスト ボックス 416"/>
        <xdr:cNvSpPr txBox="1"/>
      </xdr:nvSpPr>
      <xdr:spPr>
        <a:xfrm>
          <a:off x="9404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169510</xdr:rowOff>
    </xdr:from>
    <xdr:to>
      <xdr:col>45</xdr:col>
      <xdr:colOff>177800</xdr:colOff>
      <xdr:row>74</xdr:row>
      <xdr:rowOff>72400</xdr:rowOff>
    </xdr:to>
    <xdr:cxnSp macro="">
      <xdr:nvCxnSpPr>
        <xdr:cNvPr id="418" name="直線コネクタ 417"/>
        <xdr:cNvCxnSpPr/>
      </xdr:nvCxnSpPr>
      <xdr:spPr>
        <a:xfrm>
          <a:off x="7861300" y="12513910"/>
          <a:ext cx="889000" cy="2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106281</xdr:rowOff>
    </xdr:from>
    <xdr:ext cx="469744" cy="259045"/>
    <xdr:sp macro="" textlink="">
      <xdr:nvSpPr>
        <xdr:cNvPr id="420" name="テキスト ボックス 419"/>
        <xdr:cNvSpPr txBox="1"/>
      </xdr:nvSpPr>
      <xdr:spPr>
        <a:xfrm>
          <a:off x="8515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169510</xdr:rowOff>
    </xdr:from>
    <xdr:to>
      <xdr:col>41</xdr:col>
      <xdr:colOff>50800</xdr:colOff>
      <xdr:row>74</xdr:row>
      <xdr:rowOff>2266</xdr:rowOff>
    </xdr:to>
    <xdr:cxnSp macro="">
      <xdr:nvCxnSpPr>
        <xdr:cNvPr id="421" name="直線コネクタ 420"/>
        <xdr:cNvCxnSpPr/>
      </xdr:nvCxnSpPr>
      <xdr:spPr>
        <a:xfrm flipV="1">
          <a:off x="6972300" y="12513910"/>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17218</xdr:rowOff>
    </xdr:from>
    <xdr:ext cx="534377" cy="259045"/>
    <xdr:sp macro="" textlink="">
      <xdr:nvSpPr>
        <xdr:cNvPr id="423" name="テキスト ボックス 422"/>
        <xdr:cNvSpPr txBox="1"/>
      </xdr:nvSpPr>
      <xdr:spPr>
        <a:xfrm>
          <a:off x="7594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59875</xdr:rowOff>
    </xdr:from>
    <xdr:ext cx="534377" cy="259045"/>
    <xdr:sp macro="" textlink="">
      <xdr:nvSpPr>
        <xdr:cNvPr id="425" name="テキスト ボックス 424"/>
        <xdr:cNvSpPr txBox="1"/>
      </xdr:nvSpPr>
      <xdr:spPr>
        <a:xfrm>
          <a:off x="6705111" y="130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136037</xdr:rowOff>
    </xdr:from>
    <xdr:to>
      <xdr:col>55</xdr:col>
      <xdr:colOff>50800</xdr:colOff>
      <xdr:row>75</xdr:row>
      <xdr:rowOff>66187</xdr:rowOff>
    </xdr:to>
    <xdr:sp macro="" textlink="">
      <xdr:nvSpPr>
        <xdr:cNvPr id="431" name="楕円 430"/>
        <xdr:cNvSpPr/>
      </xdr:nvSpPr>
      <xdr:spPr>
        <a:xfrm>
          <a:off x="10426700" y="128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158914</xdr:rowOff>
    </xdr:from>
    <xdr:ext cx="534377" cy="259045"/>
    <xdr:sp macro="" textlink="">
      <xdr:nvSpPr>
        <xdr:cNvPr id="432" name="商工費該当値テキスト"/>
        <xdr:cNvSpPr txBox="1"/>
      </xdr:nvSpPr>
      <xdr:spPr>
        <a:xfrm>
          <a:off x="10528300" y="126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61057</xdr:rowOff>
    </xdr:from>
    <xdr:to>
      <xdr:col>50</xdr:col>
      <xdr:colOff>165100</xdr:colOff>
      <xdr:row>74</xdr:row>
      <xdr:rowOff>162657</xdr:rowOff>
    </xdr:to>
    <xdr:sp macro="" textlink="">
      <xdr:nvSpPr>
        <xdr:cNvPr id="433" name="楕円 432"/>
        <xdr:cNvSpPr/>
      </xdr:nvSpPr>
      <xdr:spPr>
        <a:xfrm>
          <a:off x="9588500" y="127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7734</xdr:rowOff>
    </xdr:from>
    <xdr:ext cx="534377" cy="259045"/>
    <xdr:sp macro="" textlink="">
      <xdr:nvSpPr>
        <xdr:cNvPr id="434" name="テキスト ボックス 433"/>
        <xdr:cNvSpPr txBox="1"/>
      </xdr:nvSpPr>
      <xdr:spPr>
        <a:xfrm>
          <a:off x="9372111" y="125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21600</xdr:rowOff>
    </xdr:from>
    <xdr:to>
      <xdr:col>46</xdr:col>
      <xdr:colOff>38100</xdr:colOff>
      <xdr:row>74</xdr:row>
      <xdr:rowOff>123200</xdr:rowOff>
    </xdr:to>
    <xdr:sp macro="" textlink="">
      <xdr:nvSpPr>
        <xdr:cNvPr id="435" name="楕円 434"/>
        <xdr:cNvSpPr/>
      </xdr:nvSpPr>
      <xdr:spPr>
        <a:xfrm>
          <a:off x="8699500" y="1270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139727</xdr:rowOff>
    </xdr:from>
    <xdr:ext cx="534377" cy="259045"/>
    <xdr:sp macro="" textlink="">
      <xdr:nvSpPr>
        <xdr:cNvPr id="436" name="テキスト ボックス 435"/>
        <xdr:cNvSpPr txBox="1"/>
      </xdr:nvSpPr>
      <xdr:spPr>
        <a:xfrm>
          <a:off x="8483111" y="124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118710</xdr:rowOff>
    </xdr:from>
    <xdr:to>
      <xdr:col>41</xdr:col>
      <xdr:colOff>101600</xdr:colOff>
      <xdr:row>73</xdr:row>
      <xdr:rowOff>48860</xdr:rowOff>
    </xdr:to>
    <xdr:sp macro="" textlink="">
      <xdr:nvSpPr>
        <xdr:cNvPr id="437" name="楕円 436"/>
        <xdr:cNvSpPr/>
      </xdr:nvSpPr>
      <xdr:spPr>
        <a:xfrm>
          <a:off x="7810500" y="124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65387</xdr:rowOff>
    </xdr:from>
    <xdr:ext cx="534377" cy="259045"/>
    <xdr:sp macro="" textlink="">
      <xdr:nvSpPr>
        <xdr:cNvPr id="438" name="テキスト ボックス 437"/>
        <xdr:cNvSpPr txBox="1"/>
      </xdr:nvSpPr>
      <xdr:spPr>
        <a:xfrm>
          <a:off x="7594111" y="122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122916</xdr:rowOff>
    </xdr:from>
    <xdr:to>
      <xdr:col>36</xdr:col>
      <xdr:colOff>165100</xdr:colOff>
      <xdr:row>74</xdr:row>
      <xdr:rowOff>53066</xdr:rowOff>
    </xdr:to>
    <xdr:sp macro="" textlink="">
      <xdr:nvSpPr>
        <xdr:cNvPr id="439" name="楕円 438"/>
        <xdr:cNvSpPr/>
      </xdr:nvSpPr>
      <xdr:spPr>
        <a:xfrm>
          <a:off x="6921500" y="126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69593</xdr:rowOff>
    </xdr:from>
    <xdr:ext cx="534377" cy="259045"/>
    <xdr:sp macro="" textlink="">
      <xdr:nvSpPr>
        <xdr:cNvPr id="440" name="テキスト ボックス 439"/>
        <xdr:cNvSpPr txBox="1"/>
      </xdr:nvSpPr>
      <xdr:spPr>
        <a:xfrm>
          <a:off x="6705111" y="124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71062</xdr:rowOff>
    </xdr:from>
    <xdr:to>
      <xdr:col>55</xdr:col>
      <xdr:colOff>0</xdr:colOff>
      <xdr:row>97</xdr:row>
      <xdr:rowOff>71825</xdr:rowOff>
    </xdr:to>
    <xdr:cxnSp macro="">
      <xdr:nvCxnSpPr>
        <xdr:cNvPr id="470" name="直線コネクタ 469"/>
        <xdr:cNvCxnSpPr/>
      </xdr:nvCxnSpPr>
      <xdr:spPr>
        <a:xfrm flipV="1">
          <a:off x="9639300" y="1670171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71825</xdr:rowOff>
    </xdr:from>
    <xdr:to>
      <xdr:col>50</xdr:col>
      <xdr:colOff>114300</xdr:colOff>
      <xdr:row>97</xdr:row>
      <xdr:rowOff>77615</xdr:rowOff>
    </xdr:to>
    <xdr:cxnSp macro="">
      <xdr:nvCxnSpPr>
        <xdr:cNvPr id="473" name="直線コネクタ 472"/>
        <xdr:cNvCxnSpPr/>
      </xdr:nvCxnSpPr>
      <xdr:spPr>
        <a:xfrm flipV="1">
          <a:off x="8750300" y="16702475"/>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56317</xdr:rowOff>
    </xdr:from>
    <xdr:to>
      <xdr:col>45</xdr:col>
      <xdr:colOff>177800</xdr:colOff>
      <xdr:row>97</xdr:row>
      <xdr:rowOff>77615</xdr:rowOff>
    </xdr:to>
    <xdr:cxnSp macro="">
      <xdr:nvCxnSpPr>
        <xdr:cNvPr id="476" name="直線コネクタ 475"/>
        <xdr:cNvCxnSpPr/>
      </xdr:nvCxnSpPr>
      <xdr:spPr>
        <a:xfrm>
          <a:off x="7861300" y="16686967"/>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6865</xdr:rowOff>
    </xdr:from>
    <xdr:to>
      <xdr:col>41</xdr:col>
      <xdr:colOff>50800</xdr:colOff>
      <xdr:row>97</xdr:row>
      <xdr:rowOff>56317</xdr:rowOff>
    </xdr:to>
    <xdr:cxnSp macro="">
      <xdr:nvCxnSpPr>
        <xdr:cNvPr id="479" name="直線コネクタ 478"/>
        <xdr:cNvCxnSpPr/>
      </xdr:nvCxnSpPr>
      <xdr:spPr>
        <a:xfrm>
          <a:off x="6972300" y="16637515"/>
          <a:ext cx="889000" cy="4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20262</xdr:rowOff>
    </xdr:from>
    <xdr:to>
      <xdr:col>55</xdr:col>
      <xdr:colOff>50800</xdr:colOff>
      <xdr:row>97</xdr:row>
      <xdr:rowOff>121862</xdr:rowOff>
    </xdr:to>
    <xdr:sp macro="" textlink="">
      <xdr:nvSpPr>
        <xdr:cNvPr id="489" name="楕円 488"/>
        <xdr:cNvSpPr/>
      </xdr:nvSpPr>
      <xdr:spPr>
        <a:xfrm>
          <a:off x="10426700" y="16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170139</xdr:rowOff>
    </xdr:from>
    <xdr:ext cx="534377" cy="259045"/>
    <xdr:sp macro="" textlink="">
      <xdr:nvSpPr>
        <xdr:cNvPr id="490" name="土木費該当値テキスト"/>
        <xdr:cNvSpPr txBox="1"/>
      </xdr:nvSpPr>
      <xdr:spPr>
        <a:xfrm>
          <a:off x="10528300" y="166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21025</xdr:rowOff>
    </xdr:from>
    <xdr:to>
      <xdr:col>50</xdr:col>
      <xdr:colOff>165100</xdr:colOff>
      <xdr:row>97</xdr:row>
      <xdr:rowOff>122625</xdr:rowOff>
    </xdr:to>
    <xdr:sp macro="" textlink="">
      <xdr:nvSpPr>
        <xdr:cNvPr id="491" name="楕円 490"/>
        <xdr:cNvSpPr/>
      </xdr:nvSpPr>
      <xdr:spPr>
        <a:xfrm>
          <a:off x="9588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113752</xdr:rowOff>
    </xdr:from>
    <xdr:ext cx="534377" cy="259045"/>
    <xdr:sp macro="" textlink="">
      <xdr:nvSpPr>
        <xdr:cNvPr id="492" name="テキスト ボックス 491"/>
        <xdr:cNvSpPr txBox="1"/>
      </xdr:nvSpPr>
      <xdr:spPr>
        <a:xfrm>
          <a:off x="9372111" y="16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26815</xdr:rowOff>
    </xdr:from>
    <xdr:to>
      <xdr:col>46</xdr:col>
      <xdr:colOff>38100</xdr:colOff>
      <xdr:row>97</xdr:row>
      <xdr:rowOff>128415</xdr:rowOff>
    </xdr:to>
    <xdr:sp macro="" textlink="">
      <xdr:nvSpPr>
        <xdr:cNvPr id="493" name="楕円 492"/>
        <xdr:cNvSpPr/>
      </xdr:nvSpPr>
      <xdr:spPr>
        <a:xfrm>
          <a:off x="8699500" y="166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119542</xdr:rowOff>
    </xdr:from>
    <xdr:ext cx="534377" cy="259045"/>
    <xdr:sp macro="" textlink="">
      <xdr:nvSpPr>
        <xdr:cNvPr id="494" name="テキスト ボックス 493"/>
        <xdr:cNvSpPr txBox="1"/>
      </xdr:nvSpPr>
      <xdr:spPr>
        <a:xfrm>
          <a:off x="8483111" y="167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5517</xdr:rowOff>
    </xdr:from>
    <xdr:to>
      <xdr:col>41</xdr:col>
      <xdr:colOff>101600</xdr:colOff>
      <xdr:row>97</xdr:row>
      <xdr:rowOff>107117</xdr:rowOff>
    </xdr:to>
    <xdr:sp macro="" textlink="">
      <xdr:nvSpPr>
        <xdr:cNvPr id="495" name="楕円 494"/>
        <xdr:cNvSpPr/>
      </xdr:nvSpPr>
      <xdr:spPr>
        <a:xfrm>
          <a:off x="78105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98244</xdr:rowOff>
    </xdr:from>
    <xdr:ext cx="534377" cy="259045"/>
    <xdr:sp macro="" textlink="">
      <xdr:nvSpPr>
        <xdr:cNvPr id="496" name="テキスト ボックス 495"/>
        <xdr:cNvSpPr txBox="1"/>
      </xdr:nvSpPr>
      <xdr:spPr>
        <a:xfrm>
          <a:off x="7594111" y="167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127515</xdr:rowOff>
    </xdr:from>
    <xdr:to>
      <xdr:col>36</xdr:col>
      <xdr:colOff>165100</xdr:colOff>
      <xdr:row>97</xdr:row>
      <xdr:rowOff>57665</xdr:rowOff>
    </xdr:to>
    <xdr:sp macro="" textlink="">
      <xdr:nvSpPr>
        <xdr:cNvPr id="497" name="楕円 496"/>
        <xdr:cNvSpPr/>
      </xdr:nvSpPr>
      <xdr:spPr>
        <a:xfrm>
          <a:off x="6921500" y="165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48792</xdr:rowOff>
    </xdr:from>
    <xdr:ext cx="534377" cy="259045"/>
    <xdr:sp macro="" textlink="">
      <xdr:nvSpPr>
        <xdr:cNvPr id="498" name="テキスト ボックス 497"/>
        <xdr:cNvSpPr txBox="1"/>
      </xdr:nvSpPr>
      <xdr:spPr>
        <a:xfrm>
          <a:off x="6705111" y="166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99060</xdr:rowOff>
    </xdr:from>
    <xdr:to>
      <xdr:col>85</xdr:col>
      <xdr:colOff>127000</xdr:colOff>
      <xdr:row>36</xdr:row>
      <xdr:rowOff>131318</xdr:rowOff>
    </xdr:to>
    <xdr:cxnSp macro="">
      <xdr:nvCxnSpPr>
        <xdr:cNvPr id="528" name="直線コネクタ 527"/>
        <xdr:cNvCxnSpPr/>
      </xdr:nvCxnSpPr>
      <xdr:spPr>
        <a:xfrm flipV="1">
          <a:off x="15481300" y="6099810"/>
          <a:ext cx="8382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9" name="消防費平均値テキスト"/>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131318</xdr:rowOff>
    </xdr:from>
    <xdr:to>
      <xdr:col>81</xdr:col>
      <xdr:colOff>50800</xdr:colOff>
      <xdr:row>37</xdr:row>
      <xdr:rowOff>88900</xdr:rowOff>
    </xdr:to>
    <xdr:cxnSp macro="">
      <xdr:nvCxnSpPr>
        <xdr:cNvPr id="531" name="直線コネクタ 530"/>
        <xdr:cNvCxnSpPr/>
      </xdr:nvCxnSpPr>
      <xdr:spPr>
        <a:xfrm flipV="1">
          <a:off x="14592300" y="6303518"/>
          <a:ext cx="889000" cy="1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88900</xdr:rowOff>
    </xdr:from>
    <xdr:to>
      <xdr:col>76</xdr:col>
      <xdr:colOff>114300</xdr:colOff>
      <xdr:row>37</xdr:row>
      <xdr:rowOff>156972</xdr:rowOff>
    </xdr:to>
    <xdr:cxnSp macro="">
      <xdr:nvCxnSpPr>
        <xdr:cNvPr id="534" name="直線コネクタ 533"/>
        <xdr:cNvCxnSpPr/>
      </xdr:nvCxnSpPr>
      <xdr:spPr>
        <a:xfrm flipV="1">
          <a:off x="13703300" y="6432550"/>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90551</xdr:rowOff>
    </xdr:from>
    <xdr:to>
      <xdr:col>71</xdr:col>
      <xdr:colOff>177800</xdr:colOff>
      <xdr:row>37</xdr:row>
      <xdr:rowOff>156972</xdr:rowOff>
    </xdr:to>
    <xdr:cxnSp macro="">
      <xdr:nvCxnSpPr>
        <xdr:cNvPr id="537" name="直線コネクタ 536"/>
        <xdr:cNvCxnSpPr/>
      </xdr:nvCxnSpPr>
      <xdr:spPr>
        <a:xfrm>
          <a:off x="12814300" y="6262751"/>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547" name="楕円 546"/>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71137</xdr:rowOff>
    </xdr:from>
    <xdr:ext cx="534377" cy="259045"/>
    <xdr:sp macro="" textlink="">
      <xdr:nvSpPr>
        <xdr:cNvPr id="548" name="消防費該当値テキスト"/>
        <xdr:cNvSpPr txBox="1"/>
      </xdr:nvSpPr>
      <xdr:spPr>
        <a:xfrm>
          <a:off x="16370300"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80518</xdr:rowOff>
    </xdr:from>
    <xdr:to>
      <xdr:col>81</xdr:col>
      <xdr:colOff>101600</xdr:colOff>
      <xdr:row>37</xdr:row>
      <xdr:rowOff>10668</xdr:rowOff>
    </xdr:to>
    <xdr:sp macro="" textlink="">
      <xdr:nvSpPr>
        <xdr:cNvPr id="549" name="楕円 548"/>
        <xdr:cNvSpPr/>
      </xdr:nvSpPr>
      <xdr:spPr>
        <a:xfrm>
          <a:off x="15430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27195</xdr:rowOff>
    </xdr:from>
    <xdr:ext cx="534377" cy="259045"/>
    <xdr:sp macro="" textlink="">
      <xdr:nvSpPr>
        <xdr:cNvPr id="550" name="テキスト ボックス 549"/>
        <xdr:cNvSpPr txBox="1"/>
      </xdr:nvSpPr>
      <xdr:spPr>
        <a:xfrm>
          <a:off x="15214111" y="60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38100</xdr:rowOff>
    </xdr:from>
    <xdr:to>
      <xdr:col>76</xdr:col>
      <xdr:colOff>165100</xdr:colOff>
      <xdr:row>37</xdr:row>
      <xdr:rowOff>139700</xdr:rowOff>
    </xdr:to>
    <xdr:sp macro="" textlink="">
      <xdr:nvSpPr>
        <xdr:cNvPr id="551" name="楕円 550"/>
        <xdr:cNvSpPr/>
      </xdr:nvSpPr>
      <xdr:spPr>
        <a:xfrm>
          <a:off x="14541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130827</xdr:rowOff>
    </xdr:from>
    <xdr:ext cx="534377" cy="259045"/>
    <xdr:sp macro="" textlink="">
      <xdr:nvSpPr>
        <xdr:cNvPr id="552" name="テキスト ボックス 551"/>
        <xdr:cNvSpPr txBox="1"/>
      </xdr:nvSpPr>
      <xdr:spPr>
        <a:xfrm>
          <a:off x="14325111" y="647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106172</xdr:rowOff>
    </xdr:from>
    <xdr:to>
      <xdr:col>72</xdr:col>
      <xdr:colOff>38100</xdr:colOff>
      <xdr:row>38</xdr:row>
      <xdr:rowOff>36322</xdr:rowOff>
    </xdr:to>
    <xdr:sp macro="" textlink="">
      <xdr:nvSpPr>
        <xdr:cNvPr id="553" name="楕円 552"/>
        <xdr:cNvSpPr/>
      </xdr:nvSpPr>
      <xdr:spPr>
        <a:xfrm>
          <a:off x="13652500" y="64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27449</xdr:rowOff>
    </xdr:from>
    <xdr:ext cx="534377" cy="259045"/>
    <xdr:sp macro="" textlink="">
      <xdr:nvSpPr>
        <xdr:cNvPr id="554" name="テキスト ボックス 553"/>
        <xdr:cNvSpPr txBox="1"/>
      </xdr:nvSpPr>
      <xdr:spPr>
        <a:xfrm>
          <a:off x="13436111" y="65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39751</xdr:rowOff>
    </xdr:from>
    <xdr:to>
      <xdr:col>67</xdr:col>
      <xdr:colOff>101600</xdr:colOff>
      <xdr:row>36</xdr:row>
      <xdr:rowOff>141351</xdr:rowOff>
    </xdr:to>
    <xdr:sp macro="" textlink="">
      <xdr:nvSpPr>
        <xdr:cNvPr id="555" name="楕円 554"/>
        <xdr:cNvSpPr/>
      </xdr:nvSpPr>
      <xdr:spPr>
        <a:xfrm>
          <a:off x="12763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132478</xdr:rowOff>
    </xdr:from>
    <xdr:ext cx="534377" cy="259045"/>
    <xdr:sp macro="" textlink="">
      <xdr:nvSpPr>
        <xdr:cNvPr id="556" name="テキスト ボックス 555"/>
        <xdr:cNvSpPr txBox="1"/>
      </xdr:nvSpPr>
      <xdr:spPr>
        <a:xfrm>
          <a:off x="12547111" y="63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32356</xdr:rowOff>
    </xdr:from>
    <xdr:to>
      <xdr:col>85</xdr:col>
      <xdr:colOff>127000</xdr:colOff>
      <xdr:row>55</xdr:row>
      <xdr:rowOff>110700</xdr:rowOff>
    </xdr:to>
    <xdr:cxnSp macro="">
      <xdr:nvCxnSpPr>
        <xdr:cNvPr id="588" name="直線コネクタ 587"/>
        <xdr:cNvCxnSpPr/>
      </xdr:nvCxnSpPr>
      <xdr:spPr>
        <a:xfrm>
          <a:off x="15481300" y="9462106"/>
          <a:ext cx="8382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82125</xdr:rowOff>
    </xdr:from>
    <xdr:to>
      <xdr:col>81</xdr:col>
      <xdr:colOff>50800</xdr:colOff>
      <xdr:row>55</xdr:row>
      <xdr:rowOff>32356</xdr:rowOff>
    </xdr:to>
    <xdr:cxnSp macro="">
      <xdr:nvCxnSpPr>
        <xdr:cNvPr id="591" name="直線コネクタ 590"/>
        <xdr:cNvCxnSpPr/>
      </xdr:nvCxnSpPr>
      <xdr:spPr>
        <a:xfrm>
          <a:off x="14592300" y="9340425"/>
          <a:ext cx="889000" cy="1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82125</xdr:rowOff>
    </xdr:from>
    <xdr:to>
      <xdr:col>76</xdr:col>
      <xdr:colOff>114300</xdr:colOff>
      <xdr:row>55</xdr:row>
      <xdr:rowOff>151228</xdr:rowOff>
    </xdr:to>
    <xdr:cxnSp macro="">
      <xdr:nvCxnSpPr>
        <xdr:cNvPr id="594" name="直線コネクタ 593"/>
        <xdr:cNvCxnSpPr/>
      </xdr:nvCxnSpPr>
      <xdr:spPr>
        <a:xfrm flipV="1">
          <a:off x="13703300" y="9340425"/>
          <a:ext cx="889000" cy="2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29482</xdr:rowOff>
    </xdr:from>
    <xdr:to>
      <xdr:col>71</xdr:col>
      <xdr:colOff>177800</xdr:colOff>
      <xdr:row>55</xdr:row>
      <xdr:rowOff>151228</xdr:rowOff>
    </xdr:to>
    <xdr:cxnSp macro="">
      <xdr:nvCxnSpPr>
        <xdr:cNvPr id="597" name="直線コネクタ 596"/>
        <xdr:cNvCxnSpPr/>
      </xdr:nvCxnSpPr>
      <xdr:spPr>
        <a:xfrm>
          <a:off x="12814300" y="9116332"/>
          <a:ext cx="889000" cy="4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59900</xdr:rowOff>
    </xdr:from>
    <xdr:to>
      <xdr:col>85</xdr:col>
      <xdr:colOff>177800</xdr:colOff>
      <xdr:row>55</xdr:row>
      <xdr:rowOff>161500</xdr:rowOff>
    </xdr:to>
    <xdr:sp macro="" textlink="">
      <xdr:nvSpPr>
        <xdr:cNvPr id="607" name="楕円 606"/>
        <xdr:cNvSpPr/>
      </xdr:nvSpPr>
      <xdr:spPr>
        <a:xfrm>
          <a:off x="16268700" y="94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82777</xdr:rowOff>
    </xdr:from>
    <xdr:ext cx="534377" cy="259045"/>
    <xdr:sp macro="" textlink="">
      <xdr:nvSpPr>
        <xdr:cNvPr id="608" name="教育費該当値テキスト"/>
        <xdr:cNvSpPr txBox="1"/>
      </xdr:nvSpPr>
      <xdr:spPr>
        <a:xfrm>
          <a:off x="16370300" y="93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153006</xdr:rowOff>
    </xdr:from>
    <xdr:to>
      <xdr:col>81</xdr:col>
      <xdr:colOff>101600</xdr:colOff>
      <xdr:row>55</xdr:row>
      <xdr:rowOff>83156</xdr:rowOff>
    </xdr:to>
    <xdr:sp macro="" textlink="">
      <xdr:nvSpPr>
        <xdr:cNvPr id="609" name="楕円 608"/>
        <xdr:cNvSpPr/>
      </xdr:nvSpPr>
      <xdr:spPr>
        <a:xfrm>
          <a:off x="15430500" y="94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99683</xdr:rowOff>
    </xdr:from>
    <xdr:ext cx="534377" cy="259045"/>
    <xdr:sp macro="" textlink="">
      <xdr:nvSpPr>
        <xdr:cNvPr id="610" name="テキスト ボックス 609"/>
        <xdr:cNvSpPr txBox="1"/>
      </xdr:nvSpPr>
      <xdr:spPr>
        <a:xfrm>
          <a:off x="15214111" y="918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31325</xdr:rowOff>
    </xdr:from>
    <xdr:to>
      <xdr:col>76</xdr:col>
      <xdr:colOff>165100</xdr:colOff>
      <xdr:row>54</xdr:row>
      <xdr:rowOff>132925</xdr:rowOff>
    </xdr:to>
    <xdr:sp macro="" textlink="">
      <xdr:nvSpPr>
        <xdr:cNvPr id="611" name="楕円 610"/>
        <xdr:cNvSpPr/>
      </xdr:nvSpPr>
      <xdr:spPr>
        <a:xfrm>
          <a:off x="14541500" y="92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149452</xdr:rowOff>
    </xdr:from>
    <xdr:ext cx="534377" cy="259045"/>
    <xdr:sp macro="" textlink="">
      <xdr:nvSpPr>
        <xdr:cNvPr id="612" name="テキスト ボックス 611"/>
        <xdr:cNvSpPr txBox="1"/>
      </xdr:nvSpPr>
      <xdr:spPr>
        <a:xfrm>
          <a:off x="14325111" y="90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100428</xdr:rowOff>
    </xdr:from>
    <xdr:to>
      <xdr:col>72</xdr:col>
      <xdr:colOff>38100</xdr:colOff>
      <xdr:row>56</xdr:row>
      <xdr:rowOff>30578</xdr:rowOff>
    </xdr:to>
    <xdr:sp macro="" textlink="">
      <xdr:nvSpPr>
        <xdr:cNvPr id="613" name="楕円 612"/>
        <xdr:cNvSpPr/>
      </xdr:nvSpPr>
      <xdr:spPr>
        <a:xfrm>
          <a:off x="13652500" y="95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47105</xdr:rowOff>
    </xdr:from>
    <xdr:ext cx="534377" cy="259045"/>
    <xdr:sp macro="" textlink="">
      <xdr:nvSpPr>
        <xdr:cNvPr id="614" name="テキスト ボックス 613"/>
        <xdr:cNvSpPr txBox="1"/>
      </xdr:nvSpPr>
      <xdr:spPr>
        <a:xfrm>
          <a:off x="13436111" y="930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150132</xdr:rowOff>
    </xdr:from>
    <xdr:to>
      <xdr:col>67</xdr:col>
      <xdr:colOff>101600</xdr:colOff>
      <xdr:row>53</xdr:row>
      <xdr:rowOff>80282</xdr:rowOff>
    </xdr:to>
    <xdr:sp macro="" textlink="">
      <xdr:nvSpPr>
        <xdr:cNvPr id="615" name="楕円 614"/>
        <xdr:cNvSpPr/>
      </xdr:nvSpPr>
      <xdr:spPr>
        <a:xfrm>
          <a:off x="12763500" y="90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96809</xdr:rowOff>
    </xdr:from>
    <xdr:ext cx="534377" cy="259045"/>
    <xdr:sp macro="" textlink="">
      <xdr:nvSpPr>
        <xdr:cNvPr id="616" name="テキスト ボックス 615"/>
        <xdr:cNvSpPr txBox="1"/>
      </xdr:nvSpPr>
      <xdr:spPr>
        <a:xfrm>
          <a:off x="12547111" y="88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16256</xdr:rowOff>
    </xdr:from>
    <xdr:to>
      <xdr:col>85</xdr:col>
      <xdr:colOff>127000</xdr:colOff>
      <xdr:row>79</xdr:row>
      <xdr:rowOff>44450</xdr:rowOff>
    </xdr:to>
    <xdr:cxnSp macro="">
      <xdr:nvCxnSpPr>
        <xdr:cNvPr id="645" name="直線コネクタ 644"/>
        <xdr:cNvCxnSpPr/>
      </xdr:nvCxnSpPr>
      <xdr:spPr>
        <a:xfrm flipV="1">
          <a:off x="15481300" y="13560806"/>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33782</xdr:rowOff>
    </xdr:from>
    <xdr:to>
      <xdr:col>71</xdr:col>
      <xdr:colOff>177800</xdr:colOff>
      <xdr:row>79</xdr:row>
      <xdr:rowOff>44450</xdr:rowOff>
    </xdr:to>
    <xdr:cxnSp macro="">
      <xdr:nvCxnSpPr>
        <xdr:cNvPr id="654" name="直線コネクタ 653"/>
        <xdr:cNvCxnSpPr/>
      </xdr:nvCxnSpPr>
      <xdr:spPr>
        <a:xfrm>
          <a:off x="12814300" y="13578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136906</xdr:rowOff>
    </xdr:from>
    <xdr:to>
      <xdr:col>85</xdr:col>
      <xdr:colOff>177800</xdr:colOff>
      <xdr:row>79</xdr:row>
      <xdr:rowOff>67056</xdr:rowOff>
    </xdr:to>
    <xdr:sp macro="" textlink="">
      <xdr:nvSpPr>
        <xdr:cNvPr id="664" name="楕円 663"/>
        <xdr:cNvSpPr/>
      </xdr:nvSpPr>
      <xdr:spPr>
        <a:xfrm>
          <a:off x="16268700" y="135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51833</xdr:rowOff>
    </xdr:from>
    <xdr:ext cx="313932" cy="259045"/>
    <xdr:sp macro="" textlink="">
      <xdr:nvSpPr>
        <xdr:cNvPr id="665" name="災害復旧費該当値テキスト"/>
        <xdr:cNvSpPr txBox="1"/>
      </xdr:nvSpPr>
      <xdr:spPr>
        <a:xfrm>
          <a:off x="16370300" y="13424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154432</xdr:rowOff>
    </xdr:from>
    <xdr:to>
      <xdr:col>67</xdr:col>
      <xdr:colOff>101600</xdr:colOff>
      <xdr:row>79</xdr:row>
      <xdr:rowOff>84582</xdr:rowOff>
    </xdr:to>
    <xdr:sp macro="" textlink="">
      <xdr:nvSpPr>
        <xdr:cNvPr id="672" name="楕円 671"/>
        <xdr:cNvSpPr/>
      </xdr:nvSpPr>
      <xdr:spPr>
        <a:xfrm>
          <a:off x="12763500" y="13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75709</xdr:rowOff>
    </xdr:from>
    <xdr:ext cx="313932" cy="259045"/>
    <xdr:sp macro="" textlink="">
      <xdr:nvSpPr>
        <xdr:cNvPr id="673" name="テキスト ボックス 672"/>
        <xdr:cNvSpPr txBox="1"/>
      </xdr:nvSpPr>
      <xdr:spPr>
        <a:xfrm>
          <a:off x="12657333" y="13620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171214</xdr:rowOff>
    </xdr:from>
    <xdr:to>
      <xdr:col>85</xdr:col>
      <xdr:colOff>127000</xdr:colOff>
      <xdr:row>93</xdr:row>
      <xdr:rowOff>114129</xdr:rowOff>
    </xdr:to>
    <xdr:cxnSp macro="">
      <xdr:nvCxnSpPr>
        <xdr:cNvPr id="705" name="直線コネクタ 704"/>
        <xdr:cNvCxnSpPr/>
      </xdr:nvCxnSpPr>
      <xdr:spPr>
        <a:xfrm>
          <a:off x="15481300" y="15944614"/>
          <a:ext cx="8382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171214</xdr:rowOff>
    </xdr:from>
    <xdr:to>
      <xdr:col>81</xdr:col>
      <xdr:colOff>50800</xdr:colOff>
      <xdr:row>93</xdr:row>
      <xdr:rowOff>22755</xdr:rowOff>
    </xdr:to>
    <xdr:cxnSp macro="">
      <xdr:nvCxnSpPr>
        <xdr:cNvPr id="708" name="直線コネクタ 707"/>
        <xdr:cNvCxnSpPr/>
      </xdr:nvCxnSpPr>
      <xdr:spPr>
        <a:xfrm flipV="1">
          <a:off x="14592300" y="15944614"/>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3487</xdr:rowOff>
    </xdr:from>
    <xdr:to>
      <xdr:col>76</xdr:col>
      <xdr:colOff>114300</xdr:colOff>
      <xdr:row>93</xdr:row>
      <xdr:rowOff>22755</xdr:rowOff>
    </xdr:to>
    <xdr:cxnSp macro="">
      <xdr:nvCxnSpPr>
        <xdr:cNvPr id="711" name="直線コネクタ 710"/>
        <xdr:cNvCxnSpPr/>
      </xdr:nvCxnSpPr>
      <xdr:spPr>
        <a:xfrm>
          <a:off x="13703300" y="15948337"/>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154690</xdr:rowOff>
    </xdr:from>
    <xdr:to>
      <xdr:col>71</xdr:col>
      <xdr:colOff>177800</xdr:colOff>
      <xdr:row>93</xdr:row>
      <xdr:rowOff>3487</xdr:rowOff>
    </xdr:to>
    <xdr:cxnSp macro="">
      <xdr:nvCxnSpPr>
        <xdr:cNvPr id="714" name="直線コネクタ 713"/>
        <xdr:cNvCxnSpPr/>
      </xdr:nvCxnSpPr>
      <xdr:spPr>
        <a:xfrm>
          <a:off x="12814300" y="15928090"/>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63329</xdr:rowOff>
    </xdr:from>
    <xdr:to>
      <xdr:col>85</xdr:col>
      <xdr:colOff>177800</xdr:colOff>
      <xdr:row>93</xdr:row>
      <xdr:rowOff>164929</xdr:rowOff>
    </xdr:to>
    <xdr:sp macro="" textlink="">
      <xdr:nvSpPr>
        <xdr:cNvPr id="724" name="楕円 723"/>
        <xdr:cNvSpPr/>
      </xdr:nvSpPr>
      <xdr:spPr>
        <a:xfrm>
          <a:off x="16268700" y="160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86206</xdr:rowOff>
    </xdr:from>
    <xdr:ext cx="534377" cy="259045"/>
    <xdr:sp macro="" textlink="">
      <xdr:nvSpPr>
        <xdr:cNvPr id="725" name="公債費該当値テキスト"/>
        <xdr:cNvSpPr txBox="1"/>
      </xdr:nvSpPr>
      <xdr:spPr>
        <a:xfrm>
          <a:off x="16370300" y="158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120414</xdr:rowOff>
    </xdr:from>
    <xdr:to>
      <xdr:col>81</xdr:col>
      <xdr:colOff>101600</xdr:colOff>
      <xdr:row>93</xdr:row>
      <xdr:rowOff>50564</xdr:rowOff>
    </xdr:to>
    <xdr:sp macro="" textlink="">
      <xdr:nvSpPr>
        <xdr:cNvPr id="726" name="楕円 725"/>
        <xdr:cNvSpPr/>
      </xdr:nvSpPr>
      <xdr:spPr>
        <a:xfrm>
          <a:off x="15430500" y="158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67091</xdr:rowOff>
    </xdr:from>
    <xdr:ext cx="534377" cy="259045"/>
    <xdr:sp macro="" textlink="">
      <xdr:nvSpPr>
        <xdr:cNvPr id="727" name="テキスト ボックス 726"/>
        <xdr:cNvSpPr txBox="1"/>
      </xdr:nvSpPr>
      <xdr:spPr>
        <a:xfrm>
          <a:off x="15214111" y="1566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143405</xdr:rowOff>
    </xdr:from>
    <xdr:to>
      <xdr:col>76</xdr:col>
      <xdr:colOff>165100</xdr:colOff>
      <xdr:row>93</xdr:row>
      <xdr:rowOff>73555</xdr:rowOff>
    </xdr:to>
    <xdr:sp macro="" textlink="">
      <xdr:nvSpPr>
        <xdr:cNvPr id="728" name="楕円 727"/>
        <xdr:cNvSpPr/>
      </xdr:nvSpPr>
      <xdr:spPr>
        <a:xfrm>
          <a:off x="14541500" y="159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90082</xdr:rowOff>
    </xdr:from>
    <xdr:ext cx="534377" cy="259045"/>
    <xdr:sp macro="" textlink="">
      <xdr:nvSpPr>
        <xdr:cNvPr id="729" name="テキスト ボックス 728"/>
        <xdr:cNvSpPr txBox="1"/>
      </xdr:nvSpPr>
      <xdr:spPr>
        <a:xfrm>
          <a:off x="14325111" y="156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124137</xdr:rowOff>
    </xdr:from>
    <xdr:to>
      <xdr:col>72</xdr:col>
      <xdr:colOff>38100</xdr:colOff>
      <xdr:row>93</xdr:row>
      <xdr:rowOff>54287</xdr:rowOff>
    </xdr:to>
    <xdr:sp macro="" textlink="">
      <xdr:nvSpPr>
        <xdr:cNvPr id="730" name="楕円 729"/>
        <xdr:cNvSpPr/>
      </xdr:nvSpPr>
      <xdr:spPr>
        <a:xfrm>
          <a:off x="13652500" y="158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70814</xdr:rowOff>
    </xdr:from>
    <xdr:ext cx="534377" cy="259045"/>
    <xdr:sp macro="" textlink="">
      <xdr:nvSpPr>
        <xdr:cNvPr id="731" name="テキスト ボックス 730"/>
        <xdr:cNvSpPr txBox="1"/>
      </xdr:nvSpPr>
      <xdr:spPr>
        <a:xfrm>
          <a:off x="13436111" y="156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103890</xdr:rowOff>
    </xdr:from>
    <xdr:to>
      <xdr:col>67</xdr:col>
      <xdr:colOff>101600</xdr:colOff>
      <xdr:row>93</xdr:row>
      <xdr:rowOff>34040</xdr:rowOff>
    </xdr:to>
    <xdr:sp macro="" textlink="">
      <xdr:nvSpPr>
        <xdr:cNvPr id="732" name="楕円 731"/>
        <xdr:cNvSpPr/>
      </xdr:nvSpPr>
      <xdr:spPr>
        <a:xfrm>
          <a:off x="12763500" y="158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50567</xdr:rowOff>
    </xdr:from>
    <xdr:ext cx="534377" cy="259045"/>
    <xdr:sp macro="" textlink="">
      <xdr:nvSpPr>
        <xdr:cNvPr id="733" name="テキスト ボックス 732"/>
        <xdr:cNvSpPr txBox="1"/>
      </xdr:nvSpPr>
      <xdr:spPr>
        <a:xfrm>
          <a:off x="12547111" y="156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総務費が昨年度と比較して</a:t>
          </a:r>
          <a:r>
            <a:rPr kumimoji="1" lang="en-US" altLang="ja-JP" sz="1300">
              <a:latin typeface="ＭＳ Ｐゴシック" panose="020B0600070205080204" pitchFamily="50" charset="-128"/>
              <a:ea typeface="ＭＳ Ｐゴシック" panose="020B0600070205080204" pitchFamily="50" charset="-128"/>
            </a:rPr>
            <a:t>2,748</a:t>
          </a:r>
          <a:r>
            <a:rPr kumimoji="1" lang="ja-JP" altLang="en-US" sz="1300">
              <a:latin typeface="ＭＳ Ｐゴシック" panose="020B0600070205080204" pitchFamily="50" charset="-128"/>
              <a:ea typeface="ＭＳ Ｐゴシック" panose="020B0600070205080204" pitchFamily="50" charset="-128"/>
            </a:rPr>
            <a:t>円増額となっているが、これは市民芸術館大規模改修事業費の増によるものである。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民生費は、増加傾向にあったが平成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年度は減となっている。これは、経済対策臨時福祉給付金給付事業終了に伴うものが主な原因である。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教育費は、減少傾向にあるが、これは小中学校大規模改造事業費の減によるものが大きい。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実質収支比率は前年度と比べて</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ポイントの増、財政調整基金残高については前年度と比べて</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ポイントの増となっている。災害への備えとして一定程度の残額を確保しつつ、適宜活用を図っていく。</a:t>
          </a:r>
        </a:p>
        <a:p>
          <a:r>
            <a:rPr kumimoji="1" lang="ja-JP" altLang="en-US" sz="1400">
              <a:latin typeface="ＭＳ ゴシック" pitchFamily="49" charset="-128"/>
              <a:ea typeface="ＭＳ ゴシック" pitchFamily="49" charset="-128"/>
            </a:rPr>
            <a:t>　実質単年度収支は、前年度と比べて減少（</a:t>
          </a:r>
          <a:r>
            <a:rPr kumimoji="1" lang="en-US" altLang="ja-JP" sz="1400">
              <a:latin typeface="ＭＳ ゴシック" pitchFamily="49" charset="-128"/>
              <a:ea typeface="ＭＳ ゴシック" pitchFamily="49" charset="-128"/>
            </a:rPr>
            <a:t>576</a:t>
          </a:r>
          <a:r>
            <a:rPr kumimoji="1" lang="ja-JP" altLang="en-US" sz="1400">
              <a:latin typeface="ＭＳ ゴシック" pitchFamily="49" charset="-128"/>
              <a:ea typeface="ＭＳ ゴシック" pitchFamily="49" charset="-128"/>
            </a:rPr>
            <a:t>百万円）しており、今後も、税収の確保及び経費削減に努める。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全会計で黒字となっており、全体としては同水準で推移している。</a:t>
          </a:r>
        </a:p>
        <a:p>
          <a:r>
            <a:rPr kumimoji="1" lang="ja-JP" altLang="en-US" sz="1400">
              <a:latin typeface="ＭＳ ゴシック" pitchFamily="49" charset="-128"/>
              <a:ea typeface="ＭＳ ゴシック" pitchFamily="49" charset="-128"/>
            </a:rPr>
            <a:t>　各事業において、経営戦略等に基づき、短期的な収支のみならず、中期的な視野を持って健全な運営を行っていく。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89929105</v>
      </c>
      <c r="BO4" s="430"/>
      <c r="BP4" s="430"/>
      <c r="BQ4" s="430"/>
      <c r="BR4" s="430"/>
      <c r="BS4" s="430"/>
      <c r="BT4" s="430"/>
      <c r="BU4" s="431"/>
      <c r="BV4" s="429">
        <v>91410272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2.8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87524362</v>
      </c>
      <c r="BO5" s="467"/>
      <c r="BP5" s="467"/>
      <c r="BQ5" s="467"/>
      <c r="BR5" s="467"/>
      <c r="BS5" s="467"/>
      <c r="BT5" s="467"/>
      <c r="BU5" s="468"/>
      <c r="BV5" s="466">
        <v>89726067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85.1</v>
      </c>
      <c r="CU5" s="464"/>
      <c r="CV5" s="464"/>
      <c r="CW5" s="464"/>
      <c r="CX5" s="464"/>
      <c r="CY5" s="464"/>
      <c r="CZ5" s="464"/>
      <c r="DA5" s="465"/>
      <c r="DB5" s="463">
        <v>83.4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2404743</v>
      </c>
      <c r="BO6" s="467"/>
      <c r="BP6" s="467"/>
      <c r="BQ6" s="467"/>
      <c r="BR6" s="467"/>
      <c r="BS6" s="467"/>
      <c r="BT6" s="467"/>
      <c r="BU6" s="468"/>
      <c r="BV6" s="466">
        <v>1684205</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91.2</v>
      </c>
      <c r="CU6" s="504"/>
      <c r="CV6" s="504"/>
      <c r="CW6" s="504"/>
      <c r="CX6" s="504"/>
      <c r="CY6" s="504"/>
      <c r="CZ6" s="504"/>
      <c r="DA6" s="505"/>
      <c r="DB6" s="503">
        <v>89.7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764259</v>
      </c>
      <c r="BO7" s="467"/>
      <c r="BP7" s="467"/>
      <c r="BQ7" s="467"/>
      <c r="BR7" s="467"/>
      <c r="BS7" s="467"/>
      <c r="BT7" s="467"/>
      <c r="BU7" s="468"/>
      <c r="BV7" s="466">
        <v>92991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57039735</v>
      </c>
      <c r="CU7" s="467"/>
      <c r="CV7" s="467"/>
      <c r="CW7" s="467"/>
      <c r="CX7" s="467"/>
      <c r="CY7" s="467"/>
      <c r="CZ7" s="467"/>
      <c r="DA7" s="468"/>
      <c r="DB7" s="466">
        <v>57417143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1640484</v>
      </c>
      <c r="BO8" s="467"/>
      <c r="BP8" s="467"/>
      <c r="BQ8" s="467"/>
      <c r="BR8" s="467"/>
      <c r="BS8" s="467"/>
      <c r="BT8" s="467"/>
      <c r="BU8" s="468"/>
      <c r="BV8" s="466">
        <v>1591214</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0.73</v>
      </c>
      <c r="CU8" s="507"/>
      <c r="CV8" s="507"/>
      <c r="CW8" s="507"/>
      <c r="CX8" s="507"/>
      <c r="CY8" s="507"/>
      <c r="CZ8" s="507"/>
      <c r="DA8" s="508"/>
      <c r="DB8" s="506">
        <v>0.72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243293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49270</v>
      </c>
      <c r="BO9" s="467"/>
      <c r="BP9" s="467"/>
      <c r="BQ9" s="467"/>
      <c r="BR9" s="467"/>
      <c r="BS9" s="467"/>
      <c r="BT9" s="467"/>
      <c r="BU9" s="468"/>
      <c r="BV9" s="466">
        <v>34182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15.1</v>
      </c>
      <c r="CU9" s="464"/>
      <c r="CV9" s="464"/>
      <c r="CW9" s="464"/>
      <c r="CX9" s="464"/>
      <c r="CY9" s="464"/>
      <c r="CZ9" s="464"/>
      <c r="DA9" s="465"/>
      <c r="DB9" s="463">
        <v>16.100000000000001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243037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811726</v>
      </c>
      <c r="BO10" s="467"/>
      <c r="BP10" s="467"/>
      <c r="BQ10" s="467"/>
      <c r="BR10" s="467"/>
      <c r="BS10" s="467"/>
      <c r="BT10" s="467"/>
      <c r="BU10" s="468"/>
      <c r="BV10" s="466">
        <v>788206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435900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239635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203240</v>
      </c>
      <c r="BO12" s="467"/>
      <c r="BP12" s="467"/>
      <c r="BQ12" s="467"/>
      <c r="BR12" s="467"/>
      <c r="BS12" s="467"/>
      <c r="BT12" s="467"/>
      <c r="BU12" s="468"/>
      <c r="BV12" s="466">
        <v>24320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235674</v>
      </c>
      <c r="S13" s="548"/>
      <c r="T13" s="548"/>
      <c r="U13" s="548"/>
      <c r="V13" s="549"/>
      <c r="W13" s="482" t="s">
        <v>139</v>
      </c>
      <c r="X13" s="483"/>
      <c r="Y13" s="483"/>
      <c r="Z13" s="483"/>
      <c r="AA13" s="483"/>
      <c r="AB13" s="473"/>
      <c r="AC13" s="517">
        <v>6794</v>
      </c>
      <c r="AD13" s="518"/>
      <c r="AE13" s="518"/>
      <c r="AF13" s="518"/>
      <c r="AG13" s="557"/>
      <c r="AH13" s="517">
        <v>7191</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657756</v>
      </c>
      <c r="BO13" s="467"/>
      <c r="BP13" s="467"/>
      <c r="BQ13" s="467"/>
      <c r="BR13" s="467"/>
      <c r="BS13" s="467"/>
      <c r="BT13" s="467"/>
      <c r="BU13" s="468"/>
      <c r="BV13" s="466">
        <v>1233968</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4.5</v>
      </c>
      <c r="CU13" s="464"/>
      <c r="CV13" s="464"/>
      <c r="CW13" s="464"/>
      <c r="CX13" s="464"/>
      <c r="CY13" s="464"/>
      <c r="CZ13" s="464"/>
      <c r="DA13" s="465"/>
      <c r="DB13" s="463">
        <v>4.8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240342</v>
      </c>
      <c r="S14" s="548"/>
      <c r="T14" s="548"/>
      <c r="U14" s="548"/>
      <c r="V14" s="549"/>
      <c r="W14" s="456"/>
      <c r="X14" s="457"/>
      <c r="Y14" s="457"/>
      <c r="Z14" s="457"/>
      <c r="AA14" s="457"/>
      <c r="AB14" s="446"/>
      <c r="AC14" s="550">
        <v>5.8</v>
      </c>
      <c r="AD14" s="551"/>
      <c r="AE14" s="551"/>
      <c r="AF14" s="551"/>
      <c r="AG14" s="552"/>
      <c r="AH14" s="550">
        <v>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236526</v>
      </c>
      <c r="S15" s="548"/>
      <c r="T15" s="548"/>
      <c r="U15" s="548"/>
      <c r="V15" s="549"/>
      <c r="W15" s="482" t="s">
        <v>146</v>
      </c>
      <c r="X15" s="483"/>
      <c r="Y15" s="483"/>
      <c r="Z15" s="483"/>
      <c r="AA15" s="483"/>
      <c r="AB15" s="473"/>
      <c r="AC15" s="517">
        <v>28388</v>
      </c>
      <c r="AD15" s="518"/>
      <c r="AE15" s="518"/>
      <c r="AF15" s="518"/>
      <c r="AG15" s="557"/>
      <c r="AH15" s="517">
        <v>28177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31841676</v>
      </c>
      <c r="BO15" s="430"/>
      <c r="BP15" s="430"/>
      <c r="BQ15" s="430"/>
      <c r="BR15" s="430"/>
      <c r="BS15" s="430"/>
      <c r="BT15" s="430"/>
      <c r="BU15" s="431"/>
      <c r="BV15" s="429">
        <v>31039193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24.2</v>
      </c>
      <c r="AD16" s="551"/>
      <c r="AE16" s="551"/>
      <c r="AF16" s="551"/>
      <c r="AG16" s="552"/>
      <c r="AH16" s="550">
        <v>23.7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42772308</v>
      </c>
      <c r="BO16" s="467"/>
      <c r="BP16" s="467"/>
      <c r="BQ16" s="467"/>
      <c r="BR16" s="467"/>
      <c r="BS16" s="467"/>
      <c r="BT16" s="467"/>
      <c r="BU16" s="468"/>
      <c r="BV16" s="466">
        <v>42888109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82036</v>
      </c>
      <c r="AD17" s="518"/>
      <c r="AE17" s="518"/>
      <c r="AF17" s="518"/>
      <c r="AG17" s="557"/>
      <c r="AH17" s="517">
        <v>83763</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40853533</v>
      </c>
      <c r="BO17" s="467"/>
      <c r="BP17" s="467"/>
      <c r="BQ17" s="467"/>
      <c r="BR17" s="467"/>
      <c r="BS17" s="467"/>
      <c r="BT17" s="467"/>
      <c r="BU17" s="468"/>
      <c r="BV17" s="466">
        <v>39814752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978.47</v>
      </c>
      <c r="M18" s="579"/>
      <c r="N18" s="579"/>
      <c r="O18" s="579"/>
      <c r="P18" s="579"/>
      <c r="Q18" s="579"/>
      <c r="R18" s="580"/>
      <c r="S18" s="580"/>
      <c r="T18" s="580"/>
      <c r="U18" s="580"/>
      <c r="V18" s="581"/>
      <c r="W18" s="484"/>
      <c r="X18" s="485"/>
      <c r="Y18" s="485"/>
      <c r="Z18" s="485"/>
      <c r="AA18" s="485"/>
      <c r="AB18" s="476"/>
      <c r="AC18" s="582">
        <v>70</v>
      </c>
      <c r="AD18" s="583"/>
      <c r="AE18" s="583"/>
      <c r="AF18" s="583"/>
      <c r="AG18" s="584"/>
      <c r="AH18" s="582">
        <v>70.3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49675176</v>
      </c>
      <c r="BO18" s="467"/>
      <c r="BP18" s="467"/>
      <c r="BQ18" s="467"/>
      <c r="BR18" s="467"/>
      <c r="BS18" s="467"/>
      <c r="BT18" s="467"/>
      <c r="BU18" s="468"/>
      <c r="BV18" s="466">
        <v>49620883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249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64147146</v>
      </c>
      <c r="BO19" s="467"/>
      <c r="BP19" s="467"/>
      <c r="BQ19" s="467"/>
      <c r="BR19" s="467"/>
      <c r="BS19" s="467"/>
      <c r="BT19" s="467"/>
      <c r="BU19" s="468"/>
      <c r="BV19" s="466">
        <v>65258474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100173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73594284</v>
      </c>
      <c r="BO23" s="467"/>
      <c r="BP23" s="467"/>
      <c r="BQ23" s="467"/>
      <c r="BR23" s="467"/>
      <c r="BS23" s="467"/>
      <c r="BT23" s="467"/>
      <c r="BU23" s="468"/>
      <c r="BV23" s="466">
        <v>75814205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10270</v>
      </c>
      <c r="R24" s="518"/>
      <c r="S24" s="518"/>
      <c r="T24" s="518"/>
      <c r="U24" s="518"/>
      <c r="V24" s="557"/>
      <c r="W24" s="616"/>
      <c r="X24" s="604"/>
      <c r="Y24" s="605"/>
      <c r="Z24" s="516" t="s">
        <v>170</v>
      </c>
      <c r="AA24" s="496"/>
      <c r="AB24" s="496"/>
      <c r="AC24" s="496"/>
      <c r="AD24" s="496"/>
      <c r="AE24" s="496"/>
      <c r="AF24" s="496"/>
      <c r="AG24" s="497"/>
      <c r="AH24" s="517">
        <v>1550</v>
      </c>
      <c r="AI24" s="518"/>
      <c r="AJ24" s="518"/>
      <c r="AK24" s="518"/>
      <c r="AL24" s="557"/>
      <c r="AM24" s="517">
        <v>4795700</v>
      </c>
      <c r="AN24" s="518"/>
      <c r="AO24" s="518"/>
      <c r="AP24" s="518"/>
      <c r="AQ24" s="518"/>
      <c r="AR24" s="557"/>
      <c r="AS24" s="517">
        <v>3094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44942762</v>
      </c>
      <c r="BO24" s="467"/>
      <c r="BP24" s="467"/>
      <c r="BQ24" s="467"/>
      <c r="BR24" s="467"/>
      <c r="BS24" s="467"/>
      <c r="BT24" s="467"/>
      <c r="BU24" s="468"/>
      <c r="BV24" s="466">
        <v>46099518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8430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137</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12528975</v>
      </c>
      <c r="BO25" s="430"/>
      <c r="BP25" s="430"/>
      <c r="BQ25" s="430"/>
      <c r="BR25" s="430"/>
      <c r="BS25" s="430"/>
      <c r="BT25" s="430"/>
      <c r="BU25" s="431"/>
      <c r="BV25" s="429">
        <v>8892317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7290</v>
      </c>
      <c r="R26" s="518"/>
      <c r="S26" s="518"/>
      <c r="T26" s="518"/>
      <c r="U26" s="518"/>
      <c r="V26" s="557"/>
      <c r="W26" s="616"/>
      <c r="X26" s="604"/>
      <c r="Y26" s="605"/>
      <c r="Z26" s="516" t="s">
        <v>178</v>
      </c>
      <c r="AA26" s="626"/>
      <c r="AB26" s="626"/>
      <c r="AC26" s="626"/>
      <c r="AD26" s="626"/>
      <c r="AE26" s="626"/>
      <c r="AF26" s="626"/>
      <c r="AG26" s="627"/>
      <c r="AH26" s="517">
        <v>156</v>
      </c>
      <c r="AI26" s="518"/>
      <c r="AJ26" s="518"/>
      <c r="AK26" s="518"/>
      <c r="AL26" s="557"/>
      <c r="AM26" s="517">
        <v>464724</v>
      </c>
      <c r="AN26" s="518"/>
      <c r="AO26" s="518"/>
      <c r="AP26" s="518"/>
      <c r="AQ26" s="518"/>
      <c r="AR26" s="557"/>
      <c r="AS26" s="517">
        <v>2979</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6170</v>
      </c>
      <c r="R27" s="518"/>
      <c r="S27" s="518"/>
      <c r="T27" s="518"/>
      <c r="U27" s="518"/>
      <c r="V27" s="557"/>
      <c r="W27" s="616"/>
      <c r="X27" s="604"/>
      <c r="Y27" s="605"/>
      <c r="Z27" s="516" t="s">
        <v>182</v>
      </c>
      <c r="AA27" s="496"/>
      <c r="AB27" s="496"/>
      <c r="AC27" s="496"/>
      <c r="AD27" s="496"/>
      <c r="AE27" s="496"/>
      <c r="AF27" s="496"/>
      <c r="AG27" s="497"/>
      <c r="AH27" s="517">
        <v>19</v>
      </c>
      <c r="AI27" s="518"/>
      <c r="AJ27" s="518"/>
      <c r="AK27" s="518"/>
      <c r="AL27" s="557"/>
      <c r="AM27" s="517">
        <v>66426</v>
      </c>
      <c r="AN27" s="518"/>
      <c r="AO27" s="518"/>
      <c r="AP27" s="518"/>
      <c r="AQ27" s="518"/>
      <c r="AR27" s="557"/>
      <c r="AS27" s="517">
        <v>3496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2050770</v>
      </c>
      <c r="BO27" s="640"/>
      <c r="BP27" s="640"/>
      <c r="BQ27" s="640"/>
      <c r="BR27" s="640"/>
      <c r="BS27" s="640"/>
      <c r="BT27" s="640"/>
      <c r="BU27" s="641"/>
      <c r="BV27" s="639">
        <v>2050669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5540</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186</v>
      </c>
      <c r="AN28" s="518"/>
      <c r="AO28" s="518"/>
      <c r="AP28" s="518"/>
      <c r="AQ28" s="518"/>
      <c r="AR28" s="557"/>
      <c r="AS28" s="517" t="s">
        <v>174</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14055085</v>
      </c>
      <c r="BO28" s="430"/>
      <c r="BP28" s="430"/>
      <c r="BQ28" s="430"/>
      <c r="BR28" s="430"/>
      <c r="BS28" s="430"/>
      <c r="BT28" s="430"/>
      <c r="BU28" s="431"/>
      <c r="BV28" s="429">
        <v>13446599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29</v>
      </c>
      <c r="M29" s="518"/>
      <c r="N29" s="518"/>
      <c r="O29" s="518"/>
      <c r="P29" s="557"/>
      <c r="Q29" s="517">
        <v>4970</v>
      </c>
      <c r="R29" s="518"/>
      <c r="S29" s="518"/>
      <c r="T29" s="518"/>
      <c r="U29" s="518"/>
      <c r="V29" s="557"/>
      <c r="W29" s="617"/>
      <c r="X29" s="618"/>
      <c r="Y29" s="619"/>
      <c r="Z29" s="516" t="s">
        <v>189</v>
      </c>
      <c r="AA29" s="496"/>
      <c r="AB29" s="496"/>
      <c r="AC29" s="496"/>
      <c r="AD29" s="496"/>
      <c r="AE29" s="496"/>
      <c r="AF29" s="496"/>
      <c r="AG29" s="497"/>
      <c r="AH29" s="517">
        <v>1569</v>
      </c>
      <c r="AI29" s="518"/>
      <c r="AJ29" s="518"/>
      <c r="AK29" s="518"/>
      <c r="AL29" s="557"/>
      <c r="AM29" s="517">
        <v>4862126</v>
      </c>
      <c r="AN29" s="518"/>
      <c r="AO29" s="518"/>
      <c r="AP29" s="518"/>
      <c r="AQ29" s="518"/>
      <c r="AR29" s="557"/>
      <c r="AS29" s="517">
        <v>3099</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6542191</v>
      </c>
      <c r="BO29" s="467"/>
      <c r="BP29" s="467"/>
      <c r="BQ29" s="467"/>
      <c r="BR29" s="467"/>
      <c r="BS29" s="467"/>
      <c r="BT29" s="467"/>
      <c r="BU29" s="468"/>
      <c r="BV29" s="466">
        <v>6931822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17149092</v>
      </c>
      <c r="BO30" s="640"/>
      <c r="BP30" s="640"/>
      <c r="BQ30" s="640"/>
      <c r="BR30" s="640"/>
      <c r="BS30" s="640"/>
      <c r="BT30" s="640"/>
      <c r="BU30" s="641"/>
      <c r="BV30" s="639">
        <v>17362484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IF('各会計、関係団体の財政状況及び健全化判断比率'!B36="","",'各会計、関係団体の財政状況及び健全化判断比率'!B36)</f>
        <v>公設地方卸売市場特別会計</v>
      </c>
      <c r="BH34" s="653"/>
      <c r="BI34" s="653"/>
      <c r="BJ34" s="653"/>
      <c r="BK34" s="653"/>
      <c r="BL34" s="653"/>
      <c r="BM34" s="653"/>
      <c r="BN34" s="653"/>
      <c r="BO34" s="653"/>
      <c r="BP34" s="653"/>
      <c r="BQ34" s="653"/>
      <c r="BR34" s="653"/>
      <c r="BS34" s="653"/>
      <c r="BT34" s="653"/>
      <c r="BU34" s="653"/>
      <c r="BV34" s="213"/>
      <c r="BW34" s="652">
        <f>IF(BY34="","",MAX(C34:D43,U34:V43,AM34:AN43,BE34:BF43)+1)</f>
        <v>17</v>
      </c>
      <c r="BX34" s="652"/>
      <c r="BY34" s="653" t="str">
        <f>IF('各会計、関係団体の財政状況及び健全化判断比率'!B68="","",'各会計、関係団体の財政状況及び健全化判断比率'!B68)</f>
        <v>松本広域連合(一般会計）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27</v>
      </c>
      <c r="CP34" s="652"/>
      <c r="CQ34" s="653" t="str">
        <f>IF('各会計、関係団体の財政状況及び健全化判断比率'!BS7="","",'各会計、関係団体の財政状況及び健全化判断比率'!BS7)</f>
        <v>松本農業開発センター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霊園特別会計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IF('各会計、関係団体の財政状況及び健全化判断比率'!B37="","",'各会計、関係団体の財政状況及び健全化判断比率'!B37)</f>
        <v>地域排水施設事業特別会計</v>
      </c>
      <c r="BH35" s="653"/>
      <c r="BI35" s="653"/>
      <c r="BJ35" s="653"/>
      <c r="BK35" s="653"/>
      <c r="BL35" s="653"/>
      <c r="BM35" s="653"/>
      <c r="BN35" s="653"/>
      <c r="BO35" s="653"/>
      <c r="BP35" s="653"/>
      <c r="BQ35" s="653"/>
      <c r="BR35" s="653"/>
      <c r="BS35" s="653"/>
      <c r="BT35" s="653"/>
      <c r="BU35" s="653"/>
      <c r="BV35" s="213"/>
      <c r="BW35" s="652">
        <f t="shared" ref="BW35:BW43" si="2">IF(BY35="","",BW34+1)</f>
        <v>18</v>
      </c>
      <c r="BX35" s="652"/>
      <c r="BY35" s="653" t="str">
        <f>IF('各会計、関係団体の財政状況及び健全化判断比率'!B70="","",'各会計、関係団体の財政状況及び健全化判断比率'!B70)</f>
        <v>松塩筑木曽老人福祉施設組合</v>
      </c>
      <c r="BZ35" s="653"/>
      <c r="CA35" s="653"/>
      <c r="CB35" s="653"/>
      <c r="CC35" s="653"/>
      <c r="CD35" s="653"/>
      <c r="CE35" s="653"/>
      <c r="CF35" s="653"/>
      <c r="CG35" s="653"/>
      <c r="CH35" s="653"/>
      <c r="CI35" s="653"/>
      <c r="CJ35" s="653"/>
      <c r="CK35" s="653"/>
      <c r="CL35" s="653"/>
      <c r="CM35" s="653"/>
      <c r="CN35" s="213"/>
      <c r="CO35" s="652">
        <f t="shared" ref="CO35:CO43" si="3">IF(CQ35="","",CO34+1)</f>
        <v>28</v>
      </c>
      <c r="CP35" s="652"/>
      <c r="CQ35" s="653" t="str">
        <f>IF('各会計、関係団体の財政状況及び健全化判断比率'!BS8="","",'各会計、関係団体の財政状況及び健全化判断比率'!BS8)</f>
        <v>松本ものづくり産業支援センター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IF('各会計、関係団体の財政状況及び健全化判断比率'!B38="","",'各会計、関係団体の財政状況及び健全化判断比率'!B38)</f>
        <v>農業集落排水事業特別会計</v>
      </c>
      <c r="BH36" s="653"/>
      <c r="BI36" s="653"/>
      <c r="BJ36" s="653"/>
      <c r="BK36" s="653"/>
      <c r="BL36" s="653"/>
      <c r="BM36" s="653"/>
      <c r="BN36" s="653"/>
      <c r="BO36" s="653"/>
      <c r="BP36" s="653"/>
      <c r="BQ36" s="653"/>
      <c r="BR36" s="653"/>
      <c r="BS36" s="653"/>
      <c r="BT36" s="653"/>
      <c r="BU36" s="653"/>
      <c r="BV36" s="213"/>
      <c r="BW36" s="652">
        <f t="shared" si="2"/>
        <v>19</v>
      </c>
      <c r="BX36" s="652"/>
      <c r="BY36" s="653" t="str">
        <f>IF('各会計、関係団体の財政状況及び健全化判断比率'!B71="","",'各会計、関係団体の財政状況及び健全化判断比率'!B71)</f>
        <v>松本市・山形村・朝日村中学校組合</v>
      </c>
      <c r="BZ36" s="653"/>
      <c r="CA36" s="653"/>
      <c r="CB36" s="653"/>
      <c r="CC36" s="653"/>
      <c r="CD36" s="653"/>
      <c r="CE36" s="653"/>
      <c r="CF36" s="653"/>
      <c r="CG36" s="653"/>
      <c r="CH36" s="653"/>
      <c r="CI36" s="653"/>
      <c r="CJ36" s="653"/>
      <c r="CK36" s="653"/>
      <c r="CL36" s="653"/>
      <c r="CM36" s="653"/>
      <c r="CN36" s="213"/>
      <c r="CO36" s="652">
        <f t="shared" si="3"/>
        <v>29</v>
      </c>
      <c r="CP36" s="652"/>
      <c r="CQ36" s="653" t="str">
        <f>IF('各会計、関係団体の財政状況及び健全化判断比率'!BS9="","",'各会計、関係団体の財政状況及び健全化判断比率'!BS9)</f>
        <v>松本市芸術文化振興財団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市街地駐車場事業特別会計</v>
      </c>
      <c r="X37" s="653"/>
      <c r="Y37" s="653"/>
      <c r="Z37" s="653"/>
      <c r="AA37" s="653"/>
      <c r="AB37" s="653"/>
      <c r="AC37" s="653"/>
      <c r="AD37" s="653"/>
      <c r="AE37" s="653"/>
      <c r="AF37" s="653"/>
      <c r="AG37" s="653"/>
      <c r="AH37" s="653"/>
      <c r="AI37" s="653"/>
      <c r="AJ37" s="653"/>
      <c r="AK37" s="653"/>
      <c r="AL37" s="213"/>
      <c r="AM37" s="652">
        <f t="shared" si="0"/>
        <v>10</v>
      </c>
      <c r="AN37" s="652"/>
      <c r="AO37" s="653" t="str">
        <f>IF('各会計、関係団体の財政状況及び健全化判断比率'!B35="","",'各会計、関係団体の財政状況及び健全化判断比率'!B35)</f>
        <v>上高地観光施設事業会計</v>
      </c>
      <c r="AP37" s="653"/>
      <c r="AQ37" s="653"/>
      <c r="AR37" s="653"/>
      <c r="AS37" s="653"/>
      <c r="AT37" s="653"/>
      <c r="AU37" s="653"/>
      <c r="AV37" s="653"/>
      <c r="AW37" s="653"/>
      <c r="AX37" s="653"/>
      <c r="AY37" s="653"/>
      <c r="AZ37" s="653"/>
      <c r="BA37" s="653"/>
      <c r="BB37" s="653"/>
      <c r="BC37" s="653"/>
      <c r="BD37" s="213"/>
      <c r="BE37" s="652">
        <f t="shared" si="1"/>
        <v>14</v>
      </c>
      <c r="BF37" s="652"/>
      <c r="BG37" s="653" t="str">
        <f>IF('各会計、関係団体の財政状況及び健全化判断比率'!B39="","",'各会計、関係団体の財政状況及び健全化判断比率'!B39)</f>
        <v>松本城特別会計</v>
      </c>
      <c r="BH37" s="653"/>
      <c r="BI37" s="653"/>
      <c r="BJ37" s="653"/>
      <c r="BK37" s="653"/>
      <c r="BL37" s="653"/>
      <c r="BM37" s="653"/>
      <c r="BN37" s="653"/>
      <c r="BO37" s="653"/>
      <c r="BP37" s="653"/>
      <c r="BQ37" s="653"/>
      <c r="BR37" s="653"/>
      <c r="BS37" s="653"/>
      <c r="BT37" s="653"/>
      <c r="BU37" s="653"/>
      <c r="BV37" s="213"/>
      <c r="BW37" s="652">
        <f t="shared" si="2"/>
        <v>20</v>
      </c>
      <c r="BX37" s="652"/>
      <c r="BY37" s="653" t="str">
        <f>IF('各会計、関係団体の財政状況及び健全化判断比率'!B72="","",'各会計、関係団体の財政状況及び健全化判断比率'!B72)</f>
        <v>松塩地区広域施設組合（一般会計）</v>
      </c>
      <c r="BZ37" s="653"/>
      <c r="CA37" s="653"/>
      <c r="CB37" s="653"/>
      <c r="CC37" s="653"/>
      <c r="CD37" s="653"/>
      <c r="CE37" s="653"/>
      <c r="CF37" s="653"/>
      <c r="CG37" s="653"/>
      <c r="CH37" s="653"/>
      <c r="CI37" s="653"/>
      <c r="CJ37" s="653"/>
      <c r="CK37" s="653"/>
      <c r="CL37" s="653"/>
      <c r="CM37" s="653"/>
      <c r="CN37" s="213"/>
      <c r="CO37" s="652">
        <f t="shared" si="3"/>
        <v>30</v>
      </c>
      <c r="CP37" s="652"/>
      <c r="CQ37" s="653" t="str">
        <f>IF('各会計、関係団体の財政状況及び健全化判断比率'!BS10="","",'各会計、関係団体の財政状況及び健全化判断比率'!BS10)</f>
        <v>松本体育協会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15</v>
      </c>
      <c r="BF38" s="652"/>
      <c r="BG38" s="653" t="str">
        <f>IF('各会計、関係団体の財政状況及び健全化判断比率'!B40="","",'各会計、関係団体の財政状況及び健全化判断比率'!B40)</f>
        <v>奈川観光施設事業特別会計</v>
      </c>
      <c r="BH38" s="653"/>
      <c r="BI38" s="653"/>
      <c r="BJ38" s="653"/>
      <c r="BK38" s="653"/>
      <c r="BL38" s="653"/>
      <c r="BM38" s="653"/>
      <c r="BN38" s="653"/>
      <c r="BO38" s="653"/>
      <c r="BP38" s="653"/>
      <c r="BQ38" s="653"/>
      <c r="BR38" s="653"/>
      <c r="BS38" s="653"/>
      <c r="BT38" s="653"/>
      <c r="BU38" s="653"/>
      <c r="BV38" s="213"/>
      <c r="BW38" s="652">
        <f t="shared" si="2"/>
        <v>21</v>
      </c>
      <c r="BX38" s="652"/>
      <c r="BY38" s="653" t="str">
        <f>IF('各会計、関係団体の財政状況及び健全化判断比率'!B73="","",'各会計、関係団体の財政状況及び健全化判断比率'!B73)</f>
        <v>松塩地区広域施設組合（電気事業会計）</v>
      </c>
      <c r="BZ38" s="653"/>
      <c r="CA38" s="653"/>
      <c r="CB38" s="653"/>
      <c r="CC38" s="653"/>
      <c r="CD38" s="653"/>
      <c r="CE38" s="653"/>
      <c r="CF38" s="653"/>
      <c r="CG38" s="653"/>
      <c r="CH38" s="653"/>
      <c r="CI38" s="653"/>
      <c r="CJ38" s="653"/>
      <c r="CK38" s="653"/>
      <c r="CL38" s="653"/>
      <c r="CM38" s="653"/>
      <c r="CN38" s="213"/>
      <c r="CO38" s="652">
        <f t="shared" si="3"/>
        <v>31</v>
      </c>
      <c r="CP38" s="652"/>
      <c r="CQ38" s="653" t="str">
        <f>IF('各会計、関係団体の財政状況及び健全化判断比率'!BS11="","",'各会計、関係団体の財政状況及び健全化判断比率'!BS11)</f>
        <v>松本市土地開発公社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16</v>
      </c>
      <c r="BF39" s="652"/>
      <c r="BG39" s="653" t="str">
        <f>IF('各会計、関係団体の財政状況及び健全化判断比率'!B41="","",'各会計、関係団体の財政状況及び健全化判断比率'!B41)</f>
        <v>新松本工業団地建設事業特別会計</v>
      </c>
      <c r="BH39" s="653"/>
      <c r="BI39" s="653"/>
      <c r="BJ39" s="653"/>
      <c r="BK39" s="653"/>
      <c r="BL39" s="653"/>
      <c r="BM39" s="653"/>
      <c r="BN39" s="653"/>
      <c r="BO39" s="653"/>
      <c r="BP39" s="653"/>
      <c r="BQ39" s="653"/>
      <c r="BR39" s="653"/>
      <c r="BS39" s="653"/>
      <c r="BT39" s="653"/>
      <c r="BU39" s="653"/>
      <c r="BV39" s="213"/>
      <c r="BW39" s="652">
        <f t="shared" si="2"/>
        <v>22</v>
      </c>
      <c r="BX39" s="652"/>
      <c r="BY39" s="653" t="str">
        <f>IF('各会計、関係団体の財政状況及び健全化判断比率'!B74="","",'各会計、関係団体の財政状況及び健全化判断比率'!B74)</f>
        <v>安曇野松筑広域環境施設組合</v>
      </c>
      <c r="BZ39" s="653"/>
      <c r="CA39" s="653"/>
      <c r="CB39" s="653"/>
      <c r="CC39" s="653"/>
      <c r="CD39" s="653"/>
      <c r="CE39" s="653"/>
      <c r="CF39" s="653"/>
      <c r="CG39" s="653"/>
      <c r="CH39" s="653"/>
      <c r="CI39" s="653"/>
      <c r="CJ39" s="653"/>
      <c r="CK39" s="653"/>
      <c r="CL39" s="653"/>
      <c r="CM39" s="653"/>
      <c r="CN39" s="213"/>
      <c r="CO39" s="652">
        <f t="shared" si="3"/>
        <v>32</v>
      </c>
      <c r="CP39" s="652"/>
      <c r="CQ39" s="653" t="str">
        <f>IF('各会計、関係団体の財政状況及び健全化判断比率'!BS12="","",'各会計、関係団体の財政状況及び健全化判断比率'!BS12)</f>
        <v>四賀むらづくり</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23</v>
      </c>
      <c r="BX40" s="652"/>
      <c r="BY40" s="653" t="str">
        <f>IF('各会計、関係団体の財政状況及び健全化判断比率'!B75="","",'各会計、関係団体の財政状況及び健全化判断比率'!B75)</f>
        <v>松塩安筑老人福祉施設組合</v>
      </c>
      <c r="BZ40" s="653"/>
      <c r="CA40" s="653"/>
      <c r="CB40" s="653"/>
      <c r="CC40" s="653"/>
      <c r="CD40" s="653"/>
      <c r="CE40" s="653"/>
      <c r="CF40" s="653"/>
      <c r="CG40" s="653"/>
      <c r="CH40" s="653"/>
      <c r="CI40" s="653"/>
      <c r="CJ40" s="653"/>
      <c r="CK40" s="653"/>
      <c r="CL40" s="653"/>
      <c r="CM40" s="653"/>
      <c r="CN40" s="213"/>
      <c r="CO40" s="652">
        <f t="shared" si="3"/>
        <v>33</v>
      </c>
      <c r="CP40" s="652"/>
      <c r="CQ40" s="653" t="str">
        <f>IF('各会計、関係団体の財政状況及び健全化判断比率'!BS13="","",'各会計、関係団体の財政状況及び健全化判断比率'!BS13)</f>
        <v>奈川振興公社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24</v>
      </c>
      <c r="BX41" s="652"/>
      <c r="BY41" s="653" t="str">
        <f>IF('各会計、関係団体の財政状況及び健全化判断比率'!B76="","",'各会計、関係団体の財政状況及び健全化判断比率'!B76)</f>
        <v>長野県市町村自治振興組合</v>
      </c>
      <c r="BZ41" s="653"/>
      <c r="CA41" s="653"/>
      <c r="CB41" s="653"/>
      <c r="CC41" s="653"/>
      <c r="CD41" s="653"/>
      <c r="CE41" s="653"/>
      <c r="CF41" s="653"/>
      <c r="CG41" s="653"/>
      <c r="CH41" s="653"/>
      <c r="CI41" s="653"/>
      <c r="CJ41" s="653"/>
      <c r="CK41" s="653"/>
      <c r="CL41" s="653"/>
      <c r="CM41" s="653"/>
      <c r="CN41" s="213"/>
      <c r="CO41" s="652">
        <f t="shared" si="3"/>
        <v>34</v>
      </c>
      <c r="CP41" s="652"/>
      <c r="CQ41" s="653" t="str">
        <f>IF('各会計、関係団体の財政状況及び健全化判断比率'!BS14="","",'各会計、関係団体の財政状況及び健全化判断比率'!BS14)</f>
        <v>乗鞍温泉供給公社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25</v>
      </c>
      <c r="BX42" s="652"/>
      <c r="BY42" s="653" t="str">
        <f>IF('各会計、関係団体の財政状況及び健全化判断比率'!B77="","",'各会計、関係団体の財政状況及び健全化判断比率'!B77)</f>
        <v>長野県後期高齢者医療広域連合（一般会計）</v>
      </c>
      <c r="BZ42" s="653"/>
      <c r="CA42" s="653"/>
      <c r="CB42" s="653"/>
      <c r="CC42" s="653"/>
      <c r="CD42" s="653"/>
      <c r="CE42" s="653"/>
      <c r="CF42" s="653"/>
      <c r="CG42" s="653"/>
      <c r="CH42" s="653"/>
      <c r="CI42" s="653"/>
      <c r="CJ42" s="653"/>
      <c r="CK42" s="653"/>
      <c r="CL42" s="653"/>
      <c r="CM42" s="653"/>
      <c r="CN42" s="213"/>
      <c r="CO42" s="652">
        <f t="shared" si="3"/>
        <v>35</v>
      </c>
      <c r="CP42" s="652"/>
      <c r="CQ42" s="653" t="str">
        <f>IF('各会計、関係団体の財政状況及び健全化判断比率'!BS15="","",'各会計、関係団体の財政状況及び健全化判断比率'!BS15)</f>
        <v>日本アルプス観光</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26</v>
      </c>
      <c r="BX43" s="652"/>
      <c r="BY43" s="653" t="str">
        <f>IF('各会計、関係団体の財政状況及び健全化判断比率'!B78="","",'各会計、関係団体の財政状況及び健全化判断比率'!B78)</f>
        <v>長野県後期高齢者医療広域連合（後期高齢者医療特別会計）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f t="shared" si="3"/>
        <v>36</v>
      </c>
      <c r="CP43" s="652"/>
      <c r="CQ43" s="653" t="str">
        <f>IF('各会計、関係団体の財政状況及び健全化判断比率'!BS16="","",'各会計、関係団体の財政状況及び健全化判断比率'!BS16)</f>
        <v>松本市勤労者共済会</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OwyiKHFBkakuG0qXmdHPW/ALJLH5+LofQ7tgGgyur5kIKuJtSvKfQAgRfA6snd0Zpv4szGnK4rAhZzmKtE5xA==" saltValue="6Zn/Yh1HzxvPj/ZmrC7B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7" t="s">
        <v>570</v>
      </c>
      <c r="D34" s="1247"/>
      <c r="E34" s="1248"/>
      <c r="F34" s="32">
        <v>4.97</v>
      </c>
      <c r="G34" s="33">
        <v>5.6</v>
      </c>
      <c r="H34" s="33">
        <v>6.53</v>
      </c>
      <c r="I34" s="33">
        <v>7.62</v>
      </c>
      <c r="J34" s="34">
        <v>7.01</v>
      </c>
      <c r="K34" s="22"/>
      <c r="L34" s="22"/>
      <c r="M34" s="22"/>
      <c r="N34" s="22"/>
      <c r="O34" s="22"/>
      <c r="P34" s="22"/>
    </row>
    <row r="35" spans="1:16" ht="39" customHeight="1" x14ac:dyDescent="0.15">
      <c r="A35" s="22"/>
      <c r="B35" s="35"/>
      <c r="C35" s="1241" t="s">
        <v>571</v>
      </c>
      <c r="D35" s="1242"/>
      <c r="E35" s="1243"/>
      <c r="F35" s="36">
        <v>5.72</v>
      </c>
      <c r="G35" s="37">
        <v>6.2</v>
      </c>
      <c r="H35" s="37">
        <v>6.34</v>
      </c>
      <c r="I35" s="37">
        <v>6.9</v>
      </c>
      <c r="J35" s="38">
        <v>6.93</v>
      </c>
      <c r="K35" s="22"/>
      <c r="L35" s="22"/>
      <c r="M35" s="22"/>
      <c r="N35" s="22"/>
      <c r="O35" s="22"/>
      <c r="P35" s="22"/>
    </row>
    <row r="36" spans="1:16" ht="39" customHeight="1" x14ac:dyDescent="0.15">
      <c r="A36" s="22"/>
      <c r="B36" s="35"/>
      <c r="C36" s="1241" t="s">
        <v>572</v>
      </c>
      <c r="D36" s="1242"/>
      <c r="E36" s="1243"/>
      <c r="F36" s="36">
        <v>2.48</v>
      </c>
      <c r="G36" s="37">
        <v>4.66</v>
      </c>
      <c r="H36" s="37">
        <v>2.7</v>
      </c>
      <c r="I36" s="37">
        <v>2.75</v>
      </c>
      <c r="J36" s="38">
        <v>2.79</v>
      </c>
      <c r="K36" s="22"/>
      <c r="L36" s="22"/>
      <c r="M36" s="22"/>
      <c r="N36" s="22"/>
      <c r="O36" s="22"/>
      <c r="P36" s="22"/>
    </row>
    <row r="37" spans="1:16" ht="39" customHeight="1" x14ac:dyDescent="0.15">
      <c r="A37" s="22"/>
      <c r="B37" s="35"/>
      <c r="C37" s="1241" t="s">
        <v>573</v>
      </c>
      <c r="D37" s="1242"/>
      <c r="E37" s="1243"/>
      <c r="F37" s="36">
        <v>3.08</v>
      </c>
      <c r="G37" s="37">
        <v>3.23</v>
      </c>
      <c r="H37" s="37">
        <v>2.78</v>
      </c>
      <c r="I37" s="37">
        <v>2.4</v>
      </c>
      <c r="J37" s="38">
        <v>2.04</v>
      </c>
      <c r="K37" s="22"/>
      <c r="L37" s="22"/>
      <c r="M37" s="22"/>
      <c r="N37" s="22"/>
      <c r="O37" s="22"/>
      <c r="P37" s="22"/>
    </row>
    <row r="38" spans="1:16" ht="39" customHeight="1" x14ac:dyDescent="0.15">
      <c r="A38" s="22"/>
      <c r="B38" s="35"/>
      <c r="C38" s="1241" t="s">
        <v>574</v>
      </c>
      <c r="D38" s="1242"/>
      <c r="E38" s="1243"/>
      <c r="F38" s="36">
        <v>0.01</v>
      </c>
      <c r="G38" s="37" t="s">
        <v>575</v>
      </c>
      <c r="H38" s="37">
        <v>1.1499999999999999</v>
      </c>
      <c r="I38" s="37">
        <v>1.71</v>
      </c>
      <c r="J38" s="38">
        <v>1.18</v>
      </c>
      <c r="K38" s="22"/>
      <c r="L38" s="22"/>
      <c r="M38" s="22"/>
      <c r="N38" s="22"/>
      <c r="O38" s="22"/>
      <c r="P38" s="22"/>
    </row>
    <row r="39" spans="1:16" ht="39" customHeight="1" x14ac:dyDescent="0.15">
      <c r="A39" s="22"/>
      <c r="B39" s="35"/>
      <c r="C39" s="1241" t="s">
        <v>576</v>
      </c>
      <c r="D39" s="1242"/>
      <c r="E39" s="1243"/>
      <c r="F39" s="36">
        <v>0.28999999999999998</v>
      </c>
      <c r="G39" s="37">
        <v>0.05</v>
      </c>
      <c r="H39" s="37">
        <v>0.57999999999999996</v>
      </c>
      <c r="I39" s="37">
        <v>0.12</v>
      </c>
      <c r="J39" s="38">
        <v>0.51</v>
      </c>
      <c r="K39" s="22"/>
      <c r="L39" s="22"/>
      <c r="M39" s="22"/>
      <c r="N39" s="22"/>
      <c r="O39" s="22"/>
      <c r="P39" s="22"/>
    </row>
    <row r="40" spans="1:16" ht="39" customHeight="1" x14ac:dyDescent="0.15">
      <c r="A40" s="22"/>
      <c r="B40" s="35"/>
      <c r="C40" s="1241" t="s">
        <v>577</v>
      </c>
      <c r="D40" s="1242"/>
      <c r="E40" s="1243"/>
      <c r="F40" s="36">
        <v>0.09</v>
      </c>
      <c r="G40" s="37">
        <v>0.1</v>
      </c>
      <c r="H40" s="37">
        <v>0.15</v>
      </c>
      <c r="I40" s="37">
        <v>0.17</v>
      </c>
      <c r="J40" s="38">
        <v>0.19</v>
      </c>
      <c r="K40" s="22"/>
      <c r="L40" s="22"/>
      <c r="M40" s="22"/>
      <c r="N40" s="22"/>
      <c r="O40" s="22"/>
      <c r="P40" s="22"/>
    </row>
    <row r="41" spans="1:16" ht="39" customHeight="1" x14ac:dyDescent="0.15">
      <c r="A41" s="22"/>
      <c r="B41" s="35"/>
      <c r="C41" s="1241" t="s">
        <v>578</v>
      </c>
      <c r="D41" s="1242"/>
      <c r="E41" s="1243"/>
      <c r="F41" s="36">
        <v>0.11</v>
      </c>
      <c r="G41" s="37">
        <v>0.13</v>
      </c>
      <c r="H41" s="37">
        <v>0.13</v>
      </c>
      <c r="I41" s="37">
        <v>0.13</v>
      </c>
      <c r="J41" s="38">
        <v>0.15</v>
      </c>
      <c r="K41" s="22"/>
      <c r="L41" s="22"/>
      <c r="M41" s="22"/>
      <c r="N41" s="22"/>
      <c r="O41" s="22"/>
      <c r="P41" s="22"/>
    </row>
    <row r="42" spans="1:16" ht="39" customHeight="1" x14ac:dyDescent="0.15">
      <c r="A42" s="22"/>
      <c r="B42" s="39"/>
      <c r="C42" s="1241" t="s">
        <v>579</v>
      </c>
      <c r="D42" s="1242"/>
      <c r="E42" s="1243"/>
      <c r="F42" s="36" t="s">
        <v>523</v>
      </c>
      <c r="G42" s="37" t="s">
        <v>523</v>
      </c>
      <c r="H42" s="37" t="s">
        <v>523</v>
      </c>
      <c r="I42" s="37" t="s">
        <v>523</v>
      </c>
      <c r="J42" s="38" t="s">
        <v>523</v>
      </c>
      <c r="K42" s="22"/>
      <c r="L42" s="22"/>
      <c r="M42" s="22"/>
      <c r="N42" s="22"/>
      <c r="O42" s="22"/>
      <c r="P42" s="22"/>
    </row>
    <row r="43" spans="1:16" ht="39" customHeight="1" thickBot="1" x14ac:dyDescent="0.2">
      <c r="A43" s="22"/>
      <c r="B43" s="40"/>
      <c r="C43" s="1244" t="s">
        <v>580</v>
      </c>
      <c r="D43" s="1245"/>
      <c r="E43" s="1246"/>
      <c r="F43" s="41">
        <v>0.82</v>
      </c>
      <c r="G43" s="42">
        <v>0.13</v>
      </c>
      <c r="H43" s="42">
        <v>0.09</v>
      </c>
      <c r="I43" s="42">
        <v>1.4</v>
      </c>
      <c r="J43" s="43">
        <v>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QrkTizZ+5bHS+/bPR/kKXU6f9Mg50Bjo566y4mFdyIcwBi4U4/DroEtiTFi+lLlFHWKEtaA2XLCg04OhCJYg==" saltValue="nRhSadyTWQy2r7pPXj/a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10920</v>
      </c>
      <c r="L45" s="60">
        <v>10624</v>
      </c>
      <c r="M45" s="60">
        <v>10575</v>
      </c>
      <c r="N45" s="60">
        <v>10267</v>
      </c>
      <c r="O45" s="61">
        <v>9833</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523</v>
      </c>
      <c r="L46" s="64" t="s">
        <v>523</v>
      </c>
      <c r="M46" s="64" t="s">
        <v>523</v>
      </c>
      <c r="N46" s="64" t="s">
        <v>523</v>
      </c>
      <c r="O46" s="65" t="s">
        <v>523</v>
      </c>
      <c r="P46" s="48"/>
      <c r="Q46" s="48"/>
      <c r="R46" s="48"/>
      <c r="S46" s="48"/>
      <c r="T46" s="48"/>
      <c r="U46" s="48"/>
    </row>
    <row r="47" spans="1:21" ht="30.75" customHeight="1" x14ac:dyDescent="0.15">
      <c r="A47" s="48"/>
      <c r="B47" s="1251"/>
      <c r="C47" s="1252"/>
      <c r="D47" s="62"/>
      <c r="E47" s="1257" t="s">
        <v>13</v>
      </c>
      <c r="F47" s="1257"/>
      <c r="G47" s="1257"/>
      <c r="H47" s="1257"/>
      <c r="I47" s="1257"/>
      <c r="J47" s="1258"/>
      <c r="K47" s="63" t="s">
        <v>523</v>
      </c>
      <c r="L47" s="64" t="s">
        <v>523</v>
      </c>
      <c r="M47" s="64" t="s">
        <v>523</v>
      </c>
      <c r="N47" s="64" t="s">
        <v>523</v>
      </c>
      <c r="O47" s="65" t="s">
        <v>523</v>
      </c>
      <c r="P47" s="48"/>
      <c r="Q47" s="48"/>
      <c r="R47" s="48"/>
      <c r="S47" s="48"/>
      <c r="T47" s="48"/>
      <c r="U47" s="48"/>
    </row>
    <row r="48" spans="1:21" ht="30.75" customHeight="1" x14ac:dyDescent="0.15">
      <c r="A48" s="48"/>
      <c r="B48" s="1251"/>
      <c r="C48" s="1252"/>
      <c r="D48" s="62"/>
      <c r="E48" s="1257" t="s">
        <v>14</v>
      </c>
      <c r="F48" s="1257"/>
      <c r="G48" s="1257"/>
      <c r="H48" s="1257"/>
      <c r="I48" s="1257"/>
      <c r="J48" s="1258"/>
      <c r="K48" s="63">
        <v>2748</v>
      </c>
      <c r="L48" s="64">
        <v>2654</v>
      </c>
      <c r="M48" s="64">
        <v>2672</v>
      </c>
      <c r="N48" s="64">
        <v>2620</v>
      </c>
      <c r="O48" s="65">
        <v>2195</v>
      </c>
      <c r="P48" s="48"/>
      <c r="Q48" s="48"/>
      <c r="R48" s="48"/>
      <c r="S48" s="48"/>
      <c r="T48" s="48"/>
      <c r="U48" s="48"/>
    </row>
    <row r="49" spans="1:21" ht="30.75" customHeight="1" x14ac:dyDescent="0.15">
      <c r="A49" s="48"/>
      <c r="B49" s="1251"/>
      <c r="C49" s="1252"/>
      <c r="D49" s="62"/>
      <c r="E49" s="1257" t="s">
        <v>15</v>
      </c>
      <c r="F49" s="1257"/>
      <c r="G49" s="1257"/>
      <c r="H49" s="1257"/>
      <c r="I49" s="1257"/>
      <c r="J49" s="1258"/>
      <c r="K49" s="63">
        <v>230</v>
      </c>
      <c r="L49" s="64">
        <v>229</v>
      </c>
      <c r="M49" s="64">
        <v>232</v>
      </c>
      <c r="N49" s="64">
        <v>309</v>
      </c>
      <c r="O49" s="65">
        <v>304</v>
      </c>
      <c r="P49" s="48"/>
      <c r="Q49" s="48"/>
      <c r="R49" s="48"/>
      <c r="S49" s="48"/>
      <c r="T49" s="48"/>
      <c r="U49" s="48"/>
    </row>
    <row r="50" spans="1:21" ht="30.75" customHeight="1" x14ac:dyDescent="0.15">
      <c r="A50" s="48"/>
      <c r="B50" s="1251"/>
      <c r="C50" s="1252"/>
      <c r="D50" s="62"/>
      <c r="E50" s="1257" t="s">
        <v>16</v>
      </c>
      <c r="F50" s="1257"/>
      <c r="G50" s="1257"/>
      <c r="H50" s="1257"/>
      <c r="I50" s="1257"/>
      <c r="J50" s="1258"/>
      <c r="K50" s="63">
        <v>72</v>
      </c>
      <c r="L50" s="64">
        <v>70</v>
      </c>
      <c r="M50" s="64">
        <v>65</v>
      </c>
      <c r="N50" s="64">
        <v>65</v>
      </c>
      <c r="O50" s="65">
        <v>44</v>
      </c>
      <c r="P50" s="48"/>
      <c r="Q50" s="48"/>
      <c r="R50" s="48"/>
      <c r="S50" s="48"/>
      <c r="T50" s="48"/>
      <c r="U50" s="48"/>
    </row>
    <row r="51" spans="1:21" ht="30.75" customHeight="1" x14ac:dyDescent="0.15">
      <c r="A51" s="48"/>
      <c r="B51" s="1253"/>
      <c r="C51" s="1254"/>
      <c r="D51" s="66"/>
      <c r="E51" s="1257" t="s">
        <v>17</v>
      </c>
      <c r="F51" s="1257"/>
      <c r="G51" s="1257"/>
      <c r="H51" s="1257"/>
      <c r="I51" s="1257"/>
      <c r="J51" s="1258"/>
      <c r="K51" s="63" t="s">
        <v>523</v>
      </c>
      <c r="L51" s="64" t="s">
        <v>523</v>
      </c>
      <c r="M51" s="64" t="s">
        <v>523</v>
      </c>
      <c r="N51" s="64" t="s">
        <v>523</v>
      </c>
      <c r="O51" s="65" t="s">
        <v>523</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11828</v>
      </c>
      <c r="L52" s="64">
        <v>11304</v>
      </c>
      <c r="M52" s="64">
        <v>11173</v>
      </c>
      <c r="N52" s="64">
        <v>10956</v>
      </c>
      <c r="O52" s="65">
        <v>10482</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2142</v>
      </c>
      <c r="L53" s="69">
        <v>2273</v>
      </c>
      <c r="M53" s="69">
        <v>2371</v>
      </c>
      <c r="N53" s="69">
        <v>2305</v>
      </c>
      <c r="O53" s="70">
        <v>1894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5" t="s">
        <v>24</v>
      </c>
      <c r="C57" s="1266"/>
      <c r="D57" s="1269" t="s">
        <v>25</v>
      </c>
      <c r="E57" s="1270"/>
      <c r="F57" s="1270"/>
      <c r="G57" s="1270"/>
      <c r="H57" s="1270"/>
      <c r="I57" s="1270"/>
      <c r="J57" s="1271"/>
      <c r="K57" s="82" t="s">
        <v>615</v>
      </c>
      <c r="L57" s="83" t="s">
        <v>523</v>
      </c>
      <c r="M57" s="83" t="s">
        <v>523</v>
      </c>
      <c r="N57" s="83" t="s">
        <v>523</v>
      </c>
      <c r="O57" s="84" t="s">
        <v>523</v>
      </c>
    </row>
    <row r="58" spans="1:21" ht="31.5" customHeight="1" thickBot="1" x14ac:dyDescent="0.2">
      <c r="B58" s="1267"/>
      <c r="C58" s="1268"/>
      <c r="D58" s="1272" t="s">
        <v>26</v>
      </c>
      <c r="E58" s="1273"/>
      <c r="F58" s="1273"/>
      <c r="G58" s="1273"/>
      <c r="H58" s="1273"/>
      <c r="I58" s="1273"/>
      <c r="J58" s="1274"/>
      <c r="K58" s="85" t="s">
        <v>523</v>
      </c>
      <c r="L58" s="86" t="s">
        <v>523</v>
      </c>
      <c r="M58" s="86" t="s">
        <v>523</v>
      </c>
      <c r="N58" s="86" t="s">
        <v>523</v>
      </c>
      <c r="O58" s="87" t="s">
        <v>523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SZKfXPLbfyV9v6fjrsIiddDNVeL0qJqwuxrCfedSPC1ZKK7eXCBcBTcsYopw2P7y/Z9DtusudcSdQOiIJPW9A==" saltValue="PoG1XQomTzJM4OMUO5V+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565</v>
      </c>
      <c r="J40" s="99" t="s">
        <v>566</v>
      </c>
      <c r="K40" s="99" t="s">
        <v>567</v>
      </c>
      <c r="L40" s="99" t="s">
        <v>568</v>
      </c>
      <c r="M40" s="100" t="s">
        <v>569</v>
      </c>
    </row>
    <row r="41" spans="2:13" ht="27.75" customHeight="1" x14ac:dyDescent="0.15">
      <c r="B41" s="1275" t="s">
        <v>29</v>
      </c>
      <c r="C41" s="1276"/>
      <c r="D41" s="101"/>
      <c r="E41" s="1281" t="s">
        <v>30</v>
      </c>
      <c r="F41" s="1281"/>
      <c r="G41" s="1281"/>
      <c r="H41" s="1282"/>
      <c r="I41" s="102">
        <v>85569</v>
      </c>
      <c r="J41" s="103">
        <v>82570</v>
      </c>
      <c r="K41" s="103">
        <v>78764</v>
      </c>
      <c r="L41" s="103">
        <v>75814</v>
      </c>
      <c r="M41" s="104">
        <v>73594</v>
      </c>
    </row>
    <row r="42" spans="2:13" ht="27.75" customHeight="1" x14ac:dyDescent="0.15">
      <c r="B42" s="1277"/>
      <c r="C42" s="1278"/>
      <c r="D42" s="105"/>
      <c r="E42" s="1283" t="s">
        <v>31</v>
      </c>
      <c r="F42" s="1283"/>
      <c r="G42" s="1283"/>
      <c r="H42" s="1284"/>
      <c r="I42" s="106">
        <v>334</v>
      </c>
      <c r="J42" s="107">
        <v>220</v>
      </c>
      <c r="K42" s="107">
        <v>135</v>
      </c>
      <c r="L42" s="107">
        <v>81</v>
      </c>
      <c r="M42" s="108">
        <v>42</v>
      </c>
    </row>
    <row r="43" spans="2:13" ht="27.75" customHeight="1" x14ac:dyDescent="0.15">
      <c r="B43" s="1277"/>
      <c r="C43" s="1278"/>
      <c r="D43" s="105"/>
      <c r="E43" s="1283" t="s">
        <v>32</v>
      </c>
      <c r="F43" s="1283"/>
      <c r="G43" s="1283"/>
      <c r="H43" s="1284"/>
      <c r="I43" s="106">
        <v>23733</v>
      </c>
      <c r="J43" s="107">
        <v>20731</v>
      </c>
      <c r="K43" s="107">
        <v>18853</v>
      </c>
      <c r="L43" s="107">
        <v>17989</v>
      </c>
      <c r="M43" s="108">
        <v>16428</v>
      </c>
    </row>
    <row r="44" spans="2:13" ht="27.75" customHeight="1" x14ac:dyDescent="0.15">
      <c r="B44" s="1277"/>
      <c r="C44" s="1278"/>
      <c r="D44" s="105"/>
      <c r="E44" s="1283" t="s">
        <v>33</v>
      </c>
      <c r="F44" s="1283"/>
      <c r="G44" s="1283"/>
      <c r="H44" s="1284"/>
      <c r="I44" s="106">
        <v>1672</v>
      </c>
      <c r="J44" s="107">
        <v>2626</v>
      </c>
      <c r="K44" s="107">
        <v>3366</v>
      </c>
      <c r="L44" s="107">
        <v>3903</v>
      </c>
      <c r="M44" s="108">
        <v>3723</v>
      </c>
    </row>
    <row r="45" spans="2:13" ht="27.75" customHeight="1" x14ac:dyDescent="0.15">
      <c r="B45" s="1277"/>
      <c r="C45" s="1278"/>
      <c r="D45" s="105"/>
      <c r="E45" s="1283" t="s">
        <v>34</v>
      </c>
      <c r="F45" s="1283"/>
      <c r="G45" s="1283"/>
      <c r="H45" s="1284"/>
      <c r="I45" s="106">
        <v>12436</v>
      </c>
      <c r="J45" s="107">
        <v>11948</v>
      </c>
      <c r="K45" s="107">
        <v>11858</v>
      </c>
      <c r="L45" s="107">
        <v>11906</v>
      </c>
      <c r="M45" s="108">
        <v>11378</v>
      </c>
    </row>
    <row r="46" spans="2:13" ht="27.75" customHeight="1" x14ac:dyDescent="0.15">
      <c r="B46" s="1277"/>
      <c r="C46" s="1278"/>
      <c r="D46" s="109"/>
      <c r="E46" s="1283" t="s">
        <v>35</v>
      </c>
      <c r="F46" s="1283"/>
      <c r="G46" s="1283"/>
      <c r="H46" s="1284"/>
      <c r="I46" s="106">
        <v>455</v>
      </c>
      <c r="J46" s="107">
        <v>337</v>
      </c>
      <c r="K46" s="107">
        <v>288</v>
      </c>
      <c r="L46" s="107">
        <v>66</v>
      </c>
      <c r="M46" s="108" t="s">
        <v>523</v>
      </c>
    </row>
    <row r="47" spans="2:13" ht="27.75" customHeight="1" x14ac:dyDescent="0.15">
      <c r="B47" s="1277"/>
      <c r="C47" s="1278"/>
      <c r="D47" s="110"/>
      <c r="E47" s="1285" t="s">
        <v>36</v>
      </c>
      <c r="F47" s="1286"/>
      <c r="G47" s="1286"/>
      <c r="H47" s="1287"/>
      <c r="I47" s="106" t="s">
        <v>523</v>
      </c>
      <c r="J47" s="107" t="s">
        <v>523</v>
      </c>
      <c r="K47" s="107" t="s">
        <v>523</v>
      </c>
      <c r="L47" s="107" t="s">
        <v>523</v>
      </c>
      <c r="M47" s="108" t="s">
        <v>523</v>
      </c>
    </row>
    <row r="48" spans="2:13" ht="27.75" customHeight="1" x14ac:dyDescent="0.15">
      <c r="B48" s="1277"/>
      <c r="C48" s="1278"/>
      <c r="D48" s="105"/>
      <c r="E48" s="1283" t="s">
        <v>37</v>
      </c>
      <c r="F48" s="1283"/>
      <c r="G48" s="1283"/>
      <c r="H48" s="1284"/>
      <c r="I48" s="106" t="s">
        <v>523</v>
      </c>
      <c r="J48" s="107" t="s">
        <v>523</v>
      </c>
      <c r="K48" s="107" t="s">
        <v>523</v>
      </c>
      <c r="L48" s="107" t="s">
        <v>523</v>
      </c>
      <c r="M48" s="108" t="s">
        <v>523</v>
      </c>
    </row>
    <row r="49" spans="2:13" ht="27.75" customHeight="1" x14ac:dyDescent="0.15">
      <c r="B49" s="1279"/>
      <c r="C49" s="1280"/>
      <c r="D49" s="105"/>
      <c r="E49" s="1283" t="s">
        <v>38</v>
      </c>
      <c r="F49" s="1283"/>
      <c r="G49" s="1283"/>
      <c r="H49" s="1284"/>
      <c r="I49" s="106" t="s">
        <v>523</v>
      </c>
      <c r="J49" s="107" t="s">
        <v>523</v>
      </c>
      <c r="K49" s="107" t="s">
        <v>523</v>
      </c>
      <c r="L49" s="107" t="s">
        <v>523</v>
      </c>
      <c r="M49" s="108" t="s">
        <v>523</v>
      </c>
    </row>
    <row r="50" spans="2:13" ht="27.75" customHeight="1" x14ac:dyDescent="0.15">
      <c r="B50" s="1288" t="s">
        <v>39</v>
      </c>
      <c r="C50" s="1289"/>
      <c r="D50" s="111"/>
      <c r="E50" s="1283" t="s">
        <v>40</v>
      </c>
      <c r="F50" s="1283"/>
      <c r="G50" s="1283"/>
      <c r="H50" s="1284"/>
      <c r="I50" s="106">
        <v>32072</v>
      </c>
      <c r="J50" s="107">
        <v>32556</v>
      </c>
      <c r="K50" s="107">
        <v>34994</v>
      </c>
      <c r="L50" s="107">
        <v>36550</v>
      </c>
      <c r="M50" s="108">
        <v>36534</v>
      </c>
    </row>
    <row r="51" spans="2:13" ht="27.75" customHeight="1" x14ac:dyDescent="0.15">
      <c r="B51" s="1277"/>
      <c r="C51" s="1278"/>
      <c r="D51" s="105"/>
      <c r="E51" s="1283" t="s">
        <v>41</v>
      </c>
      <c r="F51" s="1283"/>
      <c r="G51" s="1283"/>
      <c r="H51" s="1284"/>
      <c r="I51" s="106">
        <v>4901</v>
      </c>
      <c r="J51" s="107">
        <v>7104</v>
      </c>
      <c r="K51" s="107">
        <v>6224</v>
      </c>
      <c r="L51" s="107">
        <v>5614</v>
      </c>
      <c r="M51" s="108">
        <v>3819</v>
      </c>
    </row>
    <row r="52" spans="2:13" ht="27.75" customHeight="1" x14ac:dyDescent="0.15">
      <c r="B52" s="1279"/>
      <c r="C52" s="1280"/>
      <c r="D52" s="105"/>
      <c r="E52" s="1283" t="s">
        <v>42</v>
      </c>
      <c r="F52" s="1283"/>
      <c r="G52" s="1283"/>
      <c r="H52" s="1284"/>
      <c r="I52" s="106">
        <v>92695</v>
      </c>
      <c r="J52" s="107">
        <v>90863</v>
      </c>
      <c r="K52" s="107">
        <v>86492</v>
      </c>
      <c r="L52" s="107">
        <v>84082</v>
      </c>
      <c r="M52" s="108">
        <v>83485</v>
      </c>
    </row>
    <row r="53" spans="2:13" ht="27.75" customHeight="1" thickBot="1" x14ac:dyDescent="0.2">
      <c r="B53" s="1290" t="s">
        <v>43</v>
      </c>
      <c r="C53" s="1291"/>
      <c r="D53" s="112"/>
      <c r="E53" s="1292" t="s">
        <v>44</v>
      </c>
      <c r="F53" s="1292"/>
      <c r="G53" s="1292"/>
      <c r="H53" s="1293"/>
      <c r="I53" s="113">
        <v>-5470</v>
      </c>
      <c r="J53" s="114">
        <v>-12091</v>
      </c>
      <c r="K53" s="114">
        <v>-14445</v>
      </c>
      <c r="L53" s="114">
        <v>-16487</v>
      </c>
      <c r="M53" s="115">
        <v>-18672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P4Fda0iFe3KM2L90+QC2w7idj3sqwW8fHMkh2+9RXh40oY/4oJBKwTBRVs+gBvZHGZSwudUWxDfmkDEnDIQg==" saltValue="hPN319qIa1VdlOFuCgoL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302" t="s">
        <v>47</v>
      </c>
      <c r="D55" s="1302"/>
      <c r="E55" s="1303"/>
      <c r="F55" s="127">
        <v>12683</v>
      </c>
      <c r="G55" s="127">
        <v>13447</v>
      </c>
      <c r="H55" s="128">
        <v>14055</v>
      </c>
    </row>
    <row r="56" spans="2:8" ht="52.5" customHeight="1" x14ac:dyDescent="0.15">
      <c r="B56" s="129"/>
      <c r="C56" s="1304" t="s">
        <v>48</v>
      </c>
      <c r="D56" s="1304"/>
      <c r="E56" s="1305"/>
      <c r="F56" s="130">
        <v>7367</v>
      </c>
      <c r="G56" s="130">
        <v>6932</v>
      </c>
      <c r="H56" s="131">
        <v>6542</v>
      </c>
    </row>
    <row r="57" spans="2:8" ht="53.25" customHeight="1" x14ac:dyDescent="0.15">
      <c r="B57" s="129"/>
      <c r="C57" s="1306" t="s">
        <v>49</v>
      </c>
      <c r="D57" s="1306"/>
      <c r="E57" s="1307"/>
      <c r="F57" s="132">
        <v>16439</v>
      </c>
      <c r="G57" s="132">
        <v>17362</v>
      </c>
      <c r="H57" s="133">
        <v>17149</v>
      </c>
    </row>
    <row r="58" spans="2:8" ht="45.75" customHeight="1" x14ac:dyDescent="0.15">
      <c r="B58" s="134"/>
      <c r="C58" s="1294" t="s">
        <v>586</v>
      </c>
      <c r="D58" s="1295"/>
      <c r="E58" s="1296"/>
      <c r="F58" s="135">
        <v>4360</v>
      </c>
      <c r="G58" s="135">
        <v>4353</v>
      </c>
      <c r="H58" s="136">
        <v>4060</v>
      </c>
    </row>
    <row r="59" spans="2:8" ht="45.75" customHeight="1" x14ac:dyDescent="0.15">
      <c r="B59" s="134"/>
      <c r="C59" s="1294" t="s">
        <v>587</v>
      </c>
      <c r="D59" s="1295"/>
      <c r="E59" s="1296"/>
      <c r="F59" s="135">
        <v>2594</v>
      </c>
      <c r="G59" s="135">
        <v>2858</v>
      </c>
      <c r="H59" s="136">
        <v>2570</v>
      </c>
    </row>
    <row r="60" spans="2:8" ht="45.75" customHeight="1" x14ac:dyDescent="0.15">
      <c r="B60" s="134"/>
      <c r="C60" s="1294" t="s">
        <v>588</v>
      </c>
      <c r="D60" s="1295"/>
      <c r="E60" s="1296"/>
      <c r="F60" s="135">
        <v>1000</v>
      </c>
      <c r="G60" s="135">
        <v>2001</v>
      </c>
      <c r="H60" s="136">
        <v>2404</v>
      </c>
    </row>
    <row r="61" spans="2:8" ht="45.75" customHeight="1" x14ac:dyDescent="0.15">
      <c r="B61" s="134"/>
      <c r="C61" s="1294" t="s">
        <v>589</v>
      </c>
      <c r="D61" s="1295"/>
      <c r="E61" s="1296"/>
      <c r="F61" s="135">
        <v>2147</v>
      </c>
      <c r="G61" s="135">
        <v>2150</v>
      </c>
      <c r="H61" s="136">
        <v>2152</v>
      </c>
    </row>
    <row r="62" spans="2:8" ht="45.75" customHeight="1" thickBot="1" x14ac:dyDescent="0.2">
      <c r="B62" s="137"/>
      <c r="C62" s="1297" t="s">
        <v>590</v>
      </c>
      <c r="D62" s="1298"/>
      <c r="E62" s="1299"/>
      <c r="F62" s="138">
        <v>1814</v>
      </c>
      <c r="G62" s="138">
        <v>1599</v>
      </c>
      <c r="H62" s="139">
        <v>1567</v>
      </c>
    </row>
    <row r="63" spans="2:8" ht="52.5" customHeight="1" thickBot="1" x14ac:dyDescent="0.2">
      <c r="B63" s="140"/>
      <c r="C63" s="1300" t="s">
        <v>50</v>
      </c>
      <c r="D63" s="1300"/>
      <c r="E63" s="1301"/>
      <c r="F63" s="141">
        <v>36490</v>
      </c>
      <c r="G63" s="141">
        <v>37741</v>
      </c>
      <c r="H63" s="142">
        <v>37746</v>
      </c>
    </row>
    <row r="64" spans="2:8" ht="15" customHeight="1" x14ac:dyDescent="0.15"/>
    <row r="65" ht="0" hidden="1" customHeight="1" x14ac:dyDescent="0.15"/>
    <row r="66" ht="0" hidden="1" customHeight="1" x14ac:dyDescent="0.15"/>
  </sheetData>
  <sheetProtection algorithmName="SHA-512" hashValue="rdTggxVYa5UM3gfAb6xC1Hcr9UubPt8LNpZDlX8vJ0H/NOFo08f6baz3i3r8twSEPdru57wVYg6miJrQCia/ww==" saltValue="Bg7N7tQXYLTRGR/8dkcO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631</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4"/>
      <c r="G51" s="1325"/>
      <c r="H51" s="1325"/>
      <c r="I51" s="1329"/>
      <c r="J51" s="1329"/>
      <c r="K51" s="1315"/>
      <c r="L51" s="1315"/>
      <c r="M51" s="1315"/>
      <c r="N51" s="1315"/>
      <c r="AM51" s="403"/>
      <c r="AN51" s="1313" t="s">
        <v>624</v>
      </c>
      <c r="AO51" s="1313"/>
      <c r="AP51" s="1313"/>
      <c r="AQ51" s="1313"/>
      <c r="AR51" s="1313"/>
      <c r="AS51" s="1313"/>
      <c r="AT51" s="1313"/>
      <c r="AU51" s="1313"/>
      <c r="AV51" s="1313"/>
      <c r="AW51" s="1313"/>
      <c r="AX51" s="1313"/>
      <c r="AY51" s="1313"/>
      <c r="AZ51" s="1313"/>
      <c r="BA51" s="1313"/>
      <c r="BB51" s="1313" t="s">
        <v>625</v>
      </c>
      <c r="BC51" s="1313"/>
      <c r="BD51" s="1313"/>
      <c r="BE51" s="1313"/>
      <c r="BF51" s="1313"/>
      <c r="BG51" s="1313"/>
      <c r="BH51" s="1313"/>
      <c r="BI51" s="1313"/>
      <c r="BJ51" s="1313"/>
      <c r="BK51" s="1313"/>
      <c r="BL51" s="1313"/>
      <c r="BM51" s="1313"/>
      <c r="BN51" s="1313"/>
      <c r="BO51" s="1313"/>
      <c r="BP51" s="133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5"/>
      <c r="H52" s="1325"/>
      <c r="I52" s="1329"/>
      <c r="J52" s="1329"/>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626</v>
      </c>
      <c r="BC53" s="1313"/>
      <c r="BD53" s="1313"/>
      <c r="BE53" s="1313"/>
      <c r="BF53" s="1313"/>
      <c r="BG53" s="1313"/>
      <c r="BH53" s="1313"/>
      <c r="BI53" s="1313"/>
      <c r="BJ53" s="1313"/>
      <c r="BK53" s="1313"/>
      <c r="BL53" s="1313"/>
      <c r="BM53" s="1313"/>
      <c r="BN53" s="1313"/>
      <c r="BO53" s="1313"/>
      <c r="BP53" s="1330"/>
      <c r="BQ53" s="1310"/>
      <c r="BR53" s="1310"/>
      <c r="BS53" s="1310"/>
      <c r="BT53" s="1310"/>
      <c r="BU53" s="1310"/>
      <c r="BV53" s="1310"/>
      <c r="BW53" s="1310"/>
      <c r="BX53" s="1310">
        <v>58.5</v>
      </c>
      <c r="BY53" s="1310"/>
      <c r="BZ53" s="1310"/>
      <c r="CA53" s="1310"/>
      <c r="CB53" s="1310"/>
      <c r="CC53" s="1310"/>
      <c r="CD53" s="1310"/>
      <c r="CE53" s="1310"/>
      <c r="CF53" s="1310">
        <v>56.2</v>
      </c>
      <c r="CG53" s="1310"/>
      <c r="CH53" s="1310"/>
      <c r="CI53" s="1310"/>
      <c r="CJ53" s="1310"/>
      <c r="CK53" s="1310"/>
      <c r="CL53" s="1310"/>
      <c r="CM53" s="1310"/>
      <c r="CN53" s="1310">
        <v>61</v>
      </c>
      <c r="CO53" s="1310"/>
      <c r="CP53" s="1310"/>
      <c r="CQ53" s="1310"/>
      <c r="CR53" s="1310"/>
      <c r="CS53" s="1310"/>
      <c r="CT53" s="1310"/>
      <c r="CU53" s="1310"/>
      <c r="CV53" s="1310">
        <v>62.4</v>
      </c>
      <c r="CW53" s="1310"/>
      <c r="CX53" s="1310"/>
      <c r="CY53" s="1310"/>
      <c r="CZ53" s="1310"/>
      <c r="DA53" s="1310"/>
      <c r="DB53" s="1310"/>
      <c r="DC53" s="1310"/>
    </row>
    <row r="54" spans="1:109" x14ac:dyDescent="0.15">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8"/>
      <c r="H55" s="1308"/>
      <c r="I55" s="1308"/>
      <c r="J55" s="1308"/>
      <c r="K55" s="1315"/>
      <c r="L55" s="1315"/>
      <c r="M55" s="1315"/>
      <c r="N55" s="1315"/>
      <c r="AN55" s="1314" t="s">
        <v>627</v>
      </c>
      <c r="AO55" s="1314"/>
      <c r="AP55" s="1314"/>
      <c r="AQ55" s="1314"/>
      <c r="AR55" s="1314"/>
      <c r="AS55" s="1314"/>
      <c r="AT55" s="1314"/>
      <c r="AU55" s="1314"/>
      <c r="AV55" s="1314"/>
      <c r="AW55" s="1314"/>
      <c r="AX55" s="1314"/>
      <c r="AY55" s="1314"/>
      <c r="AZ55" s="1314"/>
      <c r="BA55" s="1314"/>
      <c r="BB55" s="1313" t="s">
        <v>625</v>
      </c>
      <c r="BC55" s="1313"/>
      <c r="BD55" s="1313"/>
      <c r="BE55" s="1313"/>
      <c r="BF55" s="1313"/>
      <c r="BG55" s="1313"/>
      <c r="BH55" s="1313"/>
      <c r="BI55" s="1313"/>
      <c r="BJ55" s="1313"/>
      <c r="BK55" s="1313"/>
      <c r="BL55" s="1313"/>
      <c r="BM55" s="1313"/>
      <c r="BN55" s="1313"/>
      <c r="BO55" s="1313"/>
      <c r="BP55" s="1330"/>
      <c r="BQ55" s="1310"/>
      <c r="BR55" s="1310"/>
      <c r="BS55" s="1310"/>
      <c r="BT55" s="1310"/>
      <c r="BU55" s="1310"/>
      <c r="BV55" s="1310"/>
      <c r="BW55" s="1310"/>
      <c r="BX55" s="1310">
        <v>37.4</v>
      </c>
      <c r="BY55" s="1310"/>
      <c r="BZ55" s="1310"/>
      <c r="CA55" s="1310"/>
      <c r="CB55" s="1310"/>
      <c r="CC55" s="1310"/>
      <c r="CD55" s="1310"/>
      <c r="CE55" s="1310"/>
      <c r="CF55" s="1310">
        <v>31</v>
      </c>
      <c r="CG55" s="1310"/>
      <c r="CH55" s="1310"/>
      <c r="CI55" s="1310"/>
      <c r="CJ55" s="1310"/>
      <c r="CK55" s="1310"/>
      <c r="CL55" s="1310"/>
      <c r="CM55" s="1310"/>
      <c r="CN55" s="1310">
        <v>30</v>
      </c>
      <c r="CO55" s="1310"/>
      <c r="CP55" s="1310"/>
      <c r="CQ55" s="1310"/>
      <c r="CR55" s="1310"/>
      <c r="CS55" s="1310"/>
      <c r="CT55" s="1310"/>
      <c r="CU55" s="1310"/>
      <c r="CV55" s="1310">
        <v>23.1</v>
      </c>
      <c r="CW55" s="1310"/>
      <c r="CX55" s="1310"/>
      <c r="CY55" s="1310"/>
      <c r="CZ55" s="1310"/>
      <c r="DA55" s="1310"/>
      <c r="DB55" s="1310"/>
      <c r="DC55" s="1310"/>
    </row>
    <row r="56" spans="1:109" x14ac:dyDescent="0.15">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626</v>
      </c>
      <c r="BC57" s="1313"/>
      <c r="BD57" s="1313"/>
      <c r="BE57" s="1313"/>
      <c r="BF57" s="1313"/>
      <c r="BG57" s="1313"/>
      <c r="BH57" s="1313"/>
      <c r="BI57" s="1313"/>
      <c r="BJ57" s="1313"/>
      <c r="BK57" s="1313"/>
      <c r="BL57" s="1313"/>
      <c r="BM57" s="1313"/>
      <c r="BN57" s="1313"/>
      <c r="BO57" s="1313"/>
      <c r="BP57" s="1330"/>
      <c r="BQ57" s="1310"/>
      <c r="BR57" s="1310"/>
      <c r="BS57" s="1310"/>
      <c r="BT57" s="1310"/>
      <c r="BU57" s="1310"/>
      <c r="BV57" s="1310"/>
      <c r="BW57" s="1310"/>
      <c r="BX57" s="1310">
        <v>54.4</v>
      </c>
      <c r="BY57" s="1310"/>
      <c r="BZ57" s="1310"/>
      <c r="CA57" s="1310"/>
      <c r="CB57" s="1310"/>
      <c r="CC57" s="1310"/>
      <c r="CD57" s="1310"/>
      <c r="CE57" s="1310"/>
      <c r="CF57" s="1310">
        <v>57.4</v>
      </c>
      <c r="CG57" s="1310"/>
      <c r="CH57" s="1310"/>
      <c r="CI57" s="1310"/>
      <c r="CJ57" s="1310"/>
      <c r="CK57" s="1310"/>
      <c r="CL57" s="1310"/>
      <c r="CM57" s="1310"/>
      <c r="CN57" s="1310">
        <v>58.3</v>
      </c>
      <c r="CO57" s="1310"/>
      <c r="CP57" s="1310"/>
      <c r="CQ57" s="1310"/>
      <c r="CR57" s="1310"/>
      <c r="CS57" s="1310"/>
      <c r="CT57" s="1310"/>
      <c r="CU57" s="1310"/>
      <c r="CV57" s="1310">
        <v>60.3</v>
      </c>
      <c r="CW57" s="1310"/>
      <c r="CX57" s="1310"/>
      <c r="CY57" s="1310"/>
      <c r="CZ57" s="1310"/>
      <c r="DA57" s="1310"/>
      <c r="DB57" s="1310"/>
      <c r="DC57" s="1310"/>
      <c r="DD57" s="407"/>
      <c r="DE57" s="406"/>
    </row>
    <row r="58" spans="1:109" s="402" customFormat="1" x14ac:dyDescent="0.15">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628</v>
      </c>
    </row>
    <row r="64" spans="1:109" x14ac:dyDescent="0.15">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630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4"/>
      <c r="G73" s="1325"/>
      <c r="H73" s="1325"/>
      <c r="I73" s="1325"/>
      <c r="J73" s="1325"/>
      <c r="K73" s="1309"/>
      <c r="L73" s="1309"/>
      <c r="M73" s="1309"/>
      <c r="N73" s="1309"/>
      <c r="AM73" s="403"/>
      <c r="AN73" s="1313" t="s">
        <v>624</v>
      </c>
      <c r="AO73" s="1313"/>
      <c r="AP73" s="1313"/>
      <c r="AQ73" s="1313"/>
      <c r="AR73" s="1313"/>
      <c r="AS73" s="1313"/>
      <c r="AT73" s="1313"/>
      <c r="AU73" s="1313"/>
      <c r="AV73" s="1313"/>
      <c r="AW73" s="1313"/>
      <c r="AX73" s="1313"/>
      <c r="AY73" s="1313"/>
      <c r="AZ73" s="1313"/>
      <c r="BA73" s="1313"/>
      <c r="BB73" s="1313" t="s">
        <v>625</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629</v>
      </c>
      <c r="BC75" s="1313"/>
      <c r="BD75" s="1313"/>
      <c r="BE75" s="1313"/>
      <c r="BF75" s="1313"/>
      <c r="BG75" s="1313"/>
      <c r="BH75" s="1313"/>
      <c r="BI75" s="1313"/>
      <c r="BJ75" s="1313"/>
      <c r="BK75" s="1313"/>
      <c r="BL75" s="1313"/>
      <c r="BM75" s="1313"/>
      <c r="BN75" s="1313"/>
      <c r="BO75" s="1313"/>
      <c r="BP75" s="1310">
        <v>6.4</v>
      </c>
      <c r="BQ75" s="1310"/>
      <c r="BR75" s="1310"/>
      <c r="BS75" s="1310"/>
      <c r="BT75" s="1310"/>
      <c r="BU75" s="1310"/>
      <c r="BV75" s="1310"/>
      <c r="BW75" s="1310"/>
      <c r="BX75" s="1310">
        <v>5.4</v>
      </c>
      <c r="BY75" s="1310"/>
      <c r="BZ75" s="1310"/>
      <c r="CA75" s="1310"/>
      <c r="CB75" s="1310"/>
      <c r="CC75" s="1310"/>
      <c r="CD75" s="1310"/>
      <c r="CE75" s="1310"/>
      <c r="CF75" s="1310">
        <v>4.7</v>
      </c>
      <c r="CG75" s="1310"/>
      <c r="CH75" s="1310"/>
      <c r="CI75" s="1310"/>
      <c r="CJ75" s="1310"/>
      <c r="CK75" s="1310"/>
      <c r="CL75" s="1310"/>
      <c r="CM75" s="1310"/>
      <c r="CN75" s="1310">
        <v>4.8</v>
      </c>
      <c r="CO75" s="1310"/>
      <c r="CP75" s="1310"/>
      <c r="CQ75" s="1310"/>
      <c r="CR75" s="1310"/>
      <c r="CS75" s="1310"/>
      <c r="CT75" s="1310"/>
      <c r="CU75" s="1310"/>
      <c r="CV75" s="1310">
        <v>4.5</v>
      </c>
      <c r="CW75" s="1310"/>
      <c r="CX75" s="1310"/>
      <c r="CY75" s="1310"/>
      <c r="CZ75" s="1310"/>
      <c r="DA75" s="1310"/>
      <c r="DB75" s="1310"/>
      <c r="DC75" s="1310"/>
    </row>
    <row r="76" spans="2:107" x14ac:dyDescent="0.15">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8"/>
      <c r="H77" s="1308"/>
      <c r="I77" s="1308"/>
      <c r="J77" s="1308"/>
      <c r="K77" s="1309"/>
      <c r="L77" s="1309"/>
      <c r="M77" s="1309"/>
      <c r="N77" s="1309"/>
      <c r="AN77" s="1314" t="s">
        <v>627</v>
      </c>
      <c r="AO77" s="1314"/>
      <c r="AP77" s="1314"/>
      <c r="AQ77" s="1314"/>
      <c r="AR77" s="1314"/>
      <c r="AS77" s="1314"/>
      <c r="AT77" s="1314"/>
      <c r="AU77" s="1314"/>
      <c r="AV77" s="1314"/>
      <c r="AW77" s="1314"/>
      <c r="AX77" s="1314"/>
      <c r="AY77" s="1314"/>
      <c r="AZ77" s="1314"/>
      <c r="BA77" s="1314"/>
      <c r="BB77" s="1313" t="s">
        <v>625</v>
      </c>
      <c r="BC77" s="1313"/>
      <c r="BD77" s="1313"/>
      <c r="BE77" s="1313"/>
      <c r="BF77" s="1313"/>
      <c r="BG77" s="1313"/>
      <c r="BH77" s="1313"/>
      <c r="BI77" s="1313"/>
      <c r="BJ77" s="1313"/>
      <c r="BK77" s="1313"/>
      <c r="BL77" s="1313"/>
      <c r="BM77" s="1313"/>
      <c r="BN77" s="1313"/>
      <c r="BO77" s="1313"/>
      <c r="BP77" s="1310">
        <v>45.1</v>
      </c>
      <c r="BQ77" s="1310"/>
      <c r="BR77" s="1310"/>
      <c r="BS77" s="1310"/>
      <c r="BT77" s="1310"/>
      <c r="BU77" s="1310"/>
      <c r="BV77" s="1310"/>
      <c r="BW77" s="1310"/>
      <c r="BX77" s="1310">
        <v>37.4</v>
      </c>
      <c r="BY77" s="1310"/>
      <c r="BZ77" s="1310"/>
      <c r="CA77" s="1310"/>
      <c r="CB77" s="1310"/>
      <c r="CC77" s="1310"/>
      <c r="CD77" s="1310"/>
      <c r="CE77" s="1310"/>
      <c r="CF77" s="1310">
        <v>31</v>
      </c>
      <c r="CG77" s="1310"/>
      <c r="CH77" s="1310"/>
      <c r="CI77" s="1310"/>
      <c r="CJ77" s="1310"/>
      <c r="CK77" s="1310"/>
      <c r="CL77" s="1310"/>
      <c r="CM77" s="1310"/>
      <c r="CN77" s="1310">
        <v>30</v>
      </c>
      <c r="CO77" s="1310"/>
      <c r="CP77" s="1310"/>
      <c r="CQ77" s="1310"/>
      <c r="CR77" s="1310"/>
      <c r="CS77" s="1310"/>
      <c r="CT77" s="1310"/>
      <c r="CU77" s="1310"/>
      <c r="CV77" s="1310">
        <v>23.1</v>
      </c>
      <c r="CW77" s="1310"/>
      <c r="CX77" s="1310"/>
      <c r="CY77" s="1310"/>
      <c r="CZ77" s="1310"/>
      <c r="DA77" s="1310"/>
      <c r="DB77" s="1310"/>
      <c r="DC77" s="1310"/>
    </row>
    <row r="78" spans="2:107" x14ac:dyDescent="0.15">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629</v>
      </c>
      <c r="BC79" s="1313"/>
      <c r="BD79" s="1313"/>
      <c r="BE79" s="1313"/>
      <c r="BF79" s="1313"/>
      <c r="BG79" s="1313"/>
      <c r="BH79" s="1313"/>
      <c r="BI79" s="1313"/>
      <c r="BJ79" s="1313"/>
      <c r="BK79" s="1313"/>
      <c r="BL79" s="1313"/>
      <c r="BM79" s="1313"/>
      <c r="BN79" s="1313"/>
      <c r="BO79" s="1313"/>
      <c r="BP79" s="1310">
        <v>7.1</v>
      </c>
      <c r="BQ79" s="1310"/>
      <c r="BR79" s="1310"/>
      <c r="BS79" s="1310"/>
      <c r="BT79" s="1310"/>
      <c r="BU79" s="1310"/>
      <c r="BV79" s="1310"/>
      <c r="BW79" s="1310"/>
      <c r="BX79" s="1310">
        <v>6.3</v>
      </c>
      <c r="BY79" s="1310"/>
      <c r="BZ79" s="1310"/>
      <c r="CA79" s="1310"/>
      <c r="CB79" s="1310"/>
      <c r="CC79" s="1310"/>
      <c r="CD79" s="1310"/>
      <c r="CE79" s="1310"/>
      <c r="CF79" s="1310">
        <v>5.2</v>
      </c>
      <c r="CG79" s="1310"/>
      <c r="CH79" s="1310"/>
      <c r="CI79" s="1310"/>
      <c r="CJ79" s="1310"/>
      <c r="CK79" s="1310"/>
      <c r="CL79" s="1310"/>
      <c r="CM79" s="1310"/>
      <c r="CN79" s="1310">
        <v>5</v>
      </c>
      <c r="CO79" s="1310"/>
      <c r="CP79" s="1310"/>
      <c r="CQ79" s="1310"/>
      <c r="CR79" s="1310"/>
      <c r="CS79" s="1310"/>
      <c r="CT79" s="1310"/>
      <c r="CU79" s="1310"/>
      <c r="CV79" s="1310">
        <v>4.2</v>
      </c>
      <c r="CW79" s="1310"/>
      <c r="CX79" s="1310"/>
      <c r="CY79" s="1310"/>
      <c r="CZ79" s="1310"/>
      <c r="DA79" s="1310"/>
      <c r="DB79" s="1310"/>
      <c r="DC79" s="1310"/>
    </row>
    <row r="80" spans="2:107" x14ac:dyDescent="0.15">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W6BhU/puRjHZmizZVe7BieTQ7SqyWFmy7bOaDc4BGx8AUbEP2KHoZaqOdqV/+7aBGZ+oVaVLrhmchAUjGYaoQ==" saltValue="7dTWu18De1YMVlC9uslD6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fKo6VtVc7+WO7SAktsE3gY8gjT/xEdNFbdJyAN8G1shLnJPY07wePzNJORAxNmfgHbroSrcLJNv+m0DWH1uWQ==" saltValue="iHJSWxyIxa0gm/aKImMLy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gm6skZUc/5ZktVOev1Nrl5byoklXxLN3o4h2lq+1y80G9Om9tC4hRNWz1ahq96SO9WP+B5KpSCh4dUuBt/+9A==" saltValue="+sKwFM5as2zj1/RBXHzU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562</v>
      </c>
      <c r="G2" s="156"/>
      <c r="H2" s="157"/>
    </row>
    <row r="3" spans="1:8" x14ac:dyDescent="0.15">
      <c r="A3" s="153" t="s">
        <v>555</v>
      </c>
      <c r="B3" s="158"/>
      <c r="C3" s="159"/>
      <c r="D3" s="160">
        <v>54462</v>
      </c>
      <c r="E3" s="161"/>
      <c r="F3" s="162">
        <v>41862</v>
      </c>
      <c r="G3" s="163"/>
      <c r="H3" s="164"/>
    </row>
    <row r="4" spans="1:8" x14ac:dyDescent="0.15">
      <c r="A4" s="165"/>
      <c r="B4" s="166"/>
      <c r="C4" s="167"/>
      <c r="D4" s="168">
        <v>29020</v>
      </c>
      <c r="E4" s="169"/>
      <c r="F4" s="170">
        <v>23710</v>
      </c>
      <c r="G4" s="171"/>
      <c r="H4" s="172"/>
    </row>
    <row r="5" spans="1:8" x14ac:dyDescent="0.15">
      <c r="A5" s="153" t="s">
        <v>557</v>
      </c>
      <c r="B5" s="158"/>
      <c r="C5" s="159"/>
      <c r="D5" s="160">
        <v>40638</v>
      </c>
      <c r="E5" s="161"/>
      <c r="F5" s="162">
        <v>43554</v>
      </c>
      <c r="G5" s="163"/>
      <c r="H5" s="164"/>
    </row>
    <row r="6" spans="1:8" x14ac:dyDescent="0.15">
      <c r="A6" s="165"/>
      <c r="B6" s="166"/>
      <c r="C6" s="167"/>
      <c r="D6" s="168">
        <v>24832</v>
      </c>
      <c r="E6" s="169"/>
      <c r="F6" s="170">
        <v>24811</v>
      </c>
      <c r="G6" s="171"/>
      <c r="H6" s="172"/>
    </row>
    <row r="7" spans="1:8" x14ac:dyDescent="0.15">
      <c r="A7" s="153" t="s">
        <v>558</v>
      </c>
      <c r="B7" s="158"/>
      <c r="C7" s="159"/>
      <c r="D7" s="160">
        <v>40987</v>
      </c>
      <c r="E7" s="161"/>
      <c r="F7" s="162">
        <v>42581</v>
      </c>
      <c r="G7" s="163"/>
      <c r="H7" s="164"/>
    </row>
    <row r="8" spans="1:8" x14ac:dyDescent="0.15">
      <c r="A8" s="165"/>
      <c r="B8" s="166"/>
      <c r="C8" s="167"/>
      <c r="D8" s="168">
        <v>21774</v>
      </c>
      <c r="E8" s="169"/>
      <c r="F8" s="170">
        <v>24354</v>
      </c>
      <c r="G8" s="171"/>
      <c r="H8" s="172"/>
    </row>
    <row r="9" spans="1:8" x14ac:dyDescent="0.15">
      <c r="A9" s="153" t="s">
        <v>559</v>
      </c>
      <c r="B9" s="158"/>
      <c r="C9" s="159"/>
      <c r="D9" s="160">
        <v>41596</v>
      </c>
      <c r="E9" s="161"/>
      <c r="F9" s="162">
        <v>45426</v>
      </c>
      <c r="G9" s="163"/>
      <c r="H9" s="164"/>
    </row>
    <row r="10" spans="1:8" x14ac:dyDescent="0.15">
      <c r="A10" s="165"/>
      <c r="B10" s="166"/>
      <c r="C10" s="167"/>
      <c r="D10" s="168">
        <v>26696</v>
      </c>
      <c r="E10" s="169"/>
      <c r="F10" s="170">
        <v>24508</v>
      </c>
      <c r="G10" s="171"/>
      <c r="H10" s="172"/>
    </row>
    <row r="11" spans="1:8" x14ac:dyDescent="0.15">
      <c r="A11" s="153" t="s">
        <v>560</v>
      </c>
      <c r="B11" s="158"/>
      <c r="C11" s="159"/>
      <c r="D11" s="160">
        <v>46262</v>
      </c>
      <c r="E11" s="161"/>
      <c r="F11" s="162">
        <v>45022</v>
      </c>
      <c r="G11" s="163"/>
      <c r="H11" s="164"/>
    </row>
    <row r="12" spans="1:8" x14ac:dyDescent="0.15">
      <c r="A12" s="165"/>
      <c r="B12" s="166"/>
      <c r="C12" s="173"/>
      <c r="D12" s="168">
        <v>31823</v>
      </c>
      <c r="E12" s="169"/>
      <c r="F12" s="170">
        <v>25247</v>
      </c>
      <c r="G12" s="171"/>
      <c r="H12" s="172"/>
    </row>
    <row r="13" spans="1:8" x14ac:dyDescent="0.15">
      <c r="A13" s="153"/>
      <c r="B13" s="158"/>
      <c r="C13" s="174"/>
      <c r="D13" s="175">
        <v>44789</v>
      </c>
      <c r="E13" s="176"/>
      <c r="F13" s="177">
        <v>43689</v>
      </c>
      <c r="G13" s="178"/>
      <c r="H13" s="164"/>
    </row>
    <row r="14" spans="1:8" x14ac:dyDescent="0.15">
      <c r="A14" s="165"/>
      <c r="B14" s="166"/>
      <c r="C14" s="167"/>
      <c r="D14" s="168">
        <v>26829</v>
      </c>
      <c r="E14" s="169"/>
      <c r="F14" s="170">
        <v>24526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2.52</v>
      </c>
      <c r="C19" s="179">
        <f>ROUND(VALUE(SUBSTITUTE(実質収支比率等に係る経年分析!G$48,"▲","-")),2)</f>
        <v>4.68</v>
      </c>
      <c r="D19" s="179">
        <f>ROUND(VALUE(SUBSTITUTE(実質収支比率等に係る経年分析!H$48,"▲","-")),2)</f>
        <v>2.71</v>
      </c>
      <c r="E19" s="179">
        <f>ROUND(VALUE(SUBSTITUTE(実質収支比率等に係る経年分析!I$48,"▲","-")),2)</f>
        <v>2.77</v>
      </c>
      <c r="F19" s="179">
        <f>ROUND(VALUE(SUBSTITUTE(実質収支比率等に係る経年分析!J$48,"▲","-")),2)</f>
        <v>2.88</v>
      </c>
    </row>
    <row r="20" spans="1:11" x14ac:dyDescent="0.15">
      <c r="A20" s="179" t="s">
        <v>54</v>
      </c>
      <c r="B20" s="179">
        <f>ROUND(VALUE(SUBSTITUTE(実質収支比率等に係る経年分析!F$47,"▲","-")),2)</f>
        <v>18.63</v>
      </c>
      <c r="C20" s="179">
        <f>ROUND(VALUE(SUBSTITUTE(実質収支比率等に係る経年分析!G$47,"▲","-")),2)</f>
        <v>19.63</v>
      </c>
      <c r="D20" s="179">
        <f>ROUND(VALUE(SUBSTITUTE(実質収支比率等に係る経年分析!H$47,"▲","-")),2)</f>
        <v>22.07</v>
      </c>
      <c r="E20" s="179">
        <f>ROUND(VALUE(SUBSTITUTE(実質収支比率等に係る経年分析!I$47,"▲","-")),2)</f>
        <v>23.42</v>
      </c>
      <c r="F20" s="179">
        <f>ROUND(VALUE(SUBSTITUTE(実質収支比率等に係る経年分析!J$47,"▲","-")),2)</f>
        <v>24.64</v>
      </c>
    </row>
    <row r="21" spans="1:11" x14ac:dyDescent="0.15">
      <c r="A21" s="179" t="s">
        <v>55</v>
      </c>
      <c r="B21" s="179">
        <f>IF(ISNUMBER(VALUE(SUBSTITUTE(実質収支比率等に係る経年分析!F$49,"▲","-"))),ROUND(VALUE(SUBSTITUTE(実質収支比率等に係る経年分析!F$49,"▲","-")),2),NA())</f>
        <v>1.1299999999999999</v>
      </c>
      <c r="C21" s="179">
        <f>IF(ISNUMBER(VALUE(SUBSTITUTE(実質収支比率等に係る経年分析!G$49,"▲","-"))),ROUND(VALUE(SUBSTITUTE(実質収支比率等に係る経年分析!G$49,"▲","-")),2),NA())</f>
        <v>3.28</v>
      </c>
      <c r="D21" s="179">
        <f>IF(ISNUMBER(VALUE(SUBSTITUTE(実質収支比率等に係る経年分析!H$49,"▲","-"))),ROUND(VALUE(SUBSTITUTE(実質収支比率等に係る経年分析!H$49,"▲","-")),2),NA())</f>
        <v>0.28999999999999998</v>
      </c>
      <c r="E21" s="179">
        <f>IF(ISNUMBER(VALUE(SUBSTITUTE(実質収支比率等に係る経年分析!I$49,"▲","-"))),ROUND(VALUE(SUBSTITUTE(実質収支比率等に係る経年分析!I$49,"▲","-")),2),NA())</f>
        <v>2.15</v>
      </c>
      <c r="F21" s="179">
        <f>IF(ISNUMBER(VALUE(SUBSTITUTE(実質収支比率等に係る経年分析!J$49,"▲","-"))),ROUND(VALUE(SUBSTITUTE(実質収支比率等に係る経年分析!J$49,"▲","-")),2),NA())</f>
        <v>1.1499999999999999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x14ac:dyDescent="0.15">
      <c r="A30" s="180" t="str">
        <f>IF(連結実質赤字比率に係る赤字・黒字の構成分析!C$40="",NA(),連結実質赤字比率に係る赤字・黒字の構成分析!C$40)</f>
        <v>上高地観光施設事業会計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0.19</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0.28999999999999998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0.57999999999999996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f>IF(ROUND(VALUE(SUBSTITUTE(連結実質赤字比率に係る赤字・黒字の構成分析!G$38,"▲", "-")), 2) &lt; 0, ABS(ROUND(VALUE(SUBSTITUTE(連結実質赤字比率に係る赤字・黒字の構成分析!G$38,"▲", "-")), 2)), NA())</f>
        <v>0.21</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1.1499999999999999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1.18</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6.93</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11828</v>
      </c>
      <c r="E42" s="181"/>
      <c r="F42" s="181"/>
      <c r="G42" s="181">
        <f>'実質公債費比率（分子）の構造'!L$52</f>
        <v>11304</v>
      </c>
      <c r="H42" s="181"/>
      <c r="I42" s="181"/>
      <c r="J42" s="181">
        <f>'実質公債費比率（分子）の構造'!M$52</f>
        <v>11173</v>
      </c>
      <c r="K42" s="181"/>
      <c r="L42" s="181"/>
      <c r="M42" s="181">
        <f>'実質公債費比率（分子）の構造'!N$52</f>
        <v>10956</v>
      </c>
      <c r="N42" s="181"/>
      <c r="O42" s="181"/>
      <c r="P42" s="181">
        <f>'実質公債費比率（分子）の構造'!O$52</f>
        <v>10482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72</v>
      </c>
      <c r="C44" s="181"/>
      <c r="D44" s="181"/>
      <c r="E44" s="181">
        <f>'実質公債費比率（分子）の構造'!L$50</f>
        <v>70</v>
      </c>
      <c r="F44" s="181"/>
      <c r="G44" s="181"/>
      <c r="H44" s="181">
        <f>'実質公債費比率（分子）の構造'!M$50</f>
        <v>65</v>
      </c>
      <c r="I44" s="181"/>
      <c r="J44" s="181"/>
      <c r="K44" s="181">
        <f>'実質公債費比率（分子）の構造'!N$50</f>
        <v>65</v>
      </c>
      <c r="L44" s="181"/>
      <c r="M44" s="181"/>
      <c r="N44" s="181">
        <f>'実質公債費比率（分子）の構造'!O$50</f>
        <v>44</v>
      </c>
      <c r="O44" s="181"/>
      <c r="P44" s="181"/>
    </row>
    <row r="45" spans="1:16" x14ac:dyDescent="0.15">
      <c r="A45" s="181" t="s">
        <v>65</v>
      </c>
      <c r="B45" s="181">
        <f>'実質公債費比率（分子）の構造'!K$49</f>
        <v>230</v>
      </c>
      <c r="C45" s="181"/>
      <c r="D45" s="181"/>
      <c r="E45" s="181">
        <f>'実質公債費比率（分子）の構造'!L$49</f>
        <v>229</v>
      </c>
      <c r="F45" s="181"/>
      <c r="G45" s="181"/>
      <c r="H45" s="181">
        <f>'実質公債費比率（分子）の構造'!M$49</f>
        <v>232</v>
      </c>
      <c r="I45" s="181"/>
      <c r="J45" s="181"/>
      <c r="K45" s="181">
        <f>'実質公債費比率（分子）の構造'!N$49</f>
        <v>309</v>
      </c>
      <c r="L45" s="181"/>
      <c r="M45" s="181"/>
      <c r="N45" s="181">
        <f>'実質公債費比率（分子）の構造'!O$49</f>
        <v>304</v>
      </c>
      <c r="O45" s="181"/>
      <c r="P45" s="181"/>
    </row>
    <row r="46" spans="1:16" x14ac:dyDescent="0.15">
      <c r="A46" s="181" t="s">
        <v>66</v>
      </c>
      <c r="B46" s="181">
        <f>'実質公債費比率（分子）の構造'!K$48</f>
        <v>2748</v>
      </c>
      <c r="C46" s="181"/>
      <c r="D46" s="181"/>
      <c r="E46" s="181">
        <f>'実質公債費比率（分子）の構造'!L$48</f>
        <v>2654</v>
      </c>
      <c r="F46" s="181"/>
      <c r="G46" s="181"/>
      <c r="H46" s="181">
        <f>'実質公債費比率（分子）の構造'!M$48</f>
        <v>2672</v>
      </c>
      <c r="I46" s="181"/>
      <c r="J46" s="181"/>
      <c r="K46" s="181">
        <f>'実質公債費比率（分子）の構造'!N$48</f>
        <v>2620</v>
      </c>
      <c r="L46" s="181"/>
      <c r="M46" s="181"/>
      <c r="N46" s="181">
        <f>'実質公債費比率（分子）の構造'!O$48</f>
        <v>2195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10920</v>
      </c>
      <c r="C49" s="181"/>
      <c r="D49" s="181"/>
      <c r="E49" s="181">
        <f>'実質公債費比率（分子）の構造'!L$45</f>
        <v>10624</v>
      </c>
      <c r="F49" s="181"/>
      <c r="G49" s="181"/>
      <c r="H49" s="181">
        <f>'実質公債費比率（分子）の構造'!M$45</f>
        <v>10575</v>
      </c>
      <c r="I49" s="181"/>
      <c r="J49" s="181"/>
      <c r="K49" s="181">
        <f>'実質公債費比率（分子）の構造'!N$45</f>
        <v>10267</v>
      </c>
      <c r="L49" s="181"/>
      <c r="M49" s="181"/>
      <c r="N49" s="181">
        <f>'実質公債費比率（分子）の構造'!O$45</f>
        <v>9833</v>
      </c>
      <c r="O49" s="181"/>
      <c r="P49" s="181"/>
    </row>
    <row r="50" spans="1:16" x14ac:dyDescent="0.15">
      <c r="A50" s="181" t="s">
        <v>70</v>
      </c>
      <c r="B50" s="181" t="e">
        <f>NA()</f>
        <v>#N/A</v>
      </c>
      <c r="C50" s="181">
        <f>IF(ISNUMBER('実質公債費比率（分子）の構造'!K$53),'実質公債費比率（分子）の構造'!K$53,NA())</f>
        <v>2142</v>
      </c>
      <c r="D50" s="181" t="e">
        <f>NA()</f>
        <v>#N/A</v>
      </c>
      <c r="E50" s="181" t="e">
        <f>NA()</f>
        <v>#N/A</v>
      </c>
      <c r="F50" s="181">
        <f>IF(ISNUMBER('実質公債費比率（分子）の構造'!L$53),'実質公債費比率（分子）の構造'!L$53,NA())</f>
        <v>2273</v>
      </c>
      <c r="G50" s="181" t="e">
        <f>NA()</f>
        <v>#N/A</v>
      </c>
      <c r="H50" s="181" t="e">
        <f>NA()</f>
        <v>#N/A</v>
      </c>
      <c r="I50" s="181">
        <f>IF(ISNUMBER('実質公債費比率（分子）の構造'!M$53),'実質公債費比率（分子）の構造'!M$53,NA())</f>
        <v>2371</v>
      </c>
      <c r="J50" s="181" t="e">
        <f>NA()</f>
        <v>#N/A</v>
      </c>
      <c r="K50" s="181" t="e">
        <f>NA()</f>
        <v>#N/A</v>
      </c>
      <c r="L50" s="181">
        <f>IF(ISNUMBER('実質公債費比率（分子）の構造'!N$53),'実質公債費比率（分子）の構造'!N$53,NA())</f>
        <v>2305</v>
      </c>
      <c r="M50" s="181" t="e">
        <f>NA()</f>
        <v>#N/A</v>
      </c>
      <c r="N50" s="181" t="e">
        <f>NA()</f>
        <v>#N/A</v>
      </c>
      <c r="O50" s="181">
        <f>IF(ISNUMBER('実質公債費比率（分子）の構造'!O$53),'実質公債費比率（分子）の構造'!O$53,NA())</f>
        <v>1894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92695</v>
      </c>
      <c r="E56" s="180"/>
      <c r="F56" s="180"/>
      <c r="G56" s="180">
        <f>'将来負担比率（分子）の構造'!J$52</f>
        <v>90863</v>
      </c>
      <c r="H56" s="180"/>
      <c r="I56" s="180"/>
      <c r="J56" s="180">
        <f>'将来負担比率（分子）の構造'!K$52</f>
        <v>86492</v>
      </c>
      <c r="K56" s="180"/>
      <c r="L56" s="180"/>
      <c r="M56" s="180">
        <f>'将来負担比率（分子）の構造'!L$52</f>
        <v>84082</v>
      </c>
      <c r="N56" s="180"/>
      <c r="O56" s="180"/>
      <c r="P56" s="180">
        <f>'将来負担比率（分子）の構造'!M$52</f>
        <v>83485</v>
      </c>
    </row>
    <row r="57" spans="1:16" x14ac:dyDescent="0.15">
      <c r="A57" s="180" t="s">
        <v>41</v>
      </c>
      <c r="B57" s="180"/>
      <c r="C57" s="180"/>
      <c r="D57" s="180">
        <f>'将来負担比率（分子）の構造'!I$51</f>
        <v>4901</v>
      </c>
      <c r="E57" s="180"/>
      <c r="F57" s="180"/>
      <c r="G57" s="180">
        <f>'将来負担比率（分子）の構造'!J$51</f>
        <v>7104</v>
      </c>
      <c r="H57" s="180"/>
      <c r="I57" s="180"/>
      <c r="J57" s="180">
        <f>'将来負担比率（分子）の構造'!K$51</f>
        <v>6224</v>
      </c>
      <c r="K57" s="180"/>
      <c r="L57" s="180"/>
      <c r="M57" s="180">
        <f>'将来負担比率（分子）の構造'!L$51</f>
        <v>5614</v>
      </c>
      <c r="N57" s="180"/>
      <c r="O57" s="180"/>
      <c r="P57" s="180">
        <f>'将来負担比率（分子）の構造'!M$51</f>
        <v>3819</v>
      </c>
    </row>
    <row r="58" spans="1:16" x14ac:dyDescent="0.15">
      <c r="A58" s="180" t="s">
        <v>40</v>
      </c>
      <c r="B58" s="180"/>
      <c r="C58" s="180"/>
      <c r="D58" s="180">
        <f>'将来負担比率（分子）の構造'!I$50</f>
        <v>32072</v>
      </c>
      <c r="E58" s="180"/>
      <c r="F58" s="180"/>
      <c r="G58" s="180">
        <f>'将来負担比率（分子）の構造'!J$50</f>
        <v>32556</v>
      </c>
      <c r="H58" s="180"/>
      <c r="I58" s="180"/>
      <c r="J58" s="180">
        <f>'将来負担比率（分子）の構造'!K$50</f>
        <v>34994</v>
      </c>
      <c r="K58" s="180"/>
      <c r="L58" s="180"/>
      <c r="M58" s="180">
        <f>'将来負担比率（分子）の構造'!L$50</f>
        <v>36550</v>
      </c>
      <c r="N58" s="180"/>
      <c r="O58" s="180"/>
      <c r="P58" s="180">
        <f>'将来負担比率（分子）の構造'!M$50</f>
        <v>36534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455</v>
      </c>
      <c r="C61" s="180"/>
      <c r="D61" s="180"/>
      <c r="E61" s="180">
        <f>'将来負担比率（分子）の構造'!J$46</f>
        <v>337</v>
      </c>
      <c r="F61" s="180"/>
      <c r="G61" s="180"/>
      <c r="H61" s="180">
        <f>'将来負担比率（分子）の構造'!K$46</f>
        <v>288</v>
      </c>
      <c r="I61" s="180"/>
      <c r="J61" s="180"/>
      <c r="K61" s="180">
        <f>'将来負担比率（分子）の構造'!L$46</f>
        <v>66</v>
      </c>
      <c r="L61" s="180"/>
      <c r="M61" s="180"/>
      <c r="N61" s="180" t="str">
        <f>'将来負担比率（分子）の構造'!M$46</f>
        <v>-</v>
      </c>
      <c r="O61" s="180"/>
      <c r="P61" s="180"/>
    </row>
    <row r="62" spans="1:16" x14ac:dyDescent="0.15">
      <c r="A62" s="180" t="s">
        <v>34</v>
      </c>
      <c r="B62" s="180">
        <f>'将来負担比率（分子）の構造'!I$45</f>
        <v>12436</v>
      </c>
      <c r="C62" s="180"/>
      <c r="D62" s="180"/>
      <c r="E62" s="180">
        <f>'将来負担比率（分子）の構造'!J$45</f>
        <v>11948</v>
      </c>
      <c r="F62" s="180"/>
      <c r="G62" s="180"/>
      <c r="H62" s="180">
        <f>'将来負担比率（分子）の構造'!K$45</f>
        <v>11858</v>
      </c>
      <c r="I62" s="180"/>
      <c r="J62" s="180"/>
      <c r="K62" s="180">
        <f>'将来負担比率（分子）の構造'!L$45</f>
        <v>11906</v>
      </c>
      <c r="L62" s="180"/>
      <c r="M62" s="180"/>
      <c r="N62" s="180">
        <f>'将来負担比率（分子）の構造'!M$45</f>
        <v>11378</v>
      </c>
      <c r="O62" s="180"/>
      <c r="P62" s="180"/>
    </row>
    <row r="63" spans="1:16" x14ac:dyDescent="0.15">
      <c r="A63" s="180" t="s">
        <v>33</v>
      </c>
      <c r="B63" s="180">
        <f>'将来負担比率（分子）の構造'!I$44</f>
        <v>1672</v>
      </c>
      <c r="C63" s="180"/>
      <c r="D63" s="180"/>
      <c r="E63" s="180">
        <f>'将来負担比率（分子）の構造'!J$44</f>
        <v>2626</v>
      </c>
      <c r="F63" s="180"/>
      <c r="G63" s="180"/>
      <c r="H63" s="180">
        <f>'将来負担比率（分子）の構造'!K$44</f>
        <v>3366</v>
      </c>
      <c r="I63" s="180"/>
      <c r="J63" s="180"/>
      <c r="K63" s="180">
        <f>'将来負担比率（分子）の構造'!L$44</f>
        <v>3903</v>
      </c>
      <c r="L63" s="180"/>
      <c r="M63" s="180"/>
      <c r="N63" s="180">
        <f>'将来負担比率（分子）の構造'!M$44</f>
        <v>3723</v>
      </c>
      <c r="O63" s="180"/>
      <c r="P63" s="180"/>
    </row>
    <row r="64" spans="1:16" x14ac:dyDescent="0.15">
      <c r="A64" s="180" t="s">
        <v>32</v>
      </c>
      <c r="B64" s="180">
        <f>'将来負担比率（分子）の構造'!I$43</f>
        <v>23733</v>
      </c>
      <c r="C64" s="180"/>
      <c r="D64" s="180"/>
      <c r="E64" s="180">
        <f>'将来負担比率（分子）の構造'!J$43</f>
        <v>20731</v>
      </c>
      <c r="F64" s="180"/>
      <c r="G64" s="180"/>
      <c r="H64" s="180">
        <f>'将来負担比率（分子）の構造'!K$43</f>
        <v>18853</v>
      </c>
      <c r="I64" s="180"/>
      <c r="J64" s="180"/>
      <c r="K64" s="180">
        <f>'将来負担比率（分子）の構造'!L$43</f>
        <v>17989</v>
      </c>
      <c r="L64" s="180"/>
      <c r="M64" s="180"/>
      <c r="N64" s="180">
        <f>'将来負担比率（分子）の構造'!M$43</f>
        <v>16428</v>
      </c>
      <c r="O64" s="180"/>
      <c r="P64" s="180"/>
    </row>
    <row r="65" spans="1:16" x14ac:dyDescent="0.15">
      <c r="A65" s="180" t="s">
        <v>31</v>
      </c>
      <c r="B65" s="180">
        <f>'将来負担比率（分子）の構造'!I$42</f>
        <v>334</v>
      </c>
      <c r="C65" s="180"/>
      <c r="D65" s="180"/>
      <c r="E65" s="180">
        <f>'将来負担比率（分子）の構造'!J$42</f>
        <v>220</v>
      </c>
      <c r="F65" s="180"/>
      <c r="G65" s="180"/>
      <c r="H65" s="180">
        <f>'将来負担比率（分子）の構造'!K$42</f>
        <v>135</v>
      </c>
      <c r="I65" s="180"/>
      <c r="J65" s="180"/>
      <c r="K65" s="180">
        <f>'将来負担比率（分子）の構造'!L$42</f>
        <v>81</v>
      </c>
      <c r="L65" s="180"/>
      <c r="M65" s="180"/>
      <c r="N65" s="180">
        <f>'将来負担比率（分子）の構造'!M$42</f>
        <v>42</v>
      </c>
      <c r="O65" s="180"/>
      <c r="P65" s="180"/>
    </row>
    <row r="66" spans="1:16" x14ac:dyDescent="0.15">
      <c r="A66" s="180" t="s">
        <v>30</v>
      </c>
      <c r="B66" s="180">
        <f>'将来負担比率（分子）の構造'!I$41</f>
        <v>85569</v>
      </c>
      <c r="C66" s="180"/>
      <c r="D66" s="180"/>
      <c r="E66" s="180">
        <f>'将来負担比率（分子）の構造'!J$41</f>
        <v>82570</v>
      </c>
      <c r="F66" s="180"/>
      <c r="G66" s="180"/>
      <c r="H66" s="180">
        <f>'将来負担比率（分子）の構造'!K$41</f>
        <v>78764</v>
      </c>
      <c r="I66" s="180"/>
      <c r="J66" s="180"/>
      <c r="K66" s="180">
        <f>'将来負担比率（分子）の構造'!L$41</f>
        <v>75814</v>
      </c>
      <c r="L66" s="180"/>
      <c r="M66" s="180"/>
      <c r="N66" s="180">
        <f>'将来負担比率（分子）の構造'!M$41</f>
        <v>73594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12683</v>
      </c>
      <c r="C72" s="184">
        <f>基金残高に係る経年分析!G55</f>
        <v>13447</v>
      </c>
      <c r="D72" s="184">
        <f>基金残高に係る経年分析!H55</f>
        <v>14055</v>
      </c>
    </row>
    <row r="73" spans="1:16" x14ac:dyDescent="0.15">
      <c r="A73" s="183" t="s">
        <v>77</v>
      </c>
      <c r="B73" s="184">
        <f>基金残高に係る経年分析!F56</f>
        <v>7367</v>
      </c>
      <c r="C73" s="184">
        <f>基金残高に係る経年分析!G56</f>
        <v>6932</v>
      </c>
      <c r="D73" s="184">
        <f>基金残高に係る経年分析!H56</f>
        <v>6542</v>
      </c>
    </row>
    <row r="74" spans="1:16" x14ac:dyDescent="0.15">
      <c r="A74" s="183" t="s">
        <v>78</v>
      </c>
      <c r="B74" s="184">
        <f>基金残高に係る経年分析!F57</f>
        <v>16439</v>
      </c>
      <c r="C74" s="184">
        <f>基金残高に係る経年分析!G57</f>
        <v>17362</v>
      </c>
      <c r="D74" s="184">
        <f>基金残高に係る経年分析!H57</f>
        <v>17149</v>
      </c>
    </row>
  </sheetData>
  <sheetProtection algorithmName="SHA-512" hashValue="RCDYKnk/she7raGulNPHwEbTDeCbfrGLpMt5qqXstFd2RVRJJ53Dm0wSH557QNo88oadOiKVXVA2DrgmXJWTqw==" saltValue="fNKAv65kcHR6ssrevjgC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36693507</v>
      </c>
      <c r="S5" s="669"/>
      <c r="T5" s="669"/>
      <c r="U5" s="669"/>
      <c r="V5" s="669"/>
      <c r="W5" s="669"/>
      <c r="X5" s="669"/>
      <c r="Y5" s="670"/>
      <c r="Z5" s="671">
        <v>40.799999999999997</v>
      </c>
      <c r="AA5" s="671"/>
      <c r="AB5" s="671"/>
      <c r="AC5" s="671"/>
      <c r="AD5" s="672">
        <v>35075984</v>
      </c>
      <c r="AE5" s="672"/>
      <c r="AF5" s="672"/>
      <c r="AG5" s="672"/>
      <c r="AH5" s="672"/>
      <c r="AI5" s="672"/>
      <c r="AJ5" s="672"/>
      <c r="AK5" s="672"/>
      <c r="AL5" s="673">
        <v>64.400000000000006</v>
      </c>
      <c r="AM5" s="674"/>
      <c r="AN5" s="674"/>
      <c r="AO5" s="675"/>
      <c r="AP5" s="665" t="s">
        <v>229</v>
      </c>
      <c r="AQ5" s="666"/>
      <c r="AR5" s="666"/>
      <c r="AS5" s="666"/>
      <c r="AT5" s="666"/>
      <c r="AU5" s="666"/>
      <c r="AV5" s="666"/>
      <c r="AW5" s="666"/>
      <c r="AX5" s="666"/>
      <c r="AY5" s="666"/>
      <c r="AZ5" s="666"/>
      <c r="BA5" s="666"/>
      <c r="BB5" s="666"/>
      <c r="BC5" s="666"/>
      <c r="BD5" s="666"/>
      <c r="BE5" s="666"/>
      <c r="BF5" s="667"/>
      <c r="BG5" s="679">
        <v>34983760</v>
      </c>
      <c r="BH5" s="680"/>
      <c r="BI5" s="680"/>
      <c r="BJ5" s="680"/>
      <c r="BK5" s="680"/>
      <c r="BL5" s="680"/>
      <c r="BM5" s="680"/>
      <c r="BN5" s="681"/>
      <c r="BO5" s="682">
        <v>95.3</v>
      </c>
      <c r="BP5" s="682"/>
      <c r="BQ5" s="682"/>
      <c r="BR5" s="682"/>
      <c r="BS5" s="683">
        <v>546779</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851222</v>
      </c>
      <c r="S6" s="680"/>
      <c r="T6" s="680"/>
      <c r="U6" s="680"/>
      <c r="V6" s="680"/>
      <c r="W6" s="680"/>
      <c r="X6" s="680"/>
      <c r="Y6" s="681"/>
      <c r="Z6" s="682">
        <v>0.9</v>
      </c>
      <c r="AA6" s="682"/>
      <c r="AB6" s="682"/>
      <c r="AC6" s="682"/>
      <c r="AD6" s="683">
        <v>851222</v>
      </c>
      <c r="AE6" s="683"/>
      <c r="AF6" s="683"/>
      <c r="AG6" s="683"/>
      <c r="AH6" s="683"/>
      <c r="AI6" s="683"/>
      <c r="AJ6" s="683"/>
      <c r="AK6" s="683"/>
      <c r="AL6" s="684">
        <v>1.6</v>
      </c>
      <c r="AM6" s="685"/>
      <c r="AN6" s="685"/>
      <c r="AO6" s="686"/>
      <c r="AP6" s="676" t="s">
        <v>234</v>
      </c>
      <c r="AQ6" s="677"/>
      <c r="AR6" s="677"/>
      <c r="AS6" s="677"/>
      <c r="AT6" s="677"/>
      <c r="AU6" s="677"/>
      <c r="AV6" s="677"/>
      <c r="AW6" s="677"/>
      <c r="AX6" s="677"/>
      <c r="AY6" s="677"/>
      <c r="AZ6" s="677"/>
      <c r="BA6" s="677"/>
      <c r="BB6" s="677"/>
      <c r="BC6" s="677"/>
      <c r="BD6" s="677"/>
      <c r="BE6" s="677"/>
      <c r="BF6" s="678"/>
      <c r="BG6" s="679">
        <v>34983760</v>
      </c>
      <c r="BH6" s="680"/>
      <c r="BI6" s="680"/>
      <c r="BJ6" s="680"/>
      <c r="BK6" s="680"/>
      <c r="BL6" s="680"/>
      <c r="BM6" s="680"/>
      <c r="BN6" s="681"/>
      <c r="BO6" s="682">
        <v>95.3</v>
      </c>
      <c r="BP6" s="682"/>
      <c r="BQ6" s="682"/>
      <c r="BR6" s="682"/>
      <c r="BS6" s="683">
        <v>546779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452146</v>
      </c>
      <c r="CS6" s="680"/>
      <c r="CT6" s="680"/>
      <c r="CU6" s="680"/>
      <c r="CV6" s="680"/>
      <c r="CW6" s="680"/>
      <c r="CX6" s="680"/>
      <c r="CY6" s="681"/>
      <c r="CZ6" s="673">
        <v>0.5</v>
      </c>
      <c r="DA6" s="674"/>
      <c r="DB6" s="674"/>
      <c r="DC6" s="693"/>
      <c r="DD6" s="688" t="s">
        <v>236</v>
      </c>
      <c r="DE6" s="680"/>
      <c r="DF6" s="680"/>
      <c r="DG6" s="680"/>
      <c r="DH6" s="680"/>
      <c r="DI6" s="680"/>
      <c r="DJ6" s="680"/>
      <c r="DK6" s="680"/>
      <c r="DL6" s="680"/>
      <c r="DM6" s="680"/>
      <c r="DN6" s="680"/>
      <c r="DO6" s="680"/>
      <c r="DP6" s="681"/>
      <c r="DQ6" s="688">
        <v>452146</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71417</v>
      </c>
      <c r="S7" s="680"/>
      <c r="T7" s="680"/>
      <c r="U7" s="680"/>
      <c r="V7" s="680"/>
      <c r="W7" s="680"/>
      <c r="X7" s="680"/>
      <c r="Y7" s="681"/>
      <c r="Z7" s="682">
        <v>0.1</v>
      </c>
      <c r="AA7" s="682"/>
      <c r="AB7" s="682"/>
      <c r="AC7" s="682"/>
      <c r="AD7" s="683">
        <v>71417</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17759176</v>
      </c>
      <c r="BH7" s="680"/>
      <c r="BI7" s="680"/>
      <c r="BJ7" s="680"/>
      <c r="BK7" s="680"/>
      <c r="BL7" s="680"/>
      <c r="BM7" s="680"/>
      <c r="BN7" s="681"/>
      <c r="BO7" s="682">
        <v>48.4</v>
      </c>
      <c r="BP7" s="682"/>
      <c r="BQ7" s="682"/>
      <c r="BR7" s="682"/>
      <c r="BS7" s="683">
        <v>546779</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11014034</v>
      </c>
      <c r="CS7" s="680"/>
      <c r="CT7" s="680"/>
      <c r="CU7" s="680"/>
      <c r="CV7" s="680"/>
      <c r="CW7" s="680"/>
      <c r="CX7" s="680"/>
      <c r="CY7" s="681"/>
      <c r="CZ7" s="682">
        <v>12.6</v>
      </c>
      <c r="DA7" s="682"/>
      <c r="DB7" s="682"/>
      <c r="DC7" s="682"/>
      <c r="DD7" s="688">
        <v>1710118</v>
      </c>
      <c r="DE7" s="680"/>
      <c r="DF7" s="680"/>
      <c r="DG7" s="680"/>
      <c r="DH7" s="680"/>
      <c r="DI7" s="680"/>
      <c r="DJ7" s="680"/>
      <c r="DK7" s="680"/>
      <c r="DL7" s="680"/>
      <c r="DM7" s="680"/>
      <c r="DN7" s="680"/>
      <c r="DO7" s="680"/>
      <c r="DP7" s="681"/>
      <c r="DQ7" s="688">
        <v>8516545</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121483</v>
      </c>
      <c r="S8" s="680"/>
      <c r="T8" s="680"/>
      <c r="U8" s="680"/>
      <c r="V8" s="680"/>
      <c r="W8" s="680"/>
      <c r="X8" s="680"/>
      <c r="Y8" s="681"/>
      <c r="Z8" s="682">
        <v>0.1</v>
      </c>
      <c r="AA8" s="682"/>
      <c r="AB8" s="682"/>
      <c r="AC8" s="682"/>
      <c r="AD8" s="683">
        <v>121483</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424995</v>
      </c>
      <c r="BH8" s="680"/>
      <c r="BI8" s="680"/>
      <c r="BJ8" s="680"/>
      <c r="BK8" s="680"/>
      <c r="BL8" s="680"/>
      <c r="BM8" s="680"/>
      <c r="BN8" s="681"/>
      <c r="BO8" s="682">
        <v>1.2</v>
      </c>
      <c r="BP8" s="682"/>
      <c r="BQ8" s="682"/>
      <c r="BR8" s="682"/>
      <c r="BS8" s="688" t="s">
        <v>236</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32814645</v>
      </c>
      <c r="CS8" s="680"/>
      <c r="CT8" s="680"/>
      <c r="CU8" s="680"/>
      <c r="CV8" s="680"/>
      <c r="CW8" s="680"/>
      <c r="CX8" s="680"/>
      <c r="CY8" s="681"/>
      <c r="CZ8" s="682">
        <v>37.5</v>
      </c>
      <c r="DA8" s="682"/>
      <c r="DB8" s="682"/>
      <c r="DC8" s="682"/>
      <c r="DD8" s="688">
        <v>726997</v>
      </c>
      <c r="DE8" s="680"/>
      <c r="DF8" s="680"/>
      <c r="DG8" s="680"/>
      <c r="DH8" s="680"/>
      <c r="DI8" s="680"/>
      <c r="DJ8" s="680"/>
      <c r="DK8" s="680"/>
      <c r="DL8" s="680"/>
      <c r="DM8" s="680"/>
      <c r="DN8" s="680"/>
      <c r="DO8" s="680"/>
      <c r="DP8" s="681"/>
      <c r="DQ8" s="688">
        <v>17716882</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102142</v>
      </c>
      <c r="S9" s="680"/>
      <c r="T9" s="680"/>
      <c r="U9" s="680"/>
      <c r="V9" s="680"/>
      <c r="W9" s="680"/>
      <c r="X9" s="680"/>
      <c r="Y9" s="681"/>
      <c r="Z9" s="682">
        <v>0.1</v>
      </c>
      <c r="AA9" s="682"/>
      <c r="AB9" s="682"/>
      <c r="AC9" s="682"/>
      <c r="AD9" s="683">
        <v>102142</v>
      </c>
      <c r="AE9" s="683"/>
      <c r="AF9" s="683"/>
      <c r="AG9" s="683"/>
      <c r="AH9" s="683"/>
      <c r="AI9" s="683"/>
      <c r="AJ9" s="683"/>
      <c r="AK9" s="683"/>
      <c r="AL9" s="684">
        <v>0.2</v>
      </c>
      <c r="AM9" s="685"/>
      <c r="AN9" s="685"/>
      <c r="AO9" s="686"/>
      <c r="AP9" s="676" t="s">
        <v>244</v>
      </c>
      <c r="AQ9" s="677"/>
      <c r="AR9" s="677"/>
      <c r="AS9" s="677"/>
      <c r="AT9" s="677"/>
      <c r="AU9" s="677"/>
      <c r="AV9" s="677"/>
      <c r="AW9" s="677"/>
      <c r="AX9" s="677"/>
      <c r="AY9" s="677"/>
      <c r="AZ9" s="677"/>
      <c r="BA9" s="677"/>
      <c r="BB9" s="677"/>
      <c r="BC9" s="677"/>
      <c r="BD9" s="677"/>
      <c r="BE9" s="677"/>
      <c r="BF9" s="678"/>
      <c r="BG9" s="679">
        <v>13373558</v>
      </c>
      <c r="BH9" s="680"/>
      <c r="BI9" s="680"/>
      <c r="BJ9" s="680"/>
      <c r="BK9" s="680"/>
      <c r="BL9" s="680"/>
      <c r="BM9" s="680"/>
      <c r="BN9" s="681"/>
      <c r="BO9" s="682">
        <v>36.4</v>
      </c>
      <c r="BP9" s="682"/>
      <c r="BQ9" s="682"/>
      <c r="BR9" s="682"/>
      <c r="BS9" s="688" t="s">
        <v>236</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5726812</v>
      </c>
      <c r="CS9" s="680"/>
      <c r="CT9" s="680"/>
      <c r="CU9" s="680"/>
      <c r="CV9" s="680"/>
      <c r="CW9" s="680"/>
      <c r="CX9" s="680"/>
      <c r="CY9" s="681"/>
      <c r="CZ9" s="682">
        <v>6.5</v>
      </c>
      <c r="DA9" s="682"/>
      <c r="DB9" s="682"/>
      <c r="DC9" s="682"/>
      <c r="DD9" s="688">
        <v>183756</v>
      </c>
      <c r="DE9" s="680"/>
      <c r="DF9" s="680"/>
      <c r="DG9" s="680"/>
      <c r="DH9" s="680"/>
      <c r="DI9" s="680"/>
      <c r="DJ9" s="680"/>
      <c r="DK9" s="680"/>
      <c r="DL9" s="680"/>
      <c r="DM9" s="680"/>
      <c r="DN9" s="680"/>
      <c r="DO9" s="680"/>
      <c r="DP9" s="681"/>
      <c r="DQ9" s="688">
        <v>5372152</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174</v>
      </c>
      <c r="S10" s="680"/>
      <c r="T10" s="680"/>
      <c r="U10" s="680"/>
      <c r="V10" s="680"/>
      <c r="W10" s="680"/>
      <c r="X10" s="680"/>
      <c r="Y10" s="681"/>
      <c r="Z10" s="682" t="s">
        <v>236</v>
      </c>
      <c r="AA10" s="682"/>
      <c r="AB10" s="682"/>
      <c r="AC10" s="682"/>
      <c r="AD10" s="683" t="s">
        <v>236</v>
      </c>
      <c r="AE10" s="683"/>
      <c r="AF10" s="683"/>
      <c r="AG10" s="683"/>
      <c r="AH10" s="683"/>
      <c r="AI10" s="683"/>
      <c r="AJ10" s="683"/>
      <c r="AK10" s="683"/>
      <c r="AL10" s="684" t="s">
        <v>236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980651</v>
      </c>
      <c r="BH10" s="680"/>
      <c r="BI10" s="680"/>
      <c r="BJ10" s="680"/>
      <c r="BK10" s="680"/>
      <c r="BL10" s="680"/>
      <c r="BM10" s="680"/>
      <c r="BN10" s="681"/>
      <c r="BO10" s="682">
        <v>2.7</v>
      </c>
      <c r="BP10" s="682"/>
      <c r="BQ10" s="682"/>
      <c r="BR10" s="682"/>
      <c r="BS10" s="688" t="s">
        <v>236</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220247</v>
      </c>
      <c r="CS10" s="680"/>
      <c r="CT10" s="680"/>
      <c r="CU10" s="680"/>
      <c r="CV10" s="680"/>
      <c r="CW10" s="680"/>
      <c r="CX10" s="680"/>
      <c r="CY10" s="681"/>
      <c r="CZ10" s="682">
        <v>0.3</v>
      </c>
      <c r="DA10" s="682"/>
      <c r="DB10" s="682"/>
      <c r="DC10" s="682"/>
      <c r="DD10" s="688">
        <v>1094</v>
      </c>
      <c r="DE10" s="680"/>
      <c r="DF10" s="680"/>
      <c r="DG10" s="680"/>
      <c r="DH10" s="680"/>
      <c r="DI10" s="680"/>
      <c r="DJ10" s="680"/>
      <c r="DK10" s="680"/>
      <c r="DL10" s="680"/>
      <c r="DM10" s="680"/>
      <c r="DN10" s="680"/>
      <c r="DO10" s="680"/>
      <c r="DP10" s="681"/>
      <c r="DQ10" s="688">
        <v>98258</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174</v>
      </c>
      <c r="AA11" s="682"/>
      <c r="AB11" s="682"/>
      <c r="AC11" s="682"/>
      <c r="AD11" s="683" t="s">
        <v>174</v>
      </c>
      <c r="AE11" s="683"/>
      <c r="AF11" s="683"/>
      <c r="AG11" s="683"/>
      <c r="AH11" s="683"/>
      <c r="AI11" s="683"/>
      <c r="AJ11" s="683"/>
      <c r="AK11" s="683"/>
      <c r="AL11" s="684" t="s">
        <v>174</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2979972</v>
      </c>
      <c r="BH11" s="680"/>
      <c r="BI11" s="680"/>
      <c r="BJ11" s="680"/>
      <c r="BK11" s="680"/>
      <c r="BL11" s="680"/>
      <c r="BM11" s="680"/>
      <c r="BN11" s="681"/>
      <c r="BO11" s="682">
        <v>8.1</v>
      </c>
      <c r="BP11" s="682"/>
      <c r="BQ11" s="682"/>
      <c r="BR11" s="682"/>
      <c r="BS11" s="688">
        <v>546779</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2240840</v>
      </c>
      <c r="CS11" s="680"/>
      <c r="CT11" s="680"/>
      <c r="CU11" s="680"/>
      <c r="CV11" s="680"/>
      <c r="CW11" s="680"/>
      <c r="CX11" s="680"/>
      <c r="CY11" s="681"/>
      <c r="CZ11" s="682">
        <v>2.6</v>
      </c>
      <c r="DA11" s="682"/>
      <c r="DB11" s="682"/>
      <c r="DC11" s="682"/>
      <c r="DD11" s="688">
        <v>614226</v>
      </c>
      <c r="DE11" s="680"/>
      <c r="DF11" s="680"/>
      <c r="DG11" s="680"/>
      <c r="DH11" s="680"/>
      <c r="DI11" s="680"/>
      <c r="DJ11" s="680"/>
      <c r="DK11" s="680"/>
      <c r="DL11" s="680"/>
      <c r="DM11" s="680"/>
      <c r="DN11" s="680"/>
      <c r="DO11" s="680"/>
      <c r="DP11" s="681"/>
      <c r="DQ11" s="688">
        <v>1497938</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4973610</v>
      </c>
      <c r="S12" s="680"/>
      <c r="T12" s="680"/>
      <c r="U12" s="680"/>
      <c r="V12" s="680"/>
      <c r="W12" s="680"/>
      <c r="X12" s="680"/>
      <c r="Y12" s="681"/>
      <c r="Z12" s="682">
        <v>5.5</v>
      </c>
      <c r="AA12" s="682"/>
      <c r="AB12" s="682"/>
      <c r="AC12" s="682"/>
      <c r="AD12" s="683">
        <v>4973610</v>
      </c>
      <c r="AE12" s="683"/>
      <c r="AF12" s="683"/>
      <c r="AG12" s="683"/>
      <c r="AH12" s="683"/>
      <c r="AI12" s="683"/>
      <c r="AJ12" s="683"/>
      <c r="AK12" s="683"/>
      <c r="AL12" s="684">
        <v>9.1</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15102092</v>
      </c>
      <c r="BH12" s="680"/>
      <c r="BI12" s="680"/>
      <c r="BJ12" s="680"/>
      <c r="BK12" s="680"/>
      <c r="BL12" s="680"/>
      <c r="BM12" s="680"/>
      <c r="BN12" s="681"/>
      <c r="BO12" s="682">
        <v>41.2</v>
      </c>
      <c r="BP12" s="682"/>
      <c r="BQ12" s="682"/>
      <c r="BR12" s="682"/>
      <c r="BS12" s="688" t="s">
        <v>174</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3347516</v>
      </c>
      <c r="CS12" s="680"/>
      <c r="CT12" s="680"/>
      <c r="CU12" s="680"/>
      <c r="CV12" s="680"/>
      <c r="CW12" s="680"/>
      <c r="CX12" s="680"/>
      <c r="CY12" s="681"/>
      <c r="CZ12" s="682">
        <v>3.8</v>
      </c>
      <c r="DA12" s="682"/>
      <c r="DB12" s="682"/>
      <c r="DC12" s="682"/>
      <c r="DD12" s="688">
        <v>408499</v>
      </c>
      <c r="DE12" s="680"/>
      <c r="DF12" s="680"/>
      <c r="DG12" s="680"/>
      <c r="DH12" s="680"/>
      <c r="DI12" s="680"/>
      <c r="DJ12" s="680"/>
      <c r="DK12" s="680"/>
      <c r="DL12" s="680"/>
      <c r="DM12" s="680"/>
      <c r="DN12" s="680"/>
      <c r="DO12" s="680"/>
      <c r="DP12" s="681"/>
      <c r="DQ12" s="688">
        <v>1644250</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30014</v>
      </c>
      <c r="S13" s="680"/>
      <c r="T13" s="680"/>
      <c r="U13" s="680"/>
      <c r="V13" s="680"/>
      <c r="W13" s="680"/>
      <c r="X13" s="680"/>
      <c r="Y13" s="681"/>
      <c r="Z13" s="682">
        <v>0</v>
      </c>
      <c r="AA13" s="682"/>
      <c r="AB13" s="682"/>
      <c r="AC13" s="682"/>
      <c r="AD13" s="683">
        <v>30014</v>
      </c>
      <c r="AE13" s="683"/>
      <c r="AF13" s="683"/>
      <c r="AG13" s="683"/>
      <c r="AH13" s="683"/>
      <c r="AI13" s="683"/>
      <c r="AJ13" s="683"/>
      <c r="AK13" s="683"/>
      <c r="AL13" s="684">
        <v>0.1</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14960042</v>
      </c>
      <c r="BH13" s="680"/>
      <c r="BI13" s="680"/>
      <c r="BJ13" s="680"/>
      <c r="BK13" s="680"/>
      <c r="BL13" s="680"/>
      <c r="BM13" s="680"/>
      <c r="BN13" s="681"/>
      <c r="BO13" s="682">
        <v>40.799999999999997</v>
      </c>
      <c r="BP13" s="682"/>
      <c r="BQ13" s="682"/>
      <c r="BR13" s="682"/>
      <c r="BS13" s="688" t="s">
        <v>174</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8771365</v>
      </c>
      <c r="CS13" s="680"/>
      <c r="CT13" s="680"/>
      <c r="CU13" s="680"/>
      <c r="CV13" s="680"/>
      <c r="CW13" s="680"/>
      <c r="CX13" s="680"/>
      <c r="CY13" s="681"/>
      <c r="CZ13" s="682">
        <v>10</v>
      </c>
      <c r="DA13" s="682"/>
      <c r="DB13" s="682"/>
      <c r="DC13" s="682"/>
      <c r="DD13" s="688">
        <v>3981077</v>
      </c>
      <c r="DE13" s="680"/>
      <c r="DF13" s="680"/>
      <c r="DG13" s="680"/>
      <c r="DH13" s="680"/>
      <c r="DI13" s="680"/>
      <c r="DJ13" s="680"/>
      <c r="DK13" s="680"/>
      <c r="DL13" s="680"/>
      <c r="DM13" s="680"/>
      <c r="DN13" s="680"/>
      <c r="DO13" s="680"/>
      <c r="DP13" s="681"/>
      <c r="DQ13" s="688">
        <v>6462466</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259</v>
      </c>
      <c r="S14" s="680"/>
      <c r="T14" s="680"/>
      <c r="U14" s="680"/>
      <c r="V14" s="680"/>
      <c r="W14" s="680"/>
      <c r="X14" s="680"/>
      <c r="Y14" s="681"/>
      <c r="Z14" s="682" t="s">
        <v>174</v>
      </c>
      <c r="AA14" s="682"/>
      <c r="AB14" s="682"/>
      <c r="AC14" s="682"/>
      <c r="AD14" s="683" t="s">
        <v>236</v>
      </c>
      <c r="AE14" s="683"/>
      <c r="AF14" s="683"/>
      <c r="AG14" s="683"/>
      <c r="AH14" s="683"/>
      <c r="AI14" s="683"/>
      <c r="AJ14" s="683"/>
      <c r="AK14" s="683"/>
      <c r="AL14" s="684" t="s">
        <v>259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665279</v>
      </c>
      <c r="BH14" s="680"/>
      <c r="BI14" s="680"/>
      <c r="BJ14" s="680"/>
      <c r="BK14" s="680"/>
      <c r="BL14" s="680"/>
      <c r="BM14" s="680"/>
      <c r="BN14" s="681"/>
      <c r="BO14" s="682">
        <v>1.8</v>
      </c>
      <c r="BP14" s="682"/>
      <c r="BQ14" s="682"/>
      <c r="BR14" s="682"/>
      <c r="BS14" s="688" t="s">
        <v>236</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3347805</v>
      </c>
      <c r="CS14" s="680"/>
      <c r="CT14" s="680"/>
      <c r="CU14" s="680"/>
      <c r="CV14" s="680"/>
      <c r="CW14" s="680"/>
      <c r="CX14" s="680"/>
      <c r="CY14" s="681"/>
      <c r="CZ14" s="682">
        <v>3.8</v>
      </c>
      <c r="DA14" s="682"/>
      <c r="DB14" s="682"/>
      <c r="DC14" s="682"/>
      <c r="DD14" s="688">
        <v>885939</v>
      </c>
      <c r="DE14" s="680"/>
      <c r="DF14" s="680"/>
      <c r="DG14" s="680"/>
      <c r="DH14" s="680"/>
      <c r="DI14" s="680"/>
      <c r="DJ14" s="680"/>
      <c r="DK14" s="680"/>
      <c r="DL14" s="680"/>
      <c r="DM14" s="680"/>
      <c r="DN14" s="680"/>
      <c r="DO14" s="680"/>
      <c r="DP14" s="681"/>
      <c r="DQ14" s="688">
        <v>2560475</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201213</v>
      </c>
      <c r="S15" s="680"/>
      <c r="T15" s="680"/>
      <c r="U15" s="680"/>
      <c r="V15" s="680"/>
      <c r="W15" s="680"/>
      <c r="X15" s="680"/>
      <c r="Y15" s="681"/>
      <c r="Z15" s="682">
        <v>0.2</v>
      </c>
      <c r="AA15" s="682"/>
      <c r="AB15" s="682"/>
      <c r="AC15" s="682"/>
      <c r="AD15" s="683">
        <v>201213</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1457213</v>
      </c>
      <c r="BH15" s="680"/>
      <c r="BI15" s="680"/>
      <c r="BJ15" s="680"/>
      <c r="BK15" s="680"/>
      <c r="BL15" s="680"/>
      <c r="BM15" s="680"/>
      <c r="BN15" s="681"/>
      <c r="BO15" s="682">
        <v>4</v>
      </c>
      <c r="BP15" s="682"/>
      <c r="BQ15" s="682"/>
      <c r="BR15" s="682"/>
      <c r="BS15" s="688" t="s">
        <v>236</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9738230</v>
      </c>
      <c r="CS15" s="680"/>
      <c r="CT15" s="680"/>
      <c r="CU15" s="680"/>
      <c r="CV15" s="680"/>
      <c r="CW15" s="680"/>
      <c r="CX15" s="680"/>
      <c r="CY15" s="681"/>
      <c r="CZ15" s="682">
        <v>11.1</v>
      </c>
      <c r="DA15" s="682"/>
      <c r="DB15" s="682"/>
      <c r="DC15" s="682"/>
      <c r="DD15" s="688">
        <v>2574175</v>
      </c>
      <c r="DE15" s="680"/>
      <c r="DF15" s="680"/>
      <c r="DG15" s="680"/>
      <c r="DH15" s="680"/>
      <c r="DI15" s="680"/>
      <c r="DJ15" s="680"/>
      <c r="DK15" s="680"/>
      <c r="DL15" s="680"/>
      <c r="DM15" s="680"/>
      <c r="DN15" s="680"/>
      <c r="DO15" s="680"/>
      <c r="DP15" s="681"/>
      <c r="DQ15" s="688">
        <v>7744148</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259</v>
      </c>
      <c r="S16" s="680"/>
      <c r="T16" s="680"/>
      <c r="U16" s="680"/>
      <c r="V16" s="680"/>
      <c r="W16" s="680"/>
      <c r="X16" s="680"/>
      <c r="Y16" s="681"/>
      <c r="Z16" s="682" t="s">
        <v>236</v>
      </c>
      <c r="AA16" s="682"/>
      <c r="AB16" s="682"/>
      <c r="AC16" s="682"/>
      <c r="AD16" s="683" t="s">
        <v>236</v>
      </c>
      <c r="AE16" s="683"/>
      <c r="AF16" s="683"/>
      <c r="AG16" s="683"/>
      <c r="AH16" s="683"/>
      <c r="AI16" s="683"/>
      <c r="AJ16" s="683"/>
      <c r="AK16" s="683"/>
      <c r="AL16" s="684" t="s">
        <v>174</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236</v>
      </c>
      <c r="BP16" s="682"/>
      <c r="BQ16" s="682"/>
      <c r="BR16" s="682"/>
      <c r="BS16" s="688" t="s">
        <v>174</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17778</v>
      </c>
      <c r="CS16" s="680"/>
      <c r="CT16" s="680"/>
      <c r="CU16" s="680"/>
      <c r="CV16" s="680"/>
      <c r="CW16" s="680"/>
      <c r="CX16" s="680"/>
      <c r="CY16" s="681"/>
      <c r="CZ16" s="682">
        <v>0</v>
      </c>
      <c r="DA16" s="682"/>
      <c r="DB16" s="682"/>
      <c r="DC16" s="682"/>
      <c r="DD16" s="688" t="s">
        <v>174</v>
      </c>
      <c r="DE16" s="680"/>
      <c r="DF16" s="680"/>
      <c r="DG16" s="680"/>
      <c r="DH16" s="680"/>
      <c r="DI16" s="680"/>
      <c r="DJ16" s="680"/>
      <c r="DK16" s="680"/>
      <c r="DL16" s="680"/>
      <c r="DM16" s="680"/>
      <c r="DN16" s="680"/>
      <c r="DO16" s="680"/>
      <c r="DP16" s="681"/>
      <c r="DQ16" s="688">
        <v>17778</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169396</v>
      </c>
      <c r="S17" s="680"/>
      <c r="T17" s="680"/>
      <c r="U17" s="680"/>
      <c r="V17" s="680"/>
      <c r="W17" s="680"/>
      <c r="X17" s="680"/>
      <c r="Y17" s="681"/>
      <c r="Z17" s="682">
        <v>0.2</v>
      </c>
      <c r="AA17" s="682"/>
      <c r="AB17" s="682"/>
      <c r="AC17" s="682"/>
      <c r="AD17" s="683">
        <v>169396</v>
      </c>
      <c r="AE17" s="683"/>
      <c r="AF17" s="683"/>
      <c r="AG17" s="683"/>
      <c r="AH17" s="683"/>
      <c r="AI17" s="683"/>
      <c r="AJ17" s="683"/>
      <c r="AK17" s="683"/>
      <c r="AL17" s="684">
        <v>0.3</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236</v>
      </c>
      <c r="BH17" s="680"/>
      <c r="BI17" s="680"/>
      <c r="BJ17" s="680"/>
      <c r="BK17" s="680"/>
      <c r="BL17" s="680"/>
      <c r="BM17" s="680"/>
      <c r="BN17" s="681"/>
      <c r="BO17" s="682" t="s">
        <v>236</v>
      </c>
      <c r="BP17" s="682"/>
      <c r="BQ17" s="682"/>
      <c r="BR17" s="682"/>
      <c r="BS17" s="688" t="s">
        <v>174</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9832944</v>
      </c>
      <c r="CS17" s="680"/>
      <c r="CT17" s="680"/>
      <c r="CU17" s="680"/>
      <c r="CV17" s="680"/>
      <c r="CW17" s="680"/>
      <c r="CX17" s="680"/>
      <c r="CY17" s="681"/>
      <c r="CZ17" s="682">
        <v>11.2</v>
      </c>
      <c r="DA17" s="682"/>
      <c r="DB17" s="682"/>
      <c r="DC17" s="682"/>
      <c r="DD17" s="688" t="s">
        <v>236</v>
      </c>
      <c r="DE17" s="680"/>
      <c r="DF17" s="680"/>
      <c r="DG17" s="680"/>
      <c r="DH17" s="680"/>
      <c r="DI17" s="680"/>
      <c r="DJ17" s="680"/>
      <c r="DK17" s="680"/>
      <c r="DL17" s="680"/>
      <c r="DM17" s="680"/>
      <c r="DN17" s="680"/>
      <c r="DO17" s="680"/>
      <c r="DP17" s="681"/>
      <c r="DQ17" s="688">
        <v>9659365</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13515188</v>
      </c>
      <c r="S18" s="680"/>
      <c r="T18" s="680"/>
      <c r="U18" s="680"/>
      <c r="V18" s="680"/>
      <c r="W18" s="680"/>
      <c r="X18" s="680"/>
      <c r="Y18" s="681"/>
      <c r="Z18" s="682">
        <v>15</v>
      </c>
      <c r="AA18" s="682"/>
      <c r="AB18" s="682"/>
      <c r="AC18" s="682"/>
      <c r="AD18" s="683">
        <v>12296378</v>
      </c>
      <c r="AE18" s="683"/>
      <c r="AF18" s="683"/>
      <c r="AG18" s="683"/>
      <c r="AH18" s="683"/>
      <c r="AI18" s="683"/>
      <c r="AJ18" s="683"/>
      <c r="AK18" s="683"/>
      <c r="AL18" s="684">
        <v>22.6</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236</v>
      </c>
      <c r="BP18" s="682"/>
      <c r="BQ18" s="682"/>
      <c r="BR18" s="682"/>
      <c r="BS18" s="688" t="s">
        <v>174</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174</v>
      </c>
      <c r="DA18" s="682"/>
      <c r="DB18" s="682"/>
      <c r="DC18" s="682"/>
      <c r="DD18" s="688" t="s">
        <v>174</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12296378</v>
      </c>
      <c r="S19" s="680"/>
      <c r="T19" s="680"/>
      <c r="U19" s="680"/>
      <c r="V19" s="680"/>
      <c r="W19" s="680"/>
      <c r="X19" s="680"/>
      <c r="Y19" s="681"/>
      <c r="Z19" s="682">
        <v>13.7</v>
      </c>
      <c r="AA19" s="682"/>
      <c r="AB19" s="682"/>
      <c r="AC19" s="682"/>
      <c r="AD19" s="683">
        <v>12296378</v>
      </c>
      <c r="AE19" s="683"/>
      <c r="AF19" s="683"/>
      <c r="AG19" s="683"/>
      <c r="AH19" s="683"/>
      <c r="AI19" s="683"/>
      <c r="AJ19" s="683"/>
      <c r="AK19" s="683"/>
      <c r="AL19" s="684">
        <v>22.6</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1709747</v>
      </c>
      <c r="BH19" s="680"/>
      <c r="BI19" s="680"/>
      <c r="BJ19" s="680"/>
      <c r="BK19" s="680"/>
      <c r="BL19" s="680"/>
      <c r="BM19" s="680"/>
      <c r="BN19" s="681"/>
      <c r="BO19" s="682">
        <v>4.7</v>
      </c>
      <c r="BP19" s="682"/>
      <c r="BQ19" s="682"/>
      <c r="BR19" s="682"/>
      <c r="BS19" s="688" t="s">
        <v>236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174</v>
      </c>
      <c r="DA19" s="682"/>
      <c r="DB19" s="682"/>
      <c r="DC19" s="682"/>
      <c r="DD19" s="688" t="s">
        <v>236</v>
      </c>
      <c r="DE19" s="680"/>
      <c r="DF19" s="680"/>
      <c r="DG19" s="680"/>
      <c r="DH19" s="680"/>
      <c r="DI19" s="680"/>
      <c r="DJ19" s="680"/>
      <c r="DK19" s="680"/>
      <c r="DL19" s="680"/>
      <c r="DM19" s="680"/>
      <c r="DN19" s="680"/>
      <c r="DO19" s="680"/>
      <c r="DP19" s="681"/>
      <c r="DQ19" s="688" t="s">
        <v>236</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1218676</v>
      </c>
      <c r="S20" s="680"/>
      <c r="T20" s="680"/>
      <c r="U20" s="680"/>
      <c r="V20" s="680"/>
      <c r="W20" s="680"/>
      <c r="X20" s="680"/>
      <c r="Y20" s="681"/>
      <c r="Z20" s="682">
        <v>1.4</v>
      </c>
      <c r="AA20" s="682"/>
      <c r="AB20" s="682"/>
      <c r="AC20" s="682"/>
      <c r="AD20" s="683" t="s">
        <v>236</v>
      </c>
      <c r="AE20" s="683"/>
      <c r="AF20" s="683"/>
      <c r="AG20" s="683"/>
      <c r="AH20" s="683"/>
      <c r="AI20" s="683"/>
      <c r="AJ20" s="683"/>
      <c r="AK20" s="683"/>
      <c r="AL20" s="684" t="s">
        <v>236</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1709747</v>
      </c>
      <c r="BH20" s="680"/>
      <c r="BI20" s="680"/>
      <c r="BJ20" s="680"/>
      <c r="BK20" s="680"/>
      <c r="BL20" s="680"/>
      <c r="BM20" s="680"/>
      <c r="BN20" s="681"/>
      <c r="BO20" s="682">
        <v>4.7</v>
      </c>
      <c r="BP20" s="682"/>
      <c r="BQ20" s="682"/>
      <c r="BR20" s="682"/>
      <c r="BS20" s="688" t="s">
        <v>174</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87524362</v>
      </c>
      <c r="CS20" s="680"/>
      <c r="CT20" s="680"/>
      <c r="CU20" s="680"/>
      <c r="CV20" s="680"/>
      <c r="CW20" s="680"/>
      <c r="CX20" s="680"/>
      <c r="CY20" s="681"/>
      <c r="CZ20" s="682">
        <v>100</v>
      </c>
      <c r="DA20" s="682"/>
      <c r="DB20" s="682"/>
      <c r="DC20" s="682"/>
      <c r="DD20" s="688">
        <v>11085881</v>
      </c>
      <c r="DE20" s="680"/>
      <c r="DF20" s="680"/>
      <c r="DG20" s="680"/>
      <c r="DH20" s="680"/>
      <c r="DI20" s="680"/>
      <c r="DJ20" s="680"/>
      <c r="DK20" s="680"/>
      <c r="DL20" s="680"/>
      <c r="DM20" s="680"/>
      <c r="DN20" s="680"/>
      <c r="DO20" s="680"/>
      <c r="DP20" s="681"/>
      <c r="DQ20" s="688">
        <v>61742403</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134</v>
      </c>
      <c r="S21" s="680"/>
      <c r="T21" s="680"/>
      <c r="U21" s="680"/>
      <c r="V21" s="680"/>
      <c r="W21" s="680"/>
      <c r="X21" s="680"/>
      <c r="Y21" s="681"/>
      <c r="Z21" s="682">
        <v>0</v>
      </c>
      <c r="AA21" s="682"/>
      <c r="AB21" s="682"/>
      <c r="AC21" s="682"/>
      <c r="AD21" s="683" t="s">
        <v>174</v>
      </c>
      <c r="AE21" s="683"/>
      <c r="AF21" s="683"/>
      <c r="AG21" s="683"/>
      <c r="AH21" s="683"/>
      <c r="AI21" s="683"/>
      <c r="AJ21" s="683"/>
      <c r="AK21" s="683"/>
      <c r="AL21" s="684" t="s">
        <v>174</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92224</v>
      </c>
      <c r="BH21" s="680"/>
      <c r="BI21" s="680"/>
      <c r="BJ21" s="680"/>
      <c r="BK21" s="680"/>
      <c r="BL21" s="680"/>
      <c r="BM21" s="680"/>
      <c r="BN21" s="681"/>
      <c r="BO21" s="682">
        <v>0.3</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56729192</v>
      </c>
      <c r="S22" s="680"/>
      <c r="T22" s="680"/>
      <c r="U22" s="680"/>
      <c r="V22" s="680"/>
      <c r="W22" s="680"/>
      <c r="X22" s="680"/>
      <c r="Y22" s="681"/>
      <c r="Z22" s="682">
        <v>63.1</v>
      </c>
      <c r="AA22" s="682"/>
      <c r="AB22" s="682"/>
      <c r="AC22" s="682"/>
      <c r="AD22" s="683">
        <v>53892859</v>
      </c>
      <c r="AE22" s="683"/>
      <c r="AF22" s="683"/>
      <c r="AG22" s="683"/>
      <c r="AH22" s="683"/>
      <c r="AI22" s="683"/>
      <c r="AJ22" s="683"/>
      <c r="AK22" s="683"/>
      <c r="AL22" s="684">
        <v>99</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174</v>
      </c>
      <c r="BP22" s="682"/>
      <c r="BQ22" s="682"/>
      <c r="BR22" s="682"/>
      <c r="BS22" s="688" t="s">
        <v>236</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48730</v>
      </c>
      <c r="S23" s="680"/>
      <c r="T23" s="680"/>
      <c r="U23" s="680"/>
      <c r="V23" s="680"/>
      <c r="W23" s="680"/>
      <c r="X23" s="680"/>
      <c r="Y23" s="681"/>
      <c r="Z23" s="682">
        <v>0.1</v>
      </c>
      <c r="AA23" s="682"/>
      <c r="AB23" s="682"/>
      <c r="AC23" s="682"/>
      <c r="AD23" s="683">
        <v>48730</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1617523</v>
      </c>
      <c r="BH23" s="680"/>
      <c r="BI23" s="680"/>
      <c r="BJ23" s="680"/>
      <c r="BK23" s="680"/>
      <c r="BL23" s="680"/>
      <c r="BM23" s="680"/>
      <c r="BN23" s="681"/>
      <c r="BO23" s="682">
        <v>4.4000000000000004</v>
      </c>
      <c r="BP23" s="682"/>
      <c r="BQ23" s="682"/>
      <c r="BR23" s="682"/>
      <c r="BS23" s="688" t="s">
        <v>236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325326</v>
      </c>
      <c r="S24" s="680"/>
      <c r="T24" s="680"/>
      <c r="U24" s="680"/>
      <c r="V24" s="680"/>
      <c r="W24" s="680"/>
      <c r="X24" s="680"/>
      <c r="Y24" s="681"/>
      <c r="Z24" s="682">
        <v>0.4</v>
      </c>
      <c r="AA24" s="682"/>
      <c r="AB24" s="682"/>
      <c r="AC24" s="682"/>
      <c r="AD24" s="683" t="s">
        <v>174</v>
      </c>
      <c r="AE24" s="683"/>
      <c r="AF24" s="683"/>
      <c r="AG24" s="683"/>
      <c r="AH24" s="683"/>
      <c r="AI24" s="683"/>
      <c r="AJ24" s="683"/>
      <c r="AK24" s="683"/>
      <c r="AL24" s="684" t="s">
        <v>236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259</v>
      </c>
      <c r="BP24" s="682"/>
      <c r="BQ24" s="682"/>
      <c r="BR24" s="682"/>
      <c r="BS24" s="688" t="s">
        <v>236</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42041427</v>
      </c>
      <c r="CS24" s="669"/>
      <c r="CT24" s="669"/>
      <c r="CU24" s="669"/>
      <c r="CV24" s="669"/>
      <c r="CW24" s="669"/>
      <c r="CX24" s="669"/>
      <c r="CY24" s="670"/>
      <c r="CZ24" s="673">
        <v>48</v>
      </c>
      <c r="DA24" s="674"/>
      <c r="DB24" s="674"/>
      <c r="DC24" s="693"/>
      <c r="DD24" s="712">
        <v>29020171</v>
      </c>
      <c r="DE24" s="669"/>
      <c r="DF24" s="669"/>
      <c r="DG24" s="669"/>
      <c r="DH24" s="669"/>
      <c r="DI24" s="669"/>
      <c r="DJ24" s="669"/>
      <c r="DK24" s="670"/>
      <c r="DL24" s="712">
        <v>28731737</v>
      </c>
      <c r="DM24" s="669"/>
      <c r="DN24" s="669"/>
      <c r="DO24" s="669"/>
      <c r="DP24" s="669"/>
      <c r="DQ24" s="669"/>
      <c r="DR24" s="669"/>
      <c r="DS24" s="669"/>
      <c r="DT24" s="669"/>
      <c r="DU24" s="669"/>
      <c r="DV24" s="670"/>
      <c r="DW24" s="673">
        <v>49.2</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2487028</v>
      </c>
      <c r="S25" s="680"/>
      <c r="T25" s="680"/>
      <c r="U25" s="680"/>
      <c r="V25" s="680"/>
      <c r="W25" s="680"/>
      <c r="X25" s="680"/>
      <c r="Y25" s="681"/>
      <c r="Z25" s="682">
        <v>2.8</v>
      </c>
      <c r="AA25" s="682"/>
      <c r="AB25" s="682"/>
      <c r="AC25" s="682"/>
      <c r="AD25" s="683">
        <v>223637</v>
      </c>
      <c r="AE25" s="683"/>
      <c r="AF25" s="683"/>
      <c r="AG25" s="683"/>
      <c r="AH25" s="683"/>
      <c r="AI25" s="683"/>
      <c r="AJ25" s="683"/>
      <c r="AK25" s="683"/>
      <c r="AL25" s="684">
        <v>0.4</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174</v>
      </c>
      <c r="BP25" s="682"/>
      <c r="BQ25" s="682"/>
      <c r="BR25" s="682"/>
      <c r="BS25" s="688" t="s">
        <v>236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15269629</v>
      </c>
      <c r="CS25" s="715"/>
      <c r="CT25" s="715"/>
      <c r="CU25" s="715"/>
      <c r="CV25" s="715"/>
      <c r="CW25" s="715"/>
      <c r="CX25" s="715"/>
      <c r="CY25" s="716"/>
      <c r="CZ25" s="684">
        <v>17.399999999999999</v>
      </c>
      <c r="DA25" s="713"/>
      <c r="DB25" s="713"/>
      <c r="DC25" s="717"/>
      <c r="DD25" s="688">
        <v>13905174</v>
      </c>
      <c r="DE25" s="715"/>
      <c r="DF25" s="715"/>
      <c r="DG25" s="715"/>
      <c r="DH25" s="715"/>
      <c r="DI25" s="715"/>
      <c r="DJ25" s="715"/>
      <c r="DK25" s="716"/>
      <c r="DL25" s="688">
        <v>13617863</v>
      </c>
      <c r="DM25" s="715"/>
      <c r="DN25" s="715"/>
      <c r="DO25" s="715"/>
      <c r="DP25" s="715"/>
      <c r="DQ25" s="715"/>
      <c r="DR25" s="715"/>
      <c r="DS25" s="715"/>
      <c r="DT25" s="715"/>
      <c r="DU25" s="715"/>
      <c r="DV25" s="716"/>
      <c r="DW25" s="684">
        <v>23.3</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227319</v>
      </c>
      <c r="S26" s="680"/>
      <c r="T26" s="680"/>
      <c r="U26" s="680"/>
      <c r="V26" s="680"/>
      <c r="W26" s="680"/>
      <c r="X26" s="680"/>
      <c r="Y26" s="681"/>
      <c r="Z26" s="682">
        <v>0.3</v>
      </c>
      <c r="AA26" s="682"/>
      <c r="AB26" s="682"/>
      <c r="AC26" s="682"/>
      <c r="AD26" s="683" t="s">
        <v>174</v>
      </c>
      <c r="AE26" s="683"/>
      <c r="AF26" s="683"/>
      <c r="AG26" s="683"/>
      <c r="AH26" s="683"/>
      <c r="AI26" s="683"/>
      <c r="AJ26" s="683"/>
      <c r="AK26" s="683"/>
      <c r="AL26" s="684" t="s">
        <v>174</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259</v>
      </c>
      <c r="BH26" s="680"/>
      <c r="BI26" s="680"/>
      <c r="BJ26" s="680"/>
      <c r="BK26" s="680"/>
      <c r="BL26" s="680"/>
      <c r="BM26" s="680"/>
      <c r="BN26" s="681"/>
      <c r="BO26" s="682" t="s">
        <v>174</v>
      </c>
      <c r="BP26" s="682"/>
      <c r="BQ26" s="682"/>
      <c r="BR26" s="682"/>
      <c r="BS26" s="688" t="s">
        <v>236</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8708387</v>
      </c>
      <c r="CS26" s="680"/>
      <c r="CT26" s="680"/>
      <c r="CU26" s="680"/>
      <c r="CV26" s="680"/>
      <c r="CW26" s="680"/>
      <c r="CX26" s="680"/>
      <c r="CY26" s="681"/>
      <c r="CZ26" s="684">
        <v>9.9</v>
      </c>
      <c r="DA26" s="713"/>
      <c r="DB26" s="713"/>
      <c r="DC26" s="717"/>
      <c r="DD26" s="688">
        <v>7849180</v>
      </c>
      <c r="DE26" s="680"/>
      <c r="DF26" s="680"/>
      <c r="DG26" s="680"/>
      <c r="DH26" s="680"/>
      <c r="DI26" s="680"/>
      <c r="DJ26" s="680"/>
      <c r="DK26" s="681"/>
      <c r="DL26" s="688" t="s">
        <v>174</v>
      </c>
      <c r="DM26" s="680"/>
      <c r="DN26" s="680"/>
      <c r="DO26" s="680"/>
      <c r="DP26" s="680"/>
      <c r="DQ26" s="680"/>
      <c r="DR26" s="680"/>
      <c r="DS26" s="680"/>
      <c r="DT26" s="680"/>
      <c r="DU26" s="680"/>
      <c r="DV26" s="681"/>
      <c r="DW26" s="684" t="s">
        <v>174</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10758994</v>
      </c>
      <c r="S27" s="680"/>
      <c r="T27" s="680"/>
      <c r="U27" s="680"/>
      <c r="V27" s="680"/>
      <c r="W27" s="680"/>
      <c r="X27" s="680"/>
      <c r="Y27" s="681"/>
      <c r="Z27" s="682">
        <v>12</v>
      </c>
      <c r="AA27" s="682"/>
      <c r="AB27" s="682"/>
      <c r="AC27" s="682"/>
      <c r="AD27" s="683" t="s">
        <v>236</v>
      </c>
      <c r="AE27" s="683"/>
      <c r="AF27" s="683"/>
      <c r="AG27" s="683"/>
      <c r="AH27" s="683"/>
      <c r="AI27" s="683"/>
      <c r="AJ27" s="683"/>
      <c r="AK27" s="683"/>
      <c r="AL27" s="684" t="s">
        <v>236</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36693507</v>
      </c>
      <c r="BH27" s="680"/>
      <c r="BI27" s="680"/>
      <c r="BJ27" s="680"/>
      <c r="BK27" s="680"/>
      <c r="BL27" s="680"/>
      <c r="BM27" s="680"/>
      <c r="BN27" s="681"/>
      <c r="BO27" s="682">
        <v>100</v>
      </c>
      <c r="BP27" s="682"/>
      <c r="BQ27" s="682"/>
      <c r="BR27" s="682"/>
      <c r="BS27" s="688">
        <v>546779</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16939153</v>
      </c>
      <c r="CS27" s="715"/>
      <c r="CT27" s="715"/>
      <c r="CU27" s="715"/>
      <c r="CV27" s="715"/>
      <c r="CW27" s="715"/>
      <c r="CX27" s="715"/>
      <c r="CY27" s="716"/>
      <c r="CZ27" s="684">
        <v>19.399999999999999</v>
      </c>
      <c r="DA27" s="713"/>
      <c r="DB27" s="713"/>
      <c r="DC27" s="717"/>
      <c r="DD27" s="688">
        <v>5455931</v>
      </c>
      <c r="DE27" s="715"/>
      <c r="DF27" s="715"/>
      <c r="DG27" s="715"/>
      <c r="DH27" s="715"/>
      <c r="DI27" s="715"/>
      <c r="DJ27" s="715"/>
      <c r="DK27" s="716"/>
      <c r="DL27" s="688">
        <v>5454808</v>
      </c>
      <c r="DM27" s="715"/>
      <c r="DN27" s="715"/>
      <c r="DO27" s="715"/>
      <c r="DP27" s="715"/>
      <c r="DQ27" s="715"/>
      <c r="DR27" s="715"/>
      <c r="DS27" s="715"/>
      <c r="DT27" s="715"/>
      <c r="DU27" s="715"/>
      <c r="DV27" s="716"/>
      <c r="DW27" s="684">
        <v>9.3000000000000007</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v>32048</v>
      </c>
      <c r="S28" s="680"/>
      <c r="T28" s="680"/>
      <c r="U28" s="680"/>
      <c r="V28" s="680"/>
      <c r="W28" s="680"/>
      <c r="X28" s="680"/>
      <c r="Y28" s="681"/>
      <c r="Z28" s="682">
        <v>0</v>
      </c>
      <c r="AA28" s="682"/>
      <c r="AB28" s="682"/>
      <c r="AC28" s="682"/>
      <c r="AD28" s="683">
        <v>32048</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9832645</v>
      </c>
      <c r="CS28" s="680"/>
      <c r="CT28" s="680"/>
      <c r="CU28" s="680"/>
      <c r="CV28" s="680"/>
      <c r="CW28" s="680"/>
      <c r="CX28" s="680"/>
      <c r="CY28" s="681"/>
      <c r="CZ28" s="684">
        <v>11.2</v>
      </c>
      <c r="DA28" s="713"/>
      <c r="DB28" s="713"/>
      <c r="DC28" s="717"/>
      <c r="DD28" s="688">
        <v>9659066</v>
      </c>
      <c r="DE28" s="680"/>
      <c r="DF28" s="680"/>
      <c r="DG28" s="680"/>
      <c r="DH28" s="680"/>
      <c r="DI28" s="680"/>
      <c r="DJ28" s="680"/>
      <c r="DK28" s="681"/>
      <c r="DL28" s="688">
        <v>9659066</v>
      </c>
      <c r="DM28" s="680"/>
      <c r="DN28" s="680"/>
      <c r="DO28" s="680"/>
      <c r="DP28" s="680"/>
      <c r="DQ28" s="680"/>
      <c r="DR28" s="680"/>
      <c r="DS28" s="680"/>
      <c r="DT28" s="680"/>
      <c r="DU28" s="680"/>
      <c r="DV28" s="681"/>
      <c r="DW28" s="684">
        <v>16.600000000000001</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5088307</v>
      </c>
      <c r="S29" s="680"/>
      <c r="T29" s="680"/>
      <c r="U29" s="680"/>
      <c r="V29" s="680"/>
      <c r="W29" s="680"/>
      <c r="X29" s="680"/>
      <c r="Y29" s="681"/>
      <c r="Z29" s="682">
        <v>5.7</v>
      </c>
      <c r="AA29" s="682"/>
      <c r="AB29" s="682"/>
      <c r="AC29" s="682"/>
      <c r="AD29" s="683" t="s">
        <v>174</v>
      </c>
      <c r="AE29" s="683"/>
      <c r="AF29" s="683"/>
      <c r="AG29" s="683"/>
      <c r="AH29" s="683"/>
      <c r="AI29" s="683"/>
      <c r="AJ29" s="683"/>
      <c r="AK29" s="683"/>
      <c r="AL29" s="684" t="s">
        <v>236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9832645</v>
      </c>
      <c r="CS29" s="715"/>
      <c r="CT29" s="715"/>
      <c r="CU29" s="715"/>
      <c r="CV29" s="715"/>
      <c r="CW29" s="715"/>
      <c r="CX29" s="715"/>
      <c r="CY29" s="716"/>
      <c r="CZ29" s="684">
        <v>11.2</v>
      </c>
      <c r="DA29" s="713"/>
      <c r="DB29" s="713"/>
      <c r="DC29" s="717"/>
      <c r="DD29" s="688">
        <v>9659066</v>
      </c>
      <c r="DE29" s="715"/>
      <c r="DF29" s="715"/>
      <c r="DG29" s="715"/>
      <c r="DH29" s="715"/>
      <c r="DI29" s="715"/>
      <c r="DJ29" s="715"/>
      <c r="DK29" s="716"/>
      <c r="DL29" s="688">
        <v>9659066</v>
      </c>
      <c r="DM29" s="715"/>
      <c r="DN29" s="715"/>
      <c r="DO29" s="715"/>
      <c r="DP29" s="715"/>
      <c r="DQ29" s="715"/>
      <c r="DR29" s="715"/>
      <c r="DS29" s="715"/>
      <c r="DT29" s="715"/>
      <c r="DU29" s="715"/>
      <c r="DV29" s="716"/>
      <c r="DW29" s="684">
        <v>16.600000000000001</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364154</v>
      </c>
      <c r="S30" s="680"/>
      <c r="T30" s="680"/>
      <c r="U30" s="680"/>
      <c r="V30" s="680"/>
      <c r="W30" s="680"/>
      <c r="X30" s="680"/>
      <c r="Y30" s="681"/>
      <c r="Z30" s="682">
        <v>0.4</v>
      </c>
      <c r="AA30" s="682"/>
      <c r="AB30" s="682"/>
      <c r="AC30" s="682"/>
      <c r="AD30" s="683">
        <v>110059</v>
      </c>
      <c r="AE30" s="683"/>
      <c r="AF30" s="683"/>
      <c r="AG30" s="683"/>
      <c r="AH30" s="683"/>
      <c r="AI30" s="683"/>
      <c r="AJ30" s="683"/>
      <c r="AK30" s="683"/>
      <c r="AL30" s="684">
        <v>0.2</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99.3</v>
      </c>
      <c r="BH30" s="740"/>
      <c r="BI30" s="740"/>
      <c r="BJ30" s="740"/>
      <c r="BK30" s="740"/>
      <c r="BL30" s="740"/>
      <c r="BM30" s="674">
        <v>97.4</v>
      </c>
      <c r="BN30" s="740"/>
      <c r="BO30" s="740"/>
      <c r="BP30" s="740"/>
      <c r="BQ30" s="741"/>
      <c r="BR30" s="739">
        <v>99.1</v>
      </c>
      <c r="BS30" s="740"/>
      <c r="BT30" s="740"/>
      <c r="BU30" s="740"/>
      <c r="BV30" s="740"/>
      <c r="BW30" s="740"/>
      <c r="BX30" s="674">
        <v>96.6</v>
      </c>
      <c r="BY30" s="740"/>
      <c r="BZ30" s="740"/>
      <c r="CA30" s="740"/>
      <c r="CB30" s="741"/>
      <c r="CD30" s="744"/>
      <c r="CE30" s="745"/>
      <c r="CF30" s="694" t="s">
        <v>314</v>
      </c>
      <c r="CG30" s="695"/>
      <c r="CH30" s="695"/>
      <c r="CI30" s="695"/>
      <c r="CJ30" s="695"/>
      <c r="CK30" s="695"/>
      <c r="CL30" s="695"/>
      <c r="CM30" s="695"/>
      <c r="CN30" s="695"/>
      <c r="CO30" s="695"/>
      <c r="CP30" s="695"/>
      <c r="CQ30" s="696"/>
      <c r="CR30" s="679">
        <v>9437021</v>
      </c>
      <c r="CS30" s="680"/>
      <c r="CT30" s="680"/>
      <c r="CU30" s="680"/>
      <c r="CV30" s="680"/>
      <c r="CW30" s="680"/>
      <c r="CX30" s="680"/>
      <c r="CY30" s="681"/>
      <c r="CZ30" s="684">
        <v>10.8</v>
      </c>
      <c r="DA30" s="713"/>
      <c r="DB30" s="713"/>
      <c r="DC30" s="717"/>
      <c r="DD30" s="688">
        <v>9275276</v>
      </c>
      <c r="DE30" s="680"/>
      <c r="DF30" s="680"/>
      <c r="DG30" s="680"/>
      <c r="DH30" s="680"/>
      <c r="DI30" s="680"/>
      <c r="DJ30" s="680"/>
      <c r="DK30" s="681"/>
      <c r="DL30" s="688">
        <v>9275276</v>
      </c>
      <c r="DM30" s="680"/>
      <c r="DN30" s="680"/>
      <c r="DO30" s="680"/>
      <c r="DP30" s="680"/>
      <c r="DQ30" s="680"/>
      <c r="DR30" s="680"/>
      <c r="DS30" s="680"/>
      <c r="DT30" s="680"/>
      <c r="DU30" s="680"/>
      <c r="DV30" s="681"/>
      <c r="DW30" s="684">
        <v>15.9</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42747</v>
      </c>
      <c r="S31" s="680"/>
      <c r="T31" s="680"/>
      <c r="U31" s="680"/>
      <c r="V31" s="680"/>
      <c r="W31" s="680"/>
      <c r="X31" s="680"/>
      <c r="Y31" s="681"/>
      <c r="Z31" s="682">
        <v>0</v>
      </c>
      <c r="AA31" s="682"/>
      <c r="AB31" s="682"/>
      <c r="AC31" s="682"/>
      <c r="AD31" s="683" t="s">
        <v>259</v>
      </c>
      <c r="AE31" s="683"/>
      <c r="AF31" s="683"/>
      <c r="AG31" s="683"/>
      <c r="AH31" s="683"/>
      <c r="AI31" s="683"/>
      <c r="AJ31" s="683"/>
      <c r="AK31" s="683"/>
      <c r="AL31" s="684" t="s">
        <v>259</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99.2</v>
      </c>
      <c r="BH31" s="715"/>
      <c r="BI31" s="715"/>
      <c r="BJ31" s="715"/>
      <c r="BK31" s="715"/>
      <c r="BL31" s="715"/>
      <c r="BM31" s="685">
        <v>97.3</v>
      </c>
      <c r="BN31" s="737"/>
      <c r="BO31" s="737"/>
      <c r="BP31" s="737"/>
      <c r="BQ31" s="738"/>
      <c r="BR31" s="736">
        <v>99.1</v>
      </c>
      <c r="BS31" s="715"/>
      <c r="BT31" s="715"/>
      <c r="BU31" s="715"/>
      <c r="BV31" s="715"/>
      <c r="BW31" s="715"/>
      <c r="BX31" s="685">
        <v>96.8</v>
      </c>
      <c r="BY31" s="737"/>
      <c r="BZ31" s="737"/>
      <c r="CA31" s="737"/>
      <c r="CB31" s="738"/>
      <c r="CD31" s="744"/>
      <c r="CE31" s="745"/>
      <c r="CF31" s="694" t="s">
        <v>318</v>
      </c>
      <c r="CG31" s="695"/>
      <c r="CH31" s="695"/>
      <c r="CI31" s="695"/>
      <c r="CJ31" s="695"/>
      <c r="CK31" s="695"/>
      <c r="CL31" s="695"/>
      <c r="CM31" s="695"/>
      <c r="CN31" s="695"/>
      <c r="CO31" s="695"/>
      <c r="CP31" s="695"/>
      <c r="CQ31" s="696"/>
      <c r="CR31" s="679">
        <v>395624</v>
      </c>
      <c r="CS31" s="715"/>
      <c r="CT31" s="715"/>
      <c r="CU31" s="715"/>
      <c r="CV31" s="715"/>
      <c r="CW31" s="715"/>
      <c r="CX31" s="715"/>
      <c r="CY31" s="716"/>
      <c r="CZ31" s="684">
        <v>0.5</v>
      </c>
      <c r="DA31" s="713"/>
      <c r="DB31" s="713"/>
      <c r="DC31" s="717"/>
      <c r="DD31" s="688">
        <v>383790</v>
      </c>
      <c r="DE31" s="715"/>
      <c r="DF31" s="715"/>
      <c r="DG31" s="715"/>
      <c r="DH31" s="715"/>
      <c r="DI31" s="715"/>
      <c r="DJ31" s="715"/>
      <c r="DK31" s="716"/>
      <c r="DL31" s="688">
        <v>383790</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1938450</v>
      </c>
      <c r="S32" s="680"/>
      <c r="T32" s="680"/>
      <c r="U32" s="680"/>
      <c r="V32" s="680"/>
      <c r="W32" s="680"/>
      <c r="X32" s="680"/>
      <c r="Y32" s="681"/>
      <c r="Z32" s="682">
        <v>2.2000000000000002</v>
      </c>
      <c r="AA32" s="682"/>
      <c r="AB32" s="682"/>
      <c r="AC32" s="682"/>
      <c r="AD32" s="683" t="s">
        <v>174</v>
      </c>
      <c r="AE32" s="683"/>
      <c r="AF32" s="683"/>
      <c r="AG32" s="683"/>
      <c r="AH32" s="683"/>
      <c r="AI32" s="683"/>
      <c r="AJ32" s="683"/>
      <c r="AK32" s="683"/>
      <c r="AL32" s="684" t="s">
        <v>236</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99.3</v>
      </c>
      <c r="BH32" s="749"/>
      <c r="BI32" s="749"/>
      <c r="BJ32" s="749"/>
      <c r="BK32" s="749"/>
      <c r="BL32" s="749"/>
      <c r="BM32" s="750">
        <v>97.3</v>
      </c>
      <c r="BN32" s="749"/>
      <c r="BO32" s="749"/>
      <c r="BP32" s="749"/>
      <c r="BQ32" s="751"/>
      <c r="BR32" s="748">
        <v>99.1</v>
      </c>
      <c r="BS32" s="749"/>
      <c r="BT32" s="749"/>
      <c r="BU32" s="749"/>
      <c r="BV32" s="749"/>
      <c r="BW32" s="749"/>
      <c r="BX32" s="750">
        <v>96</v>
      </c>
      <c r="BY32" s="749"/>
      <c r="BZ32" s="749"/>
      <c r="CA32" s="749"/>
      <c r="CB32" s="751"/>
      <c r="CD32" s="746"/>
      <c r="CE32" s="747"/>
      <c r="CF32" s="694" t="s">
        <v>321</v>
      </c>
      <c r="CG32" s="695"/>
      <c r="CH32" s="695"/>
      <c r="CI32" s="695"/>
      <c r="CJ32" s="695"/>
      <c r="CK32" s="695"/>
      <c r="CL32" s="695"/>
      <c r="CM32" s="695"/>
      <c r="CN32" s="695"/>
      <c r="CO32" s="695"/>
      <c r="CP32" s="695"/>
      <c r="CQ32" s="696"/>
      <c r="CR32" s="679" t="s">
        <v>236</v>
      </c>
      <c r="CS32" s="680"/>
      <c r="CT32" s="680"/>
      <c r="CU32" s="680"/>
      <c r="CV32" s="680"/>
      <c r="CW32" s="680"/>
      <c r="CX32" s="680"/>
      <c r="CY32" s="681"/>
      <c r="CZ32" s="684" t="s">
        <v>236</v>
      </c>
      <c r="DA32" s="713"/>
      <c r="DB32" s="713"/>
      <c r="DC32" s="717"/>
      <c r="DD32" s="688" t="s">
        <v>236</v>
      </c>
      <c r="DE32" s="680"/>
      <c r="DF32" s="680"/>
      <c r="DG32" s="680"/>
      <c r="DH32" s="680"/>
      <c r="DI32" s="680"/>
      <c r="DJ32" s="680"/>
      <c r="DK32" s="681"/>
      <c r="DL32" s="688" t="s">
        <v>174</v>
      </c>
      <c r="DM32" s="680"/>
      <c r="DN32" s="680"/>
      <c r="DO32" s="680"/>
      <c r="DP32" s="680"/>
      <c r="DQ32" s="680"/>
      <c r="DR32" s="680"/>
      <c r="DS32" s="680"/>
      <c r="DT32" s="680"/>
      <c r="DU32" s="680"/>
      <c r="DV32" s="681"/>
      <c r="DW32" s="684" t="s">
        <v>236</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1684205</v>
      </c>
      <c r="S33" s="680"/>
      <c r="T33" s="680"/>
      <c r="U33" s="680"/>
      <c r="V33" s="680"/>
      <c r="W33" s="680"/>
      <c r="X33" s="680"/>
      <c r="Y33" s="681"/>
      <c r="Z33" s="682">
        <v>1.9</v>
      </c>
      <c r="AA33" s="682"/>
      <c r="AB33" s="682"/>
      <c r="AC33" s="682"/>
      <c r="AD33" s="683" t="s">
        <v>174</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34379276</v>
      </c>
      <c r="CS33" s="715"/>
      <c r="CT33" s="715"/>
      <c r="CU33" s="715"/>
      <c r="CV33" s="715"/>
      <c r="CW33" s="715"/>
      <c r="CX33" s="715"/>
      <c r="CY33" s="716"/>
      <c r="CZ33" s="684">
        <v>39.299999999999997</v>
      </c>
      <c r="DA33" s="713"/>
      <c r="DB33" s="713"/>
      <c r="DC33" s="717"/>
      <c r="DD33" s="688">
        <v>27527694</v>
      </c>
      <c r="DE33" s="715"/>
      <c r="DF33" s="715"/>
      <c r="DG33" s="715"/>
      <c r="DH33" s="715"/>
      <c r="DI33" s="715"/>
      <c r="DJ33" s="715"/>
      <c r="DK33" s="716"/>
      <c r="DL33" s="688">
        <v>20943439</v>
      </c>
      <c r="DM33" s="715"/>
      <c r="DN33" s="715"/>
      <c r="DO33" s="715"/>
      <c r="DP33" s="715"/>
      <c r="DQ33" s="715"/>
      <c r="DR33" s="715"/>
      <c r="DS33" s="715"/>
      <c r="DT33" s="715"/>
      <c r="DU33" s="715"/>
      <c r="DV33" s="716"/>
      <c r="DW33" s="684">
        <v>35.9</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2985505</v>
      </c>
      <c r="S34" s="680"/>
      <c r="T34" s="680"/>
      <c r="U34" s="680"/>
      <c r="V34" s="680"/>
      <c r="W34" s="680"/>
      <c r="X34" s="680"/>
      <c r="Y34" s="681"/>
      <c r="Z34" s="682">
        <v>3.3</v>
      </c>
      <c r="AA34" s="682"/>
      <c r="AB34" s="682"/>
      <c r="AC34" s="682"/>
      <c r="AD34" s="683">
        <v>146281</v>
      </c>
      <c r="AE34" s="683"/>
      <c r="AF34" s="683"/>
      <c r="AG34" s="683"/>
      <c r="AH34" s="683"/>
      <c r="AI34" s="683"/>
      <c r="AJ34" s="683"/>
      <c r="AK34" s="683"/>
      <c r="AL34" s="684">
        <v>0.3</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11778207</v>
      </c>
      <c r="CS34" s="680"/>
      <c r="CT34" s="680"/>
      <c r="CU34" s="680"/>
      <c r="CV34" s="680"/>
      <c r="CW34" s="680"/>
      <c r="CX34" s="680"/>
      <c r="CY34" s="681"/>
      <c r="CZ34" s="684">
        <v>13.5</v>
      </c>
      <c r="DA34" s="713"/>
      <c r="DB34" s="713"/>
      <c r="DC34" s="717"/>
      <c r="DD34" s="688">
        <v>9499377</v>
      </c>
      <c r="DE34" s="680"/>
      <c r="DF34" s="680"/>
      <c r="DG34" s="680"/>
      <c r="DH34" s="680"/>
      <c r="DI34" s="680"/>
      <c r="DJ34" s="680"/>
      <c r="DK34" s="681"/>
      <c r="DL34" s="688">
        <v>7572038</v>
      </c>
      <c r="DM34" s="680"/>
      <c r="DN34" s="680"/>
      <c r="DO34" s="680"/>
      <c r="DP34" s="680"/>
      <c r="DQ34" s="680"/>
      <c r="DR34" s="680"/>
      <c r="DS34" s="680"/>
      <c r="DT34" s="680"/>
      <c r="DU34" s="680"/>
      <c r="DV34" s="681"/>
      <c r="DW34" s="684">
        <v>13</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7217100</v>
      </c>
      <c r="S35" s="680"/>
      <c r="T35" s="680"/>
      <c r="U35" s="680"/>
      <c r="V35" s="680"/>
      <c r="W35" s="680"/>
      <c r="X35" s="680"/>
      <c r="Y35" s="681"/>
      <c r="Z35" s="682">
        <v>8</v>
      </c>
      <c r="AA35" s="682"/>
      <c r="AB35" s="682"/>
      <c r="AC35" s="682"/>
      <c r="AD35" s="683" t="s">
        <v>174</v>
      </c>
      <c r="AE35" s="683"/>
      <c r="AF35" s="683"/>
      <c r="AG35" s="683"/>
      <c r="AH35" s="683"/>
      <c r="AI35" s="683"/>
      <c r="AJ35" s="683"/>
      <c r="AK35" s="683"/>
      <c r="AL35" s="684" t="s">
        <v>236</v>
      </c>
      <c r="AM35" s="685"/>
      <c r="AN35" s="685"/>
      <c r="AO35" s="686"/>
      <c r="AP35" s="234"/>
      <c r="AQ35" s="752" t="s">
        <v>329</v>
      </c>
      <c r="AR35" s="753"/>
      <c r="AS35" s="753"/>
      <c r="AT35" s="753"/>
      <c r="AU35" s="753"/>
      <c r="AV35" s="753"/>
      <c r="AW35" s="753"/>
      <c r="AX35" s="753"/>
      <c r="AY35" s="754"/>
      <c r="AZ35" s="668">
        <v>10893056</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674169</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1187063</v>
      </c>
      <c r="CS35" s="715"/>
      <c r="CT35" s="715"/>
      <c r="CU35" s="715"/>
      <c r="CV35" s="715"/>
      <c r="CW35" s="715"/>
      <c r="CX35" s="715"/>
      <c r="CY35" s="716"/>
      <c r="CZ35" s="684">
        <v>1.4</v>
      </c>
      <c r="DA35" s="713"/>
      <c r="DB35" s="713"/>
      <c r="DC35" s="717"/>
      <c r="DD35" s="688">
        <v>1078682</v>
      </c>
      <c r="DE35" s="715"/>
      <c r="DF35" s="715"/>
      <c r="DG35" s="715"/>
      <c r="DH35" s="715"/>
      <c r="DI35" s="715"/>
      <c r="DJ35" s="715"/>
      <c r="DK35" s="716"/>
      <c r="DL35" s="688">
        <v>718773</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174</v>
      </c>
      <c r="AA36" s="682"/>
      <c r="AB36" s="682"/>
      <c r="AC36" s="682"/>
      <c r="AD36" s="683" t="s">
        <v>174</v>
      </c>
      <c r="AE36" s="683"/>
      <c r="AF36" s="683"/>
      <c r="AG36" s="683"/>
      <c r="AH36" s="683"/>
      <c r="AI36" s="683"/>
      <c r="AJ36" s="683"/>
      <c r="AK36" s="683"/>
      <c r="AL36" s="684" t="s">
        <v>236</v>
      </c>
      <c r="AM36" s="685"/>
      <c r="AN36" s="685"/>
      <c r="AO36" s="686"/>
      <c r="AQ36" s="756" t="s">
        <v>333</v>
      </c>
      <c r="AR36" s="757"/>
      <c r="AS36" s="757"/>
      <c r="AT36" s="757"/>
      <c r="AU36" s="757"/>
      <c r="AV36" s="757"/>
      <c r="AW36" s="757"/>
      <c r="AX36" s="757"/>
      <c r="AY36" s="758"/>
      <c r="AZ36" s="679">
        <v>1895874</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605630</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10157378</v>
      </c>
      <c r="CS36" s="680"/>
      <c r="CT36" s="680"/>
      <c r="CU36" s="680"/>
      <c r="CV36" s="680"/>
      <c r="CW36" s="680"/>
      <c r="CX36" s="680"/>
      <c r="CY36" s="681"/>
      <c r="CZ36" s="684">
        <v>11.6</v>
      </c>
      <c r="DA36" s="713"/>
      <c r="DB36" s="713"/>
      <c r="DC36" s="717"/>
      <c r="DD36" s="688">
        <v>8988154</v>
      </c>
      <c r="DE36" s="680"/>
      <c r="DF36" s="680"/>
      <c r="DG36" s="680"/>
      <c r="DH36" s="680"/>
      <c r="DI36" s="680"/>
      <c r="DJ36" s="680"/>
      <c r="DK36" s="681"/>
      <c r="DL36" s="688">
        <v>6562172</v>
      </c>
      <c r="DM36" s="680"/>
      <c r="DN36" s="680"/>
      <c r="DO36" s="680"/>
      <c r="DP36" s="680"/>
      <c r="DQ36" s="680"/>
      <c r="DR36" s="680"/>
      <c r="DS36" s="680"/>
      <c r="DT36" s="680"/>
      <c r="DU36" s="680"/>
      <c r="DV36" s="681"/>
      <c r="DW36" s="684">
        <v>11.2</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3889800</v>
      </c>
      <c r="S37" s="680"/>
      <c r="T37" s="680"/>
      <c r="U37" s="680"/>
      <c r="V37" s="680"/>
      <c r="W37" s="680"/>
      <c r="X37" s="680"/>
      <c r="Y37" s="681"/>
      <c r="Z37" s="682">
        <v>4.3</v>
      </c>
      <c r="AA37" s="682"/>
      <c r="AB37" s="682"/>
      <c r="AC37" s="682"/>
      <c r="AD37" s="683" t="s">
        <v>174</v>
      </c>
      <c r="AE37" s="683"/>
      <c r="AF37" s="683"/>
      <c r="AG37" s="683"/>
      <c r="AH37" s="683"/>
      <c r="AI37" s="683"/>
      <c r="AJ37" s="683"/>
      <c r="AK37" s="683"/>
      <c r="AL37" s="684" t="s">
        <v>236</v>
      </c>
      <c r="AM37" s="685"/>
      <c r="AN37" s="685"/>
      <c r="AO37" s="686"/>
      <c r="AQ37" s="756" t="s">
        <v>337</v>
      </c>
      <c r="AR37" s="757"/>
      <c r="AS37" s="757"/>
      <c r="AT37" s="757"/>
      <c r="AU37" s="757"/>
      <c r="AV37" s="757"/>
      <c r="AW37" s="757"/>
      <c r="AX37" s="757"/>
      <c r="AY37" s="758"/>
      <c r="AZ37" s="679">
        <v>533517</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31065</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3190128</v>
      </c>
      <c r="CS37" s="715"/>
      <c r="CT37" s="715"/>
      <c r="CU37" s="715"/>
      <c r="CV37" s="715"/>
      <c r="CW37" s="715"/>
      <c r="CX37" s="715"/>
      <c r="CY37" s="716"/>
      <c r="CZ37" s="684">
        <v>3.6</v>
      </c>
      <c r="DA37" s="713"/>
      <c r="DB37" s="713"/>
      <c r="DC37" s="717"/>
      <c r="DD37" s="688">
        <v>3188495</v>
      </c>
      <c r="DE37" s="715"/>
      <c r="DF37" s="715"/>
      <c r="DG37" s="715"/>
      <c r="DH37" s="715"/>
      <c r="DI37" s="715"/>
      <c r="DJ37" s="715"/>
      <c r="DK37" s="716"/>
      <c r="DL37" s="688">
        <v>2916781</v>
      </c>
      <c r="DM37" s="715"/>
      <c r="DN37" s="715"/>
      <c r="DO37" s="715"/>
      <c r="DP37" s="715"/>
      <c r="DQ37" s="715"/>
      <c r="DR37" s="715"/>
      <c r="DS37" s="715"/>
      <c r="DT37" s="715"/>
      <c r="DU37" s="715"/>
      <c r="DV37" s="716"/>
      <c r="DW37" s="684">
        <v>5</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89929105</v>
      </c>
      <c r="S38" s="760"/>
      <c r="T38" s="760"/>
      <c r="U38" s="760"/>
      <c r="V38" s="760"/>
      <c r="W38" s="760"/>
      <c r="X38" s="760"/>
      <c r="Y38" s="761"/>
      <c r="Z38" s="762">
        <v>100</v>
      </c>
      <c r="AA38" s="762"/>
      <c r="AB38" s="762"/>
      <c r="AC38" s="762"/>
      <c r="AD38" s="763">
        <v>54453614</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232959</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49412</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8324490</v>
      </c>
      <c r="CS38" s="680"/>
      <c r="CT38" s="680"/>
      <c r="CU38" s="680"/>
      <c r="CV38" s="680"/>
      <c r="CW38" s="680"/>
      <c r="CX38" s="680"/>
      <c r="CY38" s="681"/>
      <c r="CZ38" s="684">
        <v>9.5</v>
      </c>
      <c r="DA38" s="713"/>
      <c r="DB38" s="713"/>
      <c r="DC38" s="717"/>
      <c r="DD38" s="688">
        <v>6745413</v>
      </c>
      <c r="DE38" s="680"/>
      <c r="DF38" s="680"/>
      <c r="DG38" s="680"/>
      <c r="DH38" s="680"/>
      <c r="DI38" s="680"/>
      <c r="DJ38" s="680"/>
      <c r="DK38" s="681"/>
      <c r="DL38" s="688">
        <v>6090456</v>
      </c>
      <c r="DM38" s="680"/>
      <c r="DN38" s="680"/>
      <c r="DO38" s="680"/>
      <c r="DP38" s="680"/>
      <c r="DQ38" s="680"/>
      <c r="DR38" s="680"/>
      <c r="DS38" s="680"/>
      <c r="DT38" s="680"/>
      <c r="DU38" s="680"/>
      <c r="DV38" s="681"/>
      <c r="DW38" s="684">
        <v>10.4</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v>148507</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108</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1387732</v>
      </c>
      <c r="CS39" s="715"/>
      <c r="CT39" s="715"/>
      <c r="CU39" s="715"/>
      <c r="CV39" s="715"/>
      <c r="CW39" s="715"/>
      <c r="CX39" s="715"/>
      <c r="CY39" s="716"/>
      <c r="CZ39" s="684">
        <v>1.6</v>
      </c>
      <c r="DA39" s="713"/>
      <c r="DB39" s="713"/>
      <c r="DC39" s="717"/>
      <c r="DD39" s="688">
        <v>1216043</v>
      </c>
      <c r="DE39" s="715"/>
      <c r="DF39" s="715"/>
      <c r="DG39" s="715"/>
      <c r="DH39" s="715"/>
      <c r="DI39" s="715"/>
      <c r="DJ39" s="715"/>
      <c r="DK39" s="716"/>
      <c r="DL39" s="688" t="s">
        <v>174</v>
      </c>
      <c r="DM39" s="715"/>
      <c r="DN39" s="715"/>
      <c r="DO39" s="715"/>
      <c r="DP39" s="715"/>
      <c r="DQ39" s="715"/>
      <c r="DR39" s="715"/>
      <c r="DS39" s="715"/>
      <c r="DT39" s="715"/>
      <c r="DU39" s="715"/>
      <c r="DV39" s="716"/>
      <c r="DW39" s="684" t="s">
        <v>259</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1704648</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174</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1544406</v>
      </c>
      <c r="CS40" s="680"/>
      <c r="CT40" s="680"/>
      <c r="CU40" s="680"/>
      <c r="CV40" s="680"/>
      <c r="CW40" s="680"/>
      <c r="CX40" s="680"/>
      <c r="CY40" s="681"/>
      <c r="CZ40" s="684">
        <v>1.8</v>
      </c>
      <c r="DA40" s="713"/>
      <c r="DB40" s="713"/>
      <c r="DC40" s="717"/>
      <c r="DD40" s="688">
        <v>25</v>
      </c>
      <c r="DE40" s="680"/>
      <c r="DF40" s="680"/>
      <c r="DG40" s="680"/>
      <c r="DH40" s="680"/>
      <c r="DI40" s="680"/>
      <c r="DJ40" s="680"/>
      <c r="DK40" s="681"/>
      <c r="DL40" s="688" t="s">
        <v>236</v>
      </c>
      <c r="DM40" s="680"/>
      <c r="DN40" s="680"/>
      <c r="DO40" s="680"/>
      <c r="DP40" s="680"/>
      <c r="DQ40" s="680"/>
      <c r="DR40" s="680"/>
      <c r="DS40" s="680"/>
      <c r="DT40" s="680"/>
      <c r="DU40" s="680"/>
      <c r="DV40" s="681"/>
      <c r="DW40" s="684" t="s">
        <v>174</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6377551</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327</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174</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11103659</v>
      </c>
      <c r="CS42" s="680"/>
      <c r="CT42" s="680"/>
      <c r="CU42" s="680"/>
      <c r="CV42" s="680"/>
      <c r="CW42" s="680"/>
      <c r="CX42" s="680"/>
      <c r="CY42" s="681"/>
      <c r="CZ42" s="684">
        <v>12.7</v>
      </c>
      <c r="DA42" s="685"/>
      <c r="DB42" s="685"/>
      <c r="DC42" s="780"/>
      <c r="DD42" s="688">
        <v>5194538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353669</v>
      </c>
      <c r="CS43" s="715"/>
      <c r="CT43" s="715"/>
      <c r="CU43" s="715"/>
      <c r="CV43" s="715"/>
      <c r="CW43" s="715"/>
      <c r="CX43" s="715"/>
      <c r="CY43" s="716"/>
      <c r="CZ43" s="684">
        <v>0.4</v>
      </c>
      <c r="DA43" s="713"/>
      <c r="DB43" s="713"/>
      <c r="DC43" s="717"/>
      <c r="DD43" s="688">
        <v>353669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11085881</v>
      </c>
      <c r="CS44" s="680"/>
      <c r="CT44" s="680"/>
      <c r="CU44" s="680"/>
      <c r="CV44" s="680"/>
      <c r="CW44" s="680"/>
      <c r="CX44" s="680"/>
      <c r="CY44" s="681"/>
      <c r="CZ44" s="684">
        <v>12.7</v>
      </c>
      <c r="DA44" s="685"/>
      <c r="DB44" s="685"/>
      <c r="DC44" s="780"/>
      <c r="DD44" s="688">
        <v>5176760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3302466</v>
      </c>
      <c r="CS45" s="715"/>
      <c r="CT45" s="715"/>
      <c r="CU45" s="715"/>
      <c r="CV45" s="715"/>
      <c r="CW45" s="715"/>
      <c r="CX45" s="715"/>
      <c r="CY45" s="716"/>
      <c r="CZ45" s="684">
        <v>3.8</v>
      </c>
      <c r="DA45" s="713"/>
      <c r="DB45" s="713"/>
      <c r="DC45" s="717"/>
      <c r="DD45" s="688">
        <v>996055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7625867</v>
      </c>
      <c r="CS46" s="680"/>
      <c r="CT46" s="680"/>
      <c r="CU46" s="680"/>
      <c r="CV46" s="680"/>
      <c r="CW46" s="680"/>
      <c r="CX46" s="680"/>
      <c r="CY46" s="681"/>
      <c r="CZ46" s="684">
        <v>8.6999999999999993</v>
      </c>
      <c r="DA46" s="685"/>
      <c r="DB46" s="685"/>
      <c r="DC46" s="780"/>
      <c r="DD46" s="688">
        <v>4023157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17778</v>
      </c>
      <c r="CS47" s="715"/>
      <c r="CT47" s="715"/>
      <c r="CU47" s="715"/>
      <c r="CV47" s="715"/>
      <c r="CW47" s="715"/>
      <c r="CX47" s="715"/>
      <c r="CY47" s="716"/>
      <c r="CZ47" s="684">
        <v>0</v>
      </c>
      <c r="DA47" s="713"/>
      <c r="DB47" s="713"/>
      <c r="DC47" s="717"/>
      <c r="DD47" s="688">
        <v>17778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174</v>
      </c>
      <c r="CS48" s="680"/>
      <c r="CT48" s="680"/>
      <c r="CU48" s="680"/>
      <c r="CV48" s="680"/>
      <c r="CW48" s="680"/>
      <c r="CX48" s="680"/>
      <c r="CY48" s="681"/>
      <c r="CZ48" s="684" t="s">
        <v>174</v>
      </c>
      <c r="DA48" s="685"/>
      <c r="DB48" s="685"/>
      <c r="DC48" s="780"/>
      <c r="DD48" s="688" t="s">
        <v>236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87524362</v>
      </c>
      <c r="CS49" s="749"/>
      <c r="CT49" s="749"/>
      <c r="CU49" s="749"/>
      <c r="CV49" s="749"/>
      <c r="CW49" s="749"/>
      <c r="CX49" s="749"/>
      <c r="CY49" s="781"/>
      <c r="CZ49" s="764">
        <v>100</v>
      </c>
      <c r="DA49" s="782"/>
      <c r="DB49" s="782"/>
      <c r="DC49" s="783"/>
      <c r="DD49" s="784">
        <v>61742403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8Bqr7Ka4qlADxkXcj2bsd84tjNtFfcJyTl22tSNwot00ivE65CrvZW1S+pGLaPIyuMlcl7Z3rTbINdWE71Tlg==" saltValue="etnF1oHjAJxreBZVFQqE6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7" t="s">
        <v>366</v>
      </c>
      <c r="DK2" s="848"/>
      <c r="DL2" s="848"/>
      <c r="DM2" s="848"/>
      <c r="DN2" s="848"/>
      <c r="DO2" s="849"/>
      <c r="DP2" s="249"/>
      <c r="DQ2" s="847" t="s">
        <v>367</v>
      </c>
      <c r="DR2" s="848"/>
      <c r="DS2" s="848"/>
      <c r="DT2" s="848"/>
      <c r="DU2" s="848"/>
      <c r="DV2" s="848"/>
      <c r="DW2" s="848"/>
      <c r="DX2" s="848"/>
      <c r="DY2" s="848"/>
      <c r="DZ2" s="84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50" t="s">
        <v>368</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1" t="s">
        <v>370</v>
      </c>
      <c r="B5" s="822"/>
      <c r="C5" s="822"/>
      <c r="D5" s="822"/>
      <c r="E5" s="822"/>
      <c r="F5" s="822"/>
      <c r="G5" s="822"/>
      <c r="H5" s="822"/>
      <c r="I5" s="822"/>
      <c r="J5" s="822"/>
      <c r="K5" s="822"/>
      <c r="L5" s="822"/>
      <c r="M5" s="822"/>
      <c r="N5" s="822"/>
      <c r="O5" s="822"/>
      <c r="P5" s="823"/>
      <c r="Q5" s="798" t="s">
        <v>371</v>
      </c>
      <c r="R5" s="799"/>
      <c r="S5" s="799"/>
      <c r="T5" s="799"/>
      <c r="U5" s="800"/>
      <c r="V5" s="798" t="s">
        <v>372</v>
      </c>
      <c r="W5" s="799"/>
      <c r="X5" s="799"/>
      <c r="Y5" s="799"/>
      <c r="Z5" s="800"/>
      <c r="AA5" s="798" t="s">
        <v>373</v>
      </c>
      <c r="AB5" s="799"/>
      <c r="AC5" s="799"/>
      <c r="AD5" s="799"/>
      <c r="AE5" s="799"/>
      <c r="AF5" s="851" t="s">
        <v>374</v>
      </c>
      <c r="AG5" s="799"/>
      <c r="AH5" s="799"/>
      <c r="AI5" s="799"/>
      <c r="AJ5" s="810"/>
      <c r="AK5" s="799" t="s">
        <v>375</v>
      </c>
      <c r="AL5" s="799"/>
      <c r="AM5" s="799"/>
      <c r="AN5" s="799"/>
      <c r="AO5" s="800"/>
      <c r="AP5" s="798" t="s">
        <v>376</v>
      </c>
      <c r="AQ5" s="799"/>
      <c r="AR5" s="799"/>
      <c r="AS5" s="799"/>
      <c r="AT5" s="800"/>
      <c r="AU5" s="798" t="s">
        <v>377</v>
      </c>
      <c r="AV5" s="799"/>
      <c r="AW5" s="799"/>
      <c r="AX5" s="799"/>
      <c r="AY5" s="810"/>
      <c r="AZ5" s="256"/>
      <c r="BA5" s="256"/>
      <c r="BB5" s="256"/>
      <c r="BC5" s="256"/>
      <c r="BD5" s="256"/>
      <c r="BE5" s="257"/>
      <c r="BF5" s="257"/>
      <c r="BG5" s="257"/>
      <c r="BH5" s="257"/>
      <c r="BI5" s="257"/>
      <c r="BJ5" s="257"/>
      <c r="BK5" s="257"/>
      <c r="BL5" s="257"/>
      <c r="BM5" s="257"/>
      <c r="BN5" s="257"/>
      <c r="BO5" s="257"/>
      <c r="BP5" s="257"/>
      <c r="BQ5" s="821" t="s">
        <v>378</v>
      </c>
      <c r="BR5" s="822"/>
      <c r="BS5" s="822"/>
      <c r="BT5" s="822"/>
      <c r="BU5" s="822"/>
      <c r="BV5" s="822"/>
      <c r="BW5" s="822"/>
      <c r="BX5" s="822"/>
      <c r="BY5" s="822"/>
      <c r="BZ5" s="822"/>
      <c r="CA5" s="822"/>
      <c r="CB5" s="822"/>
      <c r="CC5" s="822"/>
      <c r="CD5" s="822"/>
      <c r="CE5" s="822"/>
      <c r="CF5" s="822"/>
      <c r="CG5" s="823"/>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04" t="s">
        <v>384</v>
      </c>
      <c r="DH5" s="805"/>
      <c r="DI5" s="805"/>
      <c r="DJ5" s="805"/>
      <c r="DK5" s="806"/>
      <c r="DL5" s="804" t="s">
        <v>385</v>
      </c>
      <c r="DM5" s="805"/>
      <c r="DN5" s="805"/>
      <c r="DO5" s="805"/>
      <c r="DP5" s="806"/>
      <c r="DQ5" s="798" t="s">
        <v>386</v>
      </c>
      <c r="DR5" s="799"/>
      <c r="DS5" s="799"/>
      <c r="DT5" s="799"/>
      <c r="DU5" s="800"/>
      <c r="DV5" s="798" t="s">
        <v>377</v>
      </c>
      <c r="DW5" s="799"/>
      <c r="DX5" s="799"/>
      <c r="DY5" s="799"/>
      <c r="DZ5" s="810"/>
      <c r="EA5" s="254"/>
    </row>
    <row r="6" spans="1:131" s="255"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52"/>
      <c r="AG6" s="802"/>
      <c r="AH6" s="802"/>
      <c r="AI6" s="802"/>
      <c r="AJ6" s="811"/>
      <c r="AK6" s="802"/>
      <c r="AL6" s="802"/>
      <c r="AM6" s="802"/>
      <c r="AN6" s="802"/>
      <c r="AO6" s="803"/>
      <c r="AP6" s="801"/>
      <c r="AQ6" s="802"/>
      <c r="AR6" s="802"/>
      <c r="AS6" s="802"/>
      <c r="AT6" s="803"/>
      <c r="AU6" s="801"/>
      <c r="AV6" s="802"/>
      <c r="AW6" s="802"/>
      <c r="AX6" s="802"/>
      <c r="AY6" s="811"/>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4"/>
    </row>
    <row r="7" spans="1:131" s="255" customFormat="1" ht="26.25" customHeight="1" thickTop="1" x14ac:dyDescent="0.15">
      <c r="A7" s="258">
        <v>1</v>
      </c>
      <c r="B7" s="812" t="s">
        <v>387</v>
      </c>
      <c r="C7" s="813"/>
      <c r="D7" s="813"/>
      <c r="E7" s="813"/>
      <c r="F7" s="813"/>
      <c r="G7" s="813"/>
      <c r="H7" s="813"/>
      <c r="I7" s="813"/>
      <c r="J7" s="813"/>
      <c r="K7" s="813"/>
      <c r="L7" s="813"/>
      <c r="M7" s="813"/>
      <c r="N7" s="813"/>
      <c r="O7" s="813"/>
      <c r="P7" s="814"/>
      <c r="Q7" s="815">
        <v>89801</v>
      </c>
      <c r="R7" s="816"/>
      <c r="S7" s="816"/>
      <c r="T7" s="816"/>
      <c r="U7" s="816"/>
      <c r="V7" s="816">
        <v>87444</v>
      </c>
      <c r="W7" s="816"/>
      <c r="X7" s="816"/>
      <c r="Y7" s="816"/>
      <c r="Z7" s="816"/>
      <c r="AA7" s="816">
        <v>2357</v>
      </c>
      <c r="AB7" s="816"/>
      <c r="AC7" s="816"/>
      <c r="AD7" s="816"/>
      <c r="AE7" s="817"/>
      <c r="AF7" s="818">
        <v>1593</v>
      </c>
      <c r="AG7" s="819"/>
      <c r="AH7" s="819"/>
      <c r="AI7" s="819"/>
      <c r="AJ7" s="820"/>
      <c r="AK7" s="861">
        <v>252</v>
      </c>
      <c r="AL7" s="862"/>
      <c r="AM7" s="862"/>
      <c r="AN7" s="862"/>
      <c r="AO7" s="862"/>
      <c r="AP7" s="862">
        <v>73581</v>
      </c>
      <c r="AQ7" s="862"/>
      <c r="AR7" s="862"/>
      <c r="AS7" s="862"/>
      <c r="AT7" s="862"/>
      <c r="AU7" s="863"/>
      <c r="AV7" s="863"/>
      <c r="AW7" s="863"/>
      <c r="AX7" s="863"/>
      <c r="AY7" s="864"/>
      <c r="AZ7" s="252"/>
      <c r="BA7" s="252"/>
      <c r="BB7" s="252"/>
      <c r="BC7" s="252"/>
      <c r="BD7" s="252"/>
      <c r="BE7" s="253"/>
      <c r="BF7" s="253"/>
      <c r="BG7" s="253"/>
      <c r="BH7" s="253"/>
      <c r="BI7" s="253"/>
      <c r="BJ7" s="253"/>
      <c r="BK7" s="253"/>
      <c r="BL7" s="253"/>
      <c r="BM7" s="253"/>
      <c r="BN7" s="253"/>
      <c r="BO7" s="253"/>
      <c r="BP7" s="253"/>
      <c r="BQ7" s="259">
        <v>1</v>
      </c>
      <c r="BR7" s="260"/>
      <c r="BS7" s="865" t="s">
        <v>604</v>
      </c>
      <c r="BT7" s="866"/>
      <c r="BU7" s="866"/>
      <c r="BV7" s="866"/>
      <c r="BW7" s="866"/>
      <c r="BX7" s="866"/>
      <c r="BY7" s="866"/>
      <c r="BZ7" s="866"/>
      <c r="CA7" s="866"/>
      <c r="CB7" s="866"/>
      <c r="CC7" s="866"/>
      <c r="CD7" s="866"/>
      <c r="CE7" s="866"/>
      <c r="CF7" s="866"/>
      <c r="CG7" s="867"/>
      <c r="CH7" s="858">
        <v>0</v>
      </c>
      <c r="CI7" s="859"/>
      <c r="CJ7" s="859"/>
      <c r="CK7" s="859"/>
      <c r="CL7" s="860"/>
      <c r="CM7" s="858">
        <v>8</v>
      </c>
      <c r="CN7" s="859"/>
      <c r="CO7" s="859"/>
      <c r="CP7" s="859"/>
      <c r="CQ7" s="860"/>
      <c r="CR7" s="858">
        <v>3</v>
      </c>
      <c r="CS7" s="859"/>
      <c r="CT7" s="859"/>
      <c r="CU7" s="859"/>
      <c r="CV7" s="860"/>
      <c r="CW7" s="858" t="s">
        <v>523</v>
      </c>
      <c r="CX7" s="859"/>
      <c r="CY7" s="859"/>
      <c r="CZ7" s="859"/>
      <c r="DA7" s="860"/>
      <c r="DB7" s="858" t="s">
        <v>523</v>
      </c>
      <c r="DC7" s="859"/>
      <c r="DD7" s="859"/>
      <c r="DE7" s="859"/>
      <c r="DF7" s="860"/>
      <c r="DG7" s="858" t="s">
        <v>523</v>
      </c>
      <c r="DH7" s="859"/>
      <c r="DI7" s="859"/>
      <c r="DJ7" s="859"/>
      <c r="DK7" s="860"/>
      <c r="DL7" s="858" t="s">
        <v>523</v>
      </c>
      <c r="DM7" s="859"/>
      <c r="DN7" s="859"/>
      <c r="DO7" s="859"/>
      <c r="DP7" s="860"/>
      <c r="DQ7" s="858" t="s">
        <v>523</v>
      </c>
      <c r="DR7" s="859"/>
      <c r="DS7" s="859"/>
      <c r="DT7" s="859"/>
      <c r="DU7" s="860"/>
      <c r="DV7" s="853"/>
      <c r="DW7" s="854"/>
      <c r="DX7" s="854"/>
      <c r="DY7" s="854"/>
      <c r="DZ7" s="855"/>
      <c r="EA7" s="254"/>
    </row>
    <row r="8" spans="1:131" s="255" customFormat="1" ht="26.25" customHeight="1" x14ac:dyDescent="0.15">
      <c r="A8" s="261">
        <v>2</v>
      </c>
      <c r="B8" s="833" t="s">
        <v>388</v>
      </c>
      <c r="C8" s="834"/>
      <c r="D8" s="834"/>
      <c r="E8" s="834"/>
      <c r="F8" s="834"/>
      <c r="G8" s="834"/>
      <c r="H8" s="834"/>
      <c r="I8" s="834"/>
      <c r="J8" s="834"/>
      <c r="K8" s="834"/>
      <c r="L8" s="834"/>
      <c r="M8" s="834"/>
      <c r="N8" s="834"/>
      <c r="O8" s="834"/>
      <c r="P8" s="835"/>
      <c r="Q8" s="836">
        <v>142</v>
      </c>
      <c r="R8" s="837"/>
      <c r="S8" s="837"/>
      <c r="T8" s="837"/>
      <c r="U8" s="837"/>
      <c r="V8" s="837">
        <v>94</v>
      </c>
      <c r="W8" s="837"/>
      <c r="X8" s="837"/>
      <c r="Y8" s="837"/>
      <c r="Z8" s="837"/>
      <c r="AA8" s="837">
        <v>48</v>
      </c>
      <c r="AB8" s="837"/>
      <c r="AC8" s="837"/>
      <c r="AD8" s="837"/>
      <c r="AE8" s="838"/>
      <c r="AF8" s="839">
        <v>48</v>
      </c>
      <c r="AG8" s="840"/>
      <c r="AH8" s="840"/>
      <c r="AI8" s="840"/>
      <c r="AJ8" s="841"/>
      <c r="AK8" s="856">
        <v>13</v>
      </c>
      <c r="AL8" s="857"/>
      <c r="AM8" s="857"/>
      <c r="AN8" s="857"/>
      <c r="AO8" s="857"/>
      <c r="AP8" s="857">
        <v>13</v>
      </c>
      <c r="AQ8" s="857"/>
      <c r="AR8" s="857"/>
      <c r="AS8" s="857"/>
      <c r="AT8" s="857"/>
      <c r="AU8" s="842"/>
      <c r="AV8" s="842"/>
      <c r="AW8" s="842"/>
      <c r="AX8" s="842"/>
      <c r="AY8" s="843"/>
      <c r="AZ8" s="252"/>
      <c r="BA8" s="252"/>
      <c r="BB8" s="252"/>
      <c r="BC8" s="252"/>
      <c r="BD8" s="252"/>
      <c r="BE8" s="253"/>
      <c r="BF8" s="253"/>
      <c r="BG8" s="253"/>
      <c r="BH8" s="253"/>
      <c r="BI8" s="253"/>
      <c r="BJ8" s="253"/>
      <c r="BK8" s="253"/>
      <c r="BL8" s="253"/>
      <c r="BM8" s="253"/>
      <c r="BN8" s="253"/>
      <c r="BO8" s="253"/>
      <c r="BP8" s="253"/>
      <c r="BQ8" s="262">
        <v>2</v>
      </c>
      <c r="BR8" s="263"/>
      <c r="BS8" s="844" t="s">
        <v>605</v>
      </c>
      <c r="BT8" s="845"/>
      <c r="BU8" s="845"/>
      <c r="BV8" s="845"/>
      <c r="BW8" s="845"/>
      <c r="BX8" s="845"/>
      <c r="BY8" s="845"/>
      <c r="BZ8" s="845"/>
      <c r="CA8" s="845"/>
      <c r="CB8" s="845"/>
      <c r="CC8" s="845"/>
      <c r="CD8" s="845"/>
      <c r="CE8" s="845"/>
      <c r="CF8" s="845"/>
      <c r="CG8" s="846"/>
      <c r="CH8" s="827">
        <v>2</v>
      </c>
      <c r="CI8" s="828"/>
      <c r="CJ8" s="828"/>
      <c r="CK8" s="828"/>
      <c r="CL8" s="829"/>
      <c r="CM8" s="827">
        <v>251</v>
      </c>
      <c r="CN8" s="828"/>
      <c r="CO8" s="828"/>
      <c r="CP8" s="828"/>
      <c r="CQ8" s="829"/>
      <c r="CR8" s="827">
        <v>22</v>
      </c>
      <c r="CS8" s="828"/>
      <c r="CT8" s="828"/>
      <c r="CU8" s="828"/>
      <c r="CV8" s="829"/>
      <c r="CW8" s="827">
        <v>58</v>
      </c>
      <c r="CX8" s="828"/>
      <c r="CY8" s="828"/>
      <c r="CZ8" s="828"/>
      <c r="DA8" s="829"/>
      <c r="DB8" s="827" t="s">
        <v>523</v>
      </c>
      <c r="DC8" s="828"/>
      <c r="DD8" s="828"/>
      <c r="DE8" s="828"/>
      <c r="DF8" s="829"/>
      <c r="DG8" s="827" t="s">
        <v>523</v>
      </c>
      <c r="DH8" s="828"/>
      <c r="DI8" s="828"/>
      <c r="DJ8" s="828"/>
      <c r="DK8" s="829"/>
      <c r="DL8" s="827" t="s">
        <v>523</v>
      </c>
      <c r="DM8" s="828"/>
      <c r="DN8" s="828"/>
      <c r="DO8" s="828"/>
      <c r="DP8" s="829"/>
      <c r="DQ8" s="827" t="s">
        <v>523</v>
      </c>
      <c r="DR8" s="828"/>
      <c r="DS8" s="828"/>
      <c r="DT8" s="828"/>
      <c r="DU8" s="829"/>
      <c r="DV8" s="830"/>
      <c r="DW8" s="831"/>
      <c r="DX8" s="831"/>
      <c r="DY8" s="831"/>
      <c r="DZ8" s="832"/>
      <c r="EA8" s="254"/>
    </row>
    <row r="9" spans="1:131" s="255" customFormat="1" ht="26.25" customHeight="1" x14ac:dyDescent="0.15">
      <c r="A9" s="261">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56"/>
      <c r="AL9" s="857"/>
      <c r="AM9" s="857"/>
      <c r="AN9" s="857"/>
      <c r="AO9" s="857"/>
      <c r="AP9" s="857"/>
      <c r="AQ9" s="857"/>
      <c r="AR9" s="857"/>
      <c r="AS9" s="857"/>
      <c r="AT9" s="857"/>
      <c r="AU9" s="842"/>
      <c r="AV9" s="842"/>
      <c r="AW9" s="842"/>
      <c r="AX9" s="842"/>
      <c r="AY9" s="843"/>
      <c r="AZ9" s="252"/>
      <c r="BA9" s="252"/>
      <c r="BB9" s="252"/>
      <c r="BC9" s="252"/>
      <c r="BD9" s="252"/>
      <c r="BE9" s="253"/>
      <c r="BF9" s="253"/>
      <c r="BG9" s="253"/>
      <c r="BH9" s="253"/>
      <c r="BI9" s="253"/>
      <c r="BJ9" s="253"/>
      <c r="BK9" s="253"/>
      <c r="BL9" s="253"/>
      <c r="BM9" s="253"/>
      <c r="BN9" s="253"/>
      <c r="BO9" s="253"/>
      <c r="BP9" s="253"/>
      <c r="BQ9" s="262">
        <v>3</v>
      </c>
      <c r="BR9" s="263"/>
      <c r="BS9" s="844" t="s">
        <v>606</v>
      </c>
      <c r="BT9" s="845"/>
      <c r="BU9" s="845"/>
      <c r="BV9" s="845"/>
      <c r="BW9" s="845"/>
      <c r="BX9" s="845"/>
      <c r="BY9" s="845"/>
      <c r="BZ9" s="845"/>
      <c r="CA9" s="845"/>
      <c r="CB9" s="845"/>
      <c r="CC9" s="845"/>
      <c r="CD9" s="845"/>
      <c r="CE9" s="845"/>
      <c r="CF9" s="845"/>
      <c r="CG9" s="846"/>
      <c r="CH9" s="827">
        <v>18</v>
      </c>
      <c r="CI9" s="828"/>
      <c r="CJ9" s="828"/>
      <c r="CK9" s="828"/>
      <c r="CL9" s="829"/>
      <c r="CM9" s="827">
        <v>220</v>
      </c>
      <c r="CN9" s="828"/>
      <c r="CO9" s="828"/>
      <c r="CP9" s="828"/>
      <c r="CQ9" s="829"/>
      <c r="CR9" s="827">
        <v>30</v>
      </c>
      <c r="CS9" s="828"/>
      <c r="CT9" s="828"/>
      <c r="CU9" s="828"/>
      <c r="CV9" s="829"/>
      <c r="CW9" s="827">
        <v>100</v>
      </c>
      <c r="CX9" s="828"/>
      <c r="CY9" s="828"/>
      <c r="CZ9" s="828"/>
      <c r="DA9" s="829"/>
      <c r="DB9" s="827" t="s">
        <v>523</v>
      </c>
      <c r="DC9" s="828"/>
      <c r="DD9" s="828"/>
      <c r="DE9" s="828"/>
      <c r="DF9" s="829"/>
      <c r="DG9" s="827" t="s">
        <v>523</v>
      </c>
      <c r="DH9" s="828"/>
      <c r="DI9" s="828"/>
      <c r="DJ9" s="828"/>
      <c r="DK9" s="829"/>
      <c r="DL9" s="827" t="s">
        <v>523</v>
      </c>
      <c r="DM9" s="828"/>
      <c r="DN9" s="828"/>
      <c r="DO9" s="828"/>
      <c r="DP9" s="829"/>
      <c r="DQ9" s="827" t="s">
        <v>523</v>
      </c>
      <c r="DR9" s="828"/>
      <c r="DS9" s="828"/>
      <c r="DT9" s="828"/>
      <c r="DU9" s="829"/>
      <c r="DV9" s="830"/>
      <c r="DW9" s="831"/>
      <c r="DX9" s="831"/>
      <c r="DY9" s="831"/>
      <c r="DZ9" s="832"/>
      <c r="EA9" s="254"/>
    </row>
    <row r="10" spans="1:131" s="255" customFormat="1" ht="26.25" customHeight="1" x14ac:dyDescent="0.15">
      <c r="A10" s="261">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56"/>
      <c r="AL10" s="857"/>
      <c r="AM10" s="857"/>
      <c r="AN10" s="857"/>
      <c r="AO10" s="857"/>
      <c r="AP10" s="857"/>
      <c r="AQ10" s="857"/>
      <c r="AR10" s="857"/>
      <c r="AS10" s="857"/>
      <c r="AT10" s="857"/>
      <c r="AU10" s="842"/>
      <c r="AV10" s="842"/>
      <c r="AW10" s="842"/>
      <c r="AX10" s="842"/>
      <c r="AY10" s="843"/>
      <c r="AZ10" s="252"/>
      <c r="BA10" s="252"/>
      <c r="BB10" s="252"/>
      <c r="BC10" s="252"/>
      <c r="BD10" s="252"/>
      <c r="BE10" s="253"/>
      <c r="BF10" s="253"/>
      <c r="BG10" s="253"/>
      <c r="BH10" s="253"/>
      <c r="BI10" s="253"/>
      <c r="BJ10" s="253"/>
      <c r="BK10" s="253"/>
      <c r="BL10" s="253"/>
      <c r="BM10" s="253"/>
      <c r="BN10" s="253"/>
      <c r="BO10" s="253"/>
      <c r="BP10" s="253"/>
      <c r="BQ10" s="262">
        <v>4</v>
      </c>
      <c r="BR10" s="263"/>
      <c r="BS10" s="844" t="s">
        <v>607</v>
      </c>
      <c r="BT10" s="845"/>
      <c r="BU10" s="845"/>
      <c r="BV10" s="845"/>
      <c r="BW10" s="845"/>
      <c r="BX10" s="845"/>
      <c r="BY10" s="845"/>
      <c r="BZ10" s="845"/>
      <c r="CA10" s="845"/>
      <c r="CB10" s="845"/>
      <c r="CC10" s="845"/>
      <c r="CD10" s="845"/>
      <c r="CE10" s="845"/>
      <c r="CF10" s="845"/>
      <c r="CG10" s="846"/>
      <c r="CH10" s="827">
        <v>2</v>
      </c>
      <c r="CI10" s="828"/>
      <c r="CJ10" s="828"/>
      <c r="CK10" s="828"/>
      <c r="CL10" s="829"/>
      <c r="CM10" s="827">
        <v>50</v>
      </c>
      <c r="CN10" s="828"/>
      <c r="CO10" s="828"/>
      <c r="CP10" s="828"/>
      <c r="CQ10" s="829"/>
      <c r="CR10" s="827">
        <v>5</v>
      </c>
      <c r="CS10" s="828"/>
      <c r="CT10" s="828"/>
      <c r="CU10" s="828"/>
      <c r="CV10" s="829"/>
      <c r="CW10" s="827">
        <v>21</v>
      </c>
      <c r="CX10" s="828"/>
      <c r="CY10" s="828"/>
      <c r="CZ10" s="828"/>
      <c r="DA10" s="829"/>
      <c r="DB10" s="827" t="s">
        <v>523</v>
      </c>
      <c r="DC10" s="828"/>
      <c r="DD10" s="828"/>
      <c r="DE10" s="828"/>
      <c r="DF10" s="829"/>
      <c r="DG10" s="827" t="s">
        <v>523</v>
      </c>
      <c r="DH10" s="828"/>
      <c r="DI10" s="828"/>
      <c r="DJ10" s="828"/>
      <c r="DK10" s="829"/>
      <c r="DL10" s="827" t="s">
        <v>523</v>
      </c>
      <c r="DM10" s="828"/>
      <c r="DN10" s="828"/>
      <c r="DO10" s="828"/>
      <c r="DP10" s="829"/>
      <c r="DQ10" s="827" t="s">
        <v>523</v>
      </c>
      <c r="DR10" s="828"/>
      <c r="DS10" s="828"/>
      <c r="DT10" s="828"/>
      <c r="DU10" s="829"/>
      <c r="DV10" s="830"/>
      <c r="DW10" s="831"/>
      <c r="DX10" s="831"/>
      <c r="DY10" s="831"/>
      <c r="DZ10" s="832"/>
      <c r="EA10" s="254"/>
    </row>
    <row r="11" spans="1:131" s="255" customFormat="1" ht="26.25" customHeight="1" x14ac:dyDescent="0.15">
      <c r="A11" s="261">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56"/>
      <c r="AL11" s="857"/>
      <c r="AM11" s="857"/>
      <c r="AN11" s="857"/>
      <c r="AO11" s="857"/>
      <c r="AP11" s="857"/>
      <c r="AQ11" s="857"/>
      <c r="AR11" s="857"/>
      <c r="AS11" s="857"/>
      <c r="AT11" s="857"/>
      <c r="AU11" s="842"/>
      <c r="AV11" s="842"/>
      <c r="AW11" s="842"/>
      <c r="AX11" s="842"/>
      <c r="AY11" s="843"/>
      <c r="AZ11" s="252"/>
      <c r="BA11" s="252"/>
      <c r="BB11" s="252"/>
      <c r="BC11" s="252"/>
      <c r="BD11" s="252"/>
      <c r="BE11" s="253"/>
      <c r="BF11" s="253"/>
      <c r="BG11" s="253"/>
      <c r="BH11" s="253"/>
      <c r="BI11" s="253"/>
      <c r="BJ11" s="253"/>
      <c r="BK11" s="253"/>
      <c r="BL11" s="253"/>
      <c r="BM11" s="253"/>
      <c r="BN11" s="253"/>
      <c r="BO11" s="253"/>
      <c r="BP11" s="253"/>
      <c r="BQ11" s="262">
        <v>5</v>
      </c>
      <c r="BR11" s="263"/>
      <c r="BS11" s="844" t="s">
        <v>608</v>
      </c>
      <c r="BT11" s="845"/>
      <c r="BU11" s="845"/>
      <c r="BV11" s="845"/>
      <c r="BW11" s="845"/>
      <c r="BX11" s="845"/>
      <c r="BY11" s="845"/>
      <c r="BZ11" s="845"/>
      <c r="CA11" s="845"/>
      <c r="CB11" s="845"/>
      <c r="CC11" s="845"/>
      <c r="CD11" s="845"/>
      <c r="CE11" s="845"/>
      <c r="CF11" s="845"/>
      <c r="CG11" s="846"/>
      <c r="CH11" s="827">
        <v>6</v>
      </c>
      <c r="CI11" s="828"/>
      <c r="CJ11" s="828"/>
      <c r="CK11" s="828"/>
      <c r="CL11" s="829"/>
      <c r="CM11" s="827">
        <v>80</v>
      </c>
      <c r="CN11" s="828"/>
      <c r="CO11" s="828"/>
      <c r="CP11" s="828"/>
      <c r="CQ11" s="829"/>
      <c r="CR11" s="827">
        <v>7</v>
      </c>
      <c r="CS11" s="828"/>
      <c r="CT11" s="828"/>
      <c r="CU11" s="828"/>
      <c r="CV11" s="829"/>
      <c r="CW11" s="827">
        <v>4</v>
      </c>
      <c r="CX11" s="828"/>
      <c r="CY11" s="828"/>
      <c r="CZ11" s="828"/>
      <c r="DA11" s="829"/>
      <c r="DB11" s="827">
        <v>117</v>
      </c>
      <c r="DC11" s="828"/>
      <c r="DD11" s="828"/>
      <c r="DE11" s="828"/>
      <c r="DF11" s="829"/>
      <c r="DG11" s="827" t="s">
        <v>523</v>
      </c>
      <c r="DH11" s="828"/>
      <c r="DI11" s="828"/>
      <c r="DJ11" s="828"/>
      <c r="DK11" s="829"/>
      <c r="DL11" s="827" t="s">
        <v>523</v>
      </c>
      <c r="DM11" s="828"/>
      <c r="DN11" s="828"/>
      <c r="DO11" s="828"/>
      <c r="DP11" s="829"/>
      <c r="DQ11" s="827" t="s">
        <v>523</v>
      </c>
      <c r="DR11" s="828"/>
      <c r="DS11" s="828"/>
      <c r="DT11" s="828"/>
      <c r="DU11" s="829"/>
      <c r="DV11" s="830"/>
      <c r="DW11" s="831"/>
      <c r="DX11" s="831"/>
      <c r="DY11" s="831"/>
      <c r="DZ11" s="832"/>
      <c r="EA11" s="254"/>
    </row>
    <row r="12" spans="1:131" s="255" customFormat="1" ht="26.25" customHeight="1" x14ac:dyDescent="0.15">
      <c r="A12" s="261">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56"/>
      <c r="AL12" s="857"/>
      <c r="AM12" s="857"/>
      <c r="AN12" s="857"/>
      <c r="AO12" s="857"/>
      <c r="AP12" s="857"/>
      <c r="AQ12" s="857"/>
      <c r="AR12" s="857"/>
      <c r="AS12" s="857"/>
      <c r="AT12" s="857"/>
      <c r="AU12" s="842"/>
      <c r="AV12" s="842"/>
      <c r="AW12" s="842"/>
      <c r="AX12" s="842"/>
      <c r="AY12" s="843"/>
      <c r="AZ12" s="252"/>
      <c r="BA12" s="252"/>
      <c r="BB12" s="252"/>
      <c r="BC12" s="252"/>
      <c r="BD12" s="252"/>
      <c r="BE12" s="253"/>
      <c r="BF12" s="253"/>
      <c r="BG12" s="253"/>
      <c r="BH12" s="253"/>
      <c r="BI12" s="253"/>
      <c r="BJ12" s="253"/>
      <c r="BK12" s="253"/>
      <c r="BL12" s="253"/>
      <c r="BM12" s="253"/>
      <c r="BN12" s="253"/>
      <c r="BO12" s="253"/>
      <c r="BP12" s="253"/>
      <c r="BQ12" s="262">
        <v>6</v>
      </c>
      <c r="BR12" s="263"/>
      <c r="BS12" s="844" t="s">
        <v>609</v>
      </c>
      <c r="BT12" s="845"/>
      <c r="BU12" s="845"/>
      <c r="BV12" s="845"/>
      <c r="BW12" s="845"/>
      <c r="BX12" s="845"/>
      <c r="BY12" s="845"/>
      <c r="BZ12" s="845"/>
      <c r="CA12" s="845"/>
      <c r="CB12" s="845"/>
      <c r="CC12" s="845"/>
      <c r="CD12" s="845"/>
      <c r="CE12" s="845"/>
      <c r="CF12" s="845"/>
      <c r="CG12" s="846"/>
      <c r="CH12" s="827">
        <v>-1</v>
      </c>
      <c r="CI12" s="828"/>
      <c r="CJ12" s="828"/>
      <c r="CK12" s="828"/>
      <c r="CL12" s="829"/>
      <c r="CM12" s="827">
        <v>24</v>
      </c>
      <c r="CN12" s="828"/>
      <c r="CO12" s="828"/>
      <c r="CP12" s="828"/>
      <c r="CQ12" s="829"/>
      <c r="CR12" s="827">
        <v>17</v>
      </c>
      <c r="CS12" s="828"/>
      <c r="CT12" s="828"/>
      <c r="CU12" s="828"/>
      <c r="CV12" s="829"/>
      <c r="CW12" s="827" t="s">
        <v>523</v>
      </c>
      <c r="CX12" s="828"/>
      <c r="CY12" s="828"/>
      <c r="CZ12" s="828"/>
      <c r="DA12" s="829"/>
      <c r="DB12" s="827" t="s">
        <v>523</v>
      </c>
      <c r="DC12" s="828"/>
      <c r="DD12" s="828"/>
      <c r="DE12" s="828"/>
      <c r="DF12" s="829"/>
      <c r="DG12" s="827" t="s">
        <v>523</v>
      </c>
      <c r="DH12" s="828"/>
      <c r="DI12" s="828"/>
      <c r="DJ12" s="828"/>
      <c r="DK12" s="829"/>
      <c r="DL12" s="827" t="s">
        <v>523</v>
      </c>
      <c r="DM12" s="828"/>
      <c r="DN12" s="828"/>
      <c r="DO12" s="828"/>
      <c r="DP12" s="829"/>
      <c r="DQ12" s="827" t="s">
        <v>523</v>
      </c>
      <c r="DR12" s="828"/>
      <c r="DS12" s="828"/>
      <c r="DT12" s="828"/>
      <c r="DU12" s="829"/>
      <c r="DV12" s="830"/>
      <c r="DW12" s="831"/>
      <c r="DX12" s="831"/>
      <c r="DY12" s="831"/>
      <c r="DZ12" s="832"/>
      <c r="EA12" s="254"/>
    </row>
    <row r="13" spans="1:131" s="255" customFormat="1" ht="26.25" customHeight="1" x14ac:dyDescent="0.15">
      <c r="A13" s="261">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56"/>
      <c r="AL13" s="857"/>
      <c r="AM13" s="857"/>
      <c r="AN13" s="857"/>
      <c r="AO13" s="857"/>
      <c r="AP13" s="857"/>
      <c r="AQ13" s="857"/>
      <c r="AR13" s="857"/>
      <c r="AS13" s="857"/>
      <c r="AT13" s="857"/>
      <c r="AU13" s="842"/>
      <c r="AV13" s="842"/>
      <c r="AW13" s="842"/>
      <c r="AX13" s="842"/>
      <c r="AY13" s="843"/>
      <c r="AZ13" s="252"/>
      <c r="BA13" s="252"/>
      <c r="BB13" s="252"/>
      <c r="BC13" s="252"/>
      <c r="BD13" s="252"/>
      <c r="BE13" s="253"/>
      <c r="BF13" s="253"/>
      <c r="BG13" s="253"/>
      <c r="BH13" s="253"/>
      <c r="BI13" s="253"/>
      <c r="BJ13" s="253"/>
      <c r="BK13" s="253"/>
      <c r="BL13" s="253"/>
      <c r="BM13" s="253"/>
      <c r="BN13" s="253"/>
      <c r="BO13" s="253"/>
      <c r="BP13" s="253"/>
      <c r="BQ13" s="262">
        <v>7</v>
      </c>
      <c r="BR13" s="263"/>
      <c r="BS13" s="844" t="s">
        <v>610</v>
      </c>
      <c r="BT13" s="845"/>
      <c r="BU13" s="845"/>
      <c r="BV13" s="845"/>
      <c r="BW13" s="845"/>
      <c r="BX13" s="845"/>
      <c r="BY13" s="845"/>
      <c r="BZ13" s="845"/>
      <c r="CA13" s="845"/>
      <c r="CB13" s="845"/>
      <c r="CC13" s="845"/>
      <c r="CD13" s="845"/>
      <c r="CE13" s="845"/>
      <c r="CF13" s="845"/>
      <c r="CG13" s="846"/>
      <c r="CH13" s="827">
        <v>-4</v>
      </c>
      <c r="CI13" s="828"/>
      <c r="CJ13" s="828"/>
      <c r="CK13" s="828"/>
      <c r="CL13" s="829"/>
      <c r="CM13" s="827">
        <v>20</v>
      </c>
      <c r="CN13" s="828"/>
      <c r="CO13" s="828"/>
      <c r="CP13" s="828"/>
      <c r="CQ13" s="829"/>
      <c r="CR13" s="827">
        <v>3</v>
      </c>
      <c r="CS13" s="828"/>
      <c r="CT13" s="828"/>
      <c r="CU13" s="828"/>
      <c r="CV13" s="829"/>
      <c r="CW13" s="827" t="s">
        <v>523</v>
      </c>
      <c r="CX13" s="828"/>
      <c r="CY13" s="828"/>
      <c r="CZ13" s="828"/>
      <c r="DA13" s="829"/>
      <c r="DB13" s="827" t="s">
        <v>523</v>
      </c>
      <c r="DC13" s="828"/>
      <c r="DD13" s="828"/>
      <c r="DE13" s="828"/>
      <c r="DF13" s="829"/>
      <c r="DG13" s="827" t="s">
        <v>523</v>
      </c>
      <c r="DH13" s="828"/>
      <c r="DI13" s="828"/>
      <c r="DJ13" s="828"/>
      <c r="DK13" s="829"/>
      <c r="DL13" s="827" t="s">
        <v>523</v>
      </c>
      <c r="DM13" s="828"/>
      <c r="DN13" s="828"/>
      <c r="DO13" s="828"/>
      <c r="DP13" s="829"/>
      <c r="DQ13" s="827" t="s">
        <v>523</v>
      </c>
      <c r="DR13" s="828"/>
      <c r="DS13" s="828"/>
      <c r="DT13" s="828"/>
      <c r="DU13" s="829"/>
      <c r="DV13" s="830"/>
      <c r="DW13" s="831"/>
      <c r="DX13" s="831"/>
      <c r="DY13" s="831"/>
      <c r="DZ13" s="832"/>
      <c r="EA13" s="254"/>
    </row>
    <row r="14" spans="1:131" s="255" customFormat="1" ht="26.25" customHeight="1" x14ac:dyDescent="0.15">
      <c r="A14" s="261">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56"/>
      <c r="AL14" s="857"/>
      <c r="AM14" s="857"/>
      <c r="AN14" s="857"/>
      <c r="AO14" s="857"/>
      <c r="AP14" s="857"/>
      <c r="AQ14" s="857"/>
      <c r="AR14" s="857"/>
      <c r="AS14" s="857"/>
      <c r="AT14" s="857"/>
      <c r="AU14" s="842"/>
      <c r="AV14" s="842"/>
      <c r="AW14" s="842"/>
      <c r="AX14" s="842"/>
      <c r="AY14" s="843"/>
      <c r="AZ14" s="252"/>
      <c r="BA14" s="252"/>
      <c r="BB14" s="252"/>
      <c r="BC14" s="252"/>
      <c r="BD14" s="252"/>
      <c r="BE14" s="253"/>
      <c r="BF14" s="253"/>
      <c r="BG14" s="253"/>
      <c r="BH14" s="253"/>
      <c r="BI14" s="253"/>
      <c r="BJ14" s="253"/>
      <c r="BK14" s="253"/>
      <c r="BL14" s="253"/>
      <c r="BM14" s="253"/>
      <c r="BN14" s="253"/>
      <c r="BO14" s="253"/>
      <c r="BP14" s="253"/>
      <c r="BQ14" s="262">
        <v>8</v>
      </c>
      <c r="BR14" s="263"/>
      <c r="BS14" s="844" t="s">
        <v>611</v>
      </c>
      <c r="BT14" s="845"/>
      <c r="BU14" s="845"/>
      <c r="BV14" s="845"/>
      <c r="BW14" s="845"/>
      <c r="BX14" s="845"/>
      <c r="BY14" s="845"/>
      <c r="BZ14" s="845"/>
      <c r="CA14" s="845"/>
      <c r="CB14" s="845"/>
      <c r="CC14" s="845"/>
      <c r="CD14" s="845"/>
      <c r="CE14" s="845"/>
      <c r="CF14" s="845"/>
      <c r="CG14" s="846"/>
      <c r="CH14" s="827">
        <v>-31</v>
      </c>
      <c r="CI14" s="828"/>
      <c r="CJ14" s="828"/>
      <c r="CK14" s="828"/>
      <c r="CL14" s="829"/>
      <c r="CM14" s="827">
        <v>395</v>
      </c>
      <c r="CN14" s="828"/>
      <c r="CO14" s="828"/>
      <c r="CP14" s="828"/>
      <c r="CQ14" s="829"/>
      <c r="CR14" s="827">
        <v>3</v>
      </c>
      <c r="CS14" s="828"/>
      <c r="CT14" s="828"/>
      <c r="CU14" s="828"/>
      <c r="CV14" s="829"/>
      <c r="CW14" s="827" t="s">
        <v>523</v>
      </c>
      <c r="CX14" s="828"/>
      <c r="CY14" s="828"/>
      <c r="CZ14" s="828"/>
      <c r="DA14" s="829"/>
      <c r="DB14" s="827" t="s">
        <v>523</v>
      </c>
      <c r="DC14" s="828"/>
      <c r="DD14" s="828"/>
      <c r="DE14" s="828"/>
      <c r="DF14" s="829"/>
      <c r="DG14" s="827" t="s">
        <v>523</v>
      </c>
      <c r="DH14" s="828"/>
      <c r="DI14" s="828"/>
      <c r="DJ14" s="828"/>
      <c r="DK14" s="829"/>
      <c r="DL14" s="827" t="s">
        <v>523</v>
      </c>
      <c r="DM14" s="828"/>
      <c r="DN14" s="828"/>
      <c r="DO14" s="828"/>
      <c r="DP14" s="829"/>
      <c r="DQ14" s="827" t="s">
        <v>523</v>
      </c>
      <c r="DR14" s="828"/>
      <c r="DS14" s="828"/>
      <c r="DT14" s="828"/>
      <c r="DU14" s="829"/>
      <c r="DV14" s="830"/>
      <c r="DW14" s="831"/>
      <c r="DX14" s="831"/>
      <c r="DY14" s="831"/>
      <c r="DZ14" s="832"/>
      <c r="EA14" s="254"/>
    </row>
    <row r="15" spans="1:131" s="255" customFormat="1" ht="26.25" customHeight="1" x14ac:dyDescent="0.15">
      <c r="A15" s="261">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56"/>
      <c r="AL15" s="857"/>
      <c r="AM15" s="857"/>
      <c r="AN15" s="857"/>
      <c r="AO15" s="857"/>
      <c r="AP15" s="857"/>
      <c r="AQ15" s="857"/>
      <c r="AR15" s="857"/>
      <c r="AS15" s="857"/>
      <c r="AT15" s="857"/>
      <c r="AU15" s="842"/>
      <c r="AV15" s="842"/>
      <c r="AW15" s="842"/>
      <c r="AX15" s="842"/>
      <c r="AY15" s="843"/>
      <c r="AZ15" s="252"/>
      <c r="BA15" s="252"/>
      <c r="BB15" s="252"/>
      <c r="BC15" s="252"/>
      <c r="BD15" s="252"/>
      <c r="BE15" s="253"/>
      <c r="BF15" s="253"/>
      <c r="BG15" s="253"/>
      <c r="BH15" s="253"/>
      <c r="BI15" s="253"/>
      <c r="BJ15" s="253"/>
      <c r="BK15" s="253"/>
      <c r="BL15" s="253"/>
      <c r="BM15" s="253"/>
      <c r="BN15" s="253"/>
      <c r="BO15" s="253"/>
      <c r="BP15" s="253"/>
      <c r="BQ15" s="262">
        <v>9</v>
      </c>
      <c r="BR15" s="263"/>
      <c r="BS15" s="844" t="s">
        <v>612</v>
      </c>
      <c r="BT15" s="845"/>
      <c r="BU15" s="845"/>
      <c r="BV15" s="845"/>
      <c r="BW15" s="845"/>
      <c r="BX15" s="845"/>
      <c r="BY15" s="845"/>
      <c r="BZ15" s="845"/>
      <c r="CA15" s="845"/>
      <c r="CB15" s="845"/>
      <c r="CC15" s="845"/>
      <c r="CD15" s="845"/>
      <c r="CE15" s="845"/>
      <c r="CF15" s="845"/>
      <c r="CG15" s="846"/>
      <c r="CH15" s="827">
        <v>17</v>
      </c>
      <c r="CI15" s="828"/>
      <c r="CJ15" s="828"/>
      <c r="CK15" s="828"/>
      <c r="CL15" s="829"/>
      <c r="CM15" s="827">
        <v>420</v>
      </c>
      <c r="CN15" s="828"/>
      <c r="CO15" s="828"/>
      <c r="CP15" s="828"/>
      <c r="CQ15" s="829"/>
      <c r="CR15" s="827">
        <v>5</v>
      </c>
      <c r="CS15" s="828"/>
      <c r="CT15" s="828"/>
      <c r="CU15" s="828"/>
      <c r="CV15" s="829"/>
      <c r="CW15" s="827" t="s">
        <v>523</v>
      </c>
      <c r="CX15" s="828"/>
      <c r="CY15" s="828"/>
      <c r="CZ15" s="828"/>
      <c r="DA15" s="829"/>
      <c r="DB15" s="827" t="s">
        <v>523</v>
      </c>
      <c r="DC15" s="828"/>
      <c r="DD15" s="828"/>
      <c r="DE15" s="828"/>
      <c r="DF15" s="829"/>
      <c r="DG15" s="827" t="s">
        <v>523</v>
      </c>
      <c r="DH15" s="828"/>
      <c r="DI15" s="828"/>
      <c r="DJ15" s="828"/>
      <c r="DK15" s="829"/>
      <c r="DL15" s="827" t="s">
        <v>523</v>
      </c>
      <c r="DM15" s="828"/>
      <c r="DN15" s="828"/>
      <c r="DO15" s="828"/>
      <c r="DP15" s="829"/>
      <c r="DQ15" s="827" t="s">
        <v>523</v>
      </c>
      <c r="DR15" s="828"/>
      <c r="DS15" s="828"/>
      <c r="DT15" s="828"/>
      <c r="DU15" s="829"/>
      <c r="DV15" s="830"/>
      <c r="DW15" s="831"/>
      <c r="DX15" s="831"/>
      <c r="DY15" s="831"/>
      <c r="DZ15" s="832"/>
      <c r="EA15" s="254"/>
    </row>
    <row r="16" spans="1:131" s="255" customFormat="1" ht="26.25" customHeight="1" x14ac:dyDescent="0.15">
      <c r="A16" s="261">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56"/>
      <c r="AL16" s="857"/>
      <c r="AM16" s="857"/>
      <c r="AN16" s="857"/>
      <c r="AO16" s="857"/>
      <c r="AP16" s="857"/>
      <c r="AQ16" s="857"/>
      <c r="AR16" s="857"/>
      <c r="AS16" s="857"/>
      <c r="AT16" s="857"/>
      <c r="AU16" s="842"/>
      <c r="AV16" s="842"/>
      <c r="AW16" s="842"/>
      <c r="AX16" s="842"/>
      <c r="AY16" s="843"/>
      <c r="AZ16" s="252"/>
      <c r="BA16" s="252"/>
      <c r="BB16" s="252"/>
      <c r="BC16" s="252"/>
      <c r="BD16" s="252"/>
      <c r="BE16" s="253"/>
      <c r="BF16" s="253"/>
      <c r="BG16" s="253"/>
      <c r="BH16" s="253"/>
      <c r="BI16" s="253"/>
      <c r="BJ16" s="253"/>
      <c r="BK16" s="253"/>
      <c r="BL16" s="253"/>
      <c r="BM16" s="253"/>
      <c r="BN16" s="253"/>
      <c r="BO16" s="253"/>
      <c r="BP16" s="253"/>
      <c r="BQ16" s="262">
        <v>10</v>
      </c>
      <c r="BR16" s="263"/>
      <c r="BS16" s="844" t="s">
        <v>613</v>
      </c>
      <c r="BT16" s="845"/>
      <c r="BU16" s="845"/>
      <c r="BV16" s="845"/>
      <c r="BW16" s="845"/>
      <c r="BX16" s="845"/>
      <c r="BY16" s="845"/>
      <c r="BZ16" s="845"/>
      <c r="CA16" s="845"/>
      <c r="CB16" s="845"/>
      <c r="CC16" s="845"/>
      <c r="CD16" s="845"/>
      <c r="CE16" s="845"/>
      <c r="CF16" s="845"/>
      <c r="CG16" s="846"/>
      <c r="CH16" s="827">
        <v>-2</v>
      </c>
      <c r="CI16" s="828"/>
      <c r="CJ16" s="828"/>
      <c r="CK16" s="828"/>
      <c r="CL16" s="829"/>
      <c r="CM16" s="827">
        <v>145</v>
      </c>
      <c r="CN16" s="828"/>
      <c r="CO16" s="828"/>
      <c r="CP16" s="828"/>
      <c r="CQ16" s="829"/>
      <c r="CR16" s="827">
        <v>40</v>
      </c>
      <c r="CS16" s="828"/>
      <c r="CT16" s="828"/>
      <c r="CU16" s="828"/>
      <c r="CV16" s="829"/>
      <c r="CW16" s="827">
        <v>5</v>
      </c>
      <c r="CX16" s="828"/>
      <c r="CY16" s="828"/>
      <c r="CZ16" s="828"/>
      <c r="DA16" s="829"/>
      <c r="DB16" s="827" t="s">
        <v>523</v>
      </c>
      <c r="DC16" s="828"/>
      <c r="DD16" s="828"/>
      <c r="DE16" s="828"/>
      <c r="DF16" s="829"/>
      <c r="DG16" s="827" t="s">
        <v>523</v>
      </c>
      <c r="DH16" s="828"/>
      <c r="DI16" s="828"/>
      <c r="DJ16" s="828"/>
      <c r="DK16" s="829"/>
      <c r="DL16" s="827" t="s">
        <v>523</v>
      </c>
      <c r="DM16" s="828"/>
      <c r="DN16" s="828"/>
      <c r="DO16" s="828"/>
      <c r="DP16" s="829"/>
      <c r="DQ16" s="827" t="s">
        <v>523</v>
      </c>
      <c r="DR16" s="828"/>
      <c r="DS16" s="828"/>
      <c r="DT16" s="828"/>
      <c r="DU16" s="829"/>
      <c r="DV16" s="830"/>
      <c r="DW16" s="831"/>
      <c r="DX16" s="831"/>
      <c r="DY16" s="831"/>
      <c r="DZ16" s="832"/>
      <c r="EA16" s="254"/>
    </row>
    <row r="17" spans="1:131" s="255" customFormat="1" ht="26.25" customHeight="1" x14ac:dyDescent="0.15">
      <c r="A17" s="261">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56"/>
      <c r="AL17" s="857"/>
      <c r="AM17" s="857"/>
      <c r="AN17" s="857"/>
      <c r="AO17" s="857"/>
      <c r="AP17" s="857"/>
      <c r="AQ17" s="857"/>
      <c r="AR17" s="857"/>
      <c r="AS17" s="857"/>
      <c r="AT17" s="857"/>
      <c r="AU17" s="842"/>
      <c r="AV17" s="842"/>
      <c r="AW17" s="842"/>
      <c r="AX17" s="842"/>
      <c r="AY17" s="843"/>
      <c r="AZ17" s="252"/>
      <c r="BA17" s="252"/>
      <c r="BB17" s="252"/>
      <c r="BC17" s="252"/>
      <c r="BD17" s="252"/>
      <c r="BE17" s="253"/>
      <c r="BF17" s="253"/>
      <c r="BG17" s="253"/>
      <c r="BH17" s="253"/>
      <c r="BI17" s="253"/>
      <c r="BJ17" s="253"/>
      <c r="BK17" s="253"/>
      <c r="BL17" s="253"/>
      <c r="BM17" s="253"/>
      <c r="BN17" s="253"/>
      <c r="BO17" s="253"/>
      <c r="BP17" s="253"/>
      <c r="BQ17" s="262">
        <v>11</v>
      </c>
      <c r="BR17" s="263"/>
      <c r="BS17" s="844" t="s">
        <v>614</v>
      </c>
      <c r="BT17" s="845"/>
      <c r="BU17" s="845"/>
      <c r="BV17" s="845"/>
      <c r="BW17" s="845"/>
      <c r="BX17" s="845"/>
      <c r="BY17" s="845"/>
      <c r="BZ17" s="845"/>
      <c r="CA17" s="845"/>
      <c r="CB17" s="845"/>
      <c r="CC17" s="845"/>
      <c r="CD17" s="845"/>
      <c r="CE17" s="845"/>
      <c r="CF17" s="845"/>
      <c r="CG17" s="846"/>
      <c r="CH17" s="827">
        <v>9</v>
      </c>
      <c r="CI17" s="828"/>
      <c r="CJ17" s="828"/>
      <c r="CK17" s="828"/>
      <c r="CL17" s="829"/>
      <c r="CM17" s="827">
        <v>62</v>
      </c>
      <c r="CN17" s="828"/>
      <c r="CO17" s="828"/>
      <c r="CP17" s="828"/>
      <c r="CQ17" s="829"/>
      <c r="CR17" s="827">
        <v>30</v>
      </c>
      <c r="CS17" s="828"/>
      <c r="CT17" s="828"/>
      <c r="CU17" s="828"/>
      <c r="CV17" s="829"/>
      <c r="CW17" s="827">
        <v>29</v>
      </c>
      <c r="CX17" s="828"/>
      <c r="CY17" s="828"/>
      <c r="CZ17" s="828"/>
      <c r="DA17" s="829"/>
      <c r="DB17" s="827" t="s">
        <v>523</v>
      </c>
      <c r="DC17" s="828"/>
      <c r="DD17" s="828"/>
      <c r="DE17" s="828"/>
      <c r="DF17" s="829"/>
      <c r="DG17" s="827" t="s">
        <v>523</v>
      </c>
      <c r="DH17" s="828"/>
      <c r="DI17" s="828"/>
      <c r="DJ17" s="828"/>
      <c r="DK17" s="829"/>
      <c r="DL17" s="827" t="s">
        <v>523</v>
      </c>
      <c r="DM17" s="828"/>
      <c r="DN17" s="828"/>
      <c r="DO17" s="828"/>
      <c r="DP17" s="829"/>
      <c r="DQ17" s="827" t="s">
        <v>523</v>
      </c>
      <c r="DR17" s="828"/>
      <c r="DS17" s="828"/>
      <c r="DT17" s="828"/>
      <c r="DU17" s="829"/>
      <c r="DV17" s="830"/>
      <c r="DW17" s="831"/>
      <c r="DX17" s="831"/>
      <c r="DY17" s="831"/>
      <c r="DZ17" s="832"/>
      <c r="EA17" s="254"/>
    </row>
    <row r="18" spans="1:131" s="255" customFormat="1" ht="26.25" customHeight="1" x14ac:dyDescent="0.15">
      <c r="A18" s="261">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56"/>
      <c r="AL18" s="857"/>
      <c r="AM18" s="857"/>
      <c r="AN18" s="857"/>
      <c r="AO18" s="857"/>
      <c r="AP18" s="857"/>
      <c r="AQ18" s="857"/>
      <c r="AR18" s="857"/>
      <c r="AS18" s="857"/>
      <c r="AT18" s="857"/>
      <c r="AU18" s="842"/>
      <c r="AV18" s="842"/>
      <c r="AW18" s="842"/>
      <c r="AX18" s="842"/>
      <c r="AY18" s="843"/>
      <c r="AZ18" s="252"/>
      <c r="BA18" s="252"/>
      <c r="BB18" s="252"/>
      <c r="BC18" s="252"/>
      <c r="BD18" s="252"/>
      <c r="BE18" s="253"/>
      <c r="BF18" s="253"/>
      <c r="BG18" s="253"/>
      <c r="BH18" s="253"/>
      <c r="BI18" s="253"/>
      <c r="BJ18" s="253"/>
      <c r="BK18" s="253"/>
      <c r="BL18" s="253"/>
      <c r="BM18" s="253"/>
      <c r="BN18" s="253"/>
      <c r="BO18" s="253"/>
      <c r="BP18" s="253"/>
      <c r="BQ18" s="262">
        <v>12</v>
      </c>
      <c r="BR18" s="263"/>
      <c r="BS18" s="844"/>
      <c r="BT18" s="845"/>
      <c r="BU18" s="845"/>
      <c r="BV18" s="845"/>
      <c r="BW18" s="845"/>
      <c r="BX18" s="845"/>
      <c r="BY18" s="845"/>
      <c r="BZ18" s="845"/>
      <c r="CA18" s="845"/>
      <c r="CB18" s="845"/>
      <c r="CC18" s="845"/>
      <c r="CD18" s="845"/>
      <c r="CE18" s="845"/>
      <c r="CF18" s="845"/>
      <c r="CG18" s="84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4"/>
    </row>
    <row r="19" spans="1:131" s="255" customFormat="1" ht="26.25" customHeight="1" x14ac:dyDescent="0.15">
      <c r="A19" s="261">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56"/>
      <c r="AL19" s="857"/>
      <c r="AM19" s="857"/>
      <c r="AN19" s="857"/>
      <c r="AO19" s="857"/>
      <c r="AP19" s="857"/>
      <c r="AQ19" s="857"/>
      <c r="AR19" s="857"/>
      <c r="AS19" s="857"/>
      <c r="AT19" s="857"/>
      <c r="AU19" s="842"/>
      <c r="AV19" s="842"/>
      <c r="AW19" s="842"/>
      <c r="AX19" s="842"/>
      <c r="AY19" s="843"/>
      <c r="AZ19" s="252"/>
      <c r="BA19" s="252"/>
      <c r="BB19" s="252"/>
      <c r="BC19" s="252"/>
      <c r="BD19" s="252"/>
      <c r="BE19" s="253"/>
      <c r="BF19" s="253"/>
      <c r="BG19" s="253"/>
      <c r="BH19" s="253"/>
      <c r="BI19" s="253"/>
      <c r="BJ19" s="253"/>
      <c r="BK19" s="253"/>
      <c r="BL19" s="253"/>
      <c r="BM19" s="253"/>
      <c r="BN19" s="253"/>
      <c r="BO19" s="253"/>
      <c r="BP19" s="253"/>
      <c r="BQ19" s="262">
        <v>13</v>
      </c>
      <c r="BR19" s="263"/>
      <c r="BS19" s="844"/>
      <c r="BT19" s="845"/>
      <c r="BU19" s="845"/>
      <c r="BV19" s="845"/>
      <c r="BW19" s="845"/>
      <c r="BX19" s="845"/>
      <c r="BY19" s="845"/>
      <c r="BZ19" s="845"/>
      <c r="CA19" s="845"/>
      <c r="CB19" s="845"/>
      <c r="CC19" s="845"/>
      <c r="CD19" s="845"/>
      <c r="CE19" s="845"/>
      <c r="CF19" s="845"/>
      <c r="CG19" s="84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4"/>
    </row>
    <row r="20" spans="1:131" s="255" customFormat="1" ht="26.25" customHeight="1" x14ac:dyDescent="0.15">
      <c r="A20" s="261">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56"/>
      <c r="AL20" s="857"/>
      <c r="AM20" s="857"/>
      <c r="AN20" s="857"/>
      <c r="AO20" s="857"/>
      <c r="AP20" s="857"/>
      <c r="AQ20" s="857"/>
      <c r="AR20" s="857"/>
      <c r="AS20" s="857"/>
      <c r="AT20" s="857"/>
      <c r="AU20" s="842"/>
      <c r="AV20" s="842"/>
      <c r="AW20" s="842"/>
      <c r="AX20" s="842"/>
      <c r="AY20" s="843"/>
      <c r="AZ20" s="252"/>
      <c r="BA20" s="252"/>
      <c r="BB20" s="252"/>
      <c r="BC20" s="252"/>
      <c r="BD20" s="252"/>
      <c r="BE20" s="253"/>
      <c r="BF20" s="253"/>
      <c r="BG20" s="253"/>
      <c r="BH20" s="253"/>
      <c r="BI20" s="253"/>
      <c r="BJ20" s="253"/>
      <c r="BK20" s="253"/>
      <c r="BL20" s="253"/>
      <c r="BM20" s="253"/>
      <c r="BN20" s="253"/>
      <c r="BO20" s="253"/>
      <c r="BP20" s="253"/>
      <c r="BQ20" s="262">
        <v>14</v>
      </c>
      <c r="BR20" s="263"/>
      <c r="BS20" s="844"/>
      <c r="BT20" s="845"/>
      <c r="BU20" s="845"/>
      <c r="BV20" s="845"/>
      <c r="BW20" s="845"/>
      <c r="BX20" s="845"/>
      <c r="BY20" s="845"/>
      <c r="BZ20" s="845"/>
      <c r="CA20" s="845"/>
      <c r="CB20" s="845"/>
      <c r="CC20" s="845"/>
      <c r="CD20" s="845"/>
      <c r="CE20" s="845"/>
      <c r="CF20" s="845"/>
      <c r="CG20" s="84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4"/>
    </row>
    <row r="21" spans="1:131" s="255" customFormat="1" ht="26.25" customHeight="1" thickBot="1" x14ac:dyDescent="0.2">
      <c r="A21" s="261">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56"/>
      <c r="AL21" s="857"/>
      <c r="AM21" s="857"/>
      <c r="AN21" s="857"/>
      <c r="AO21" s="857"/>
      <c r="AP21" s="857"/>
      <c r="AQ21" s="857"/>
      <c r="AR21" s="857"/>
      <c r="AS21" s="857"/>
      <c r="AT21" s="857"/>
      <c r="AU21" s="842"/>
      <c r="AV21" s="842"/>
      <c r="AW21" s="842"/>
      <c r="AX21" s="842"/>
      <c r="AY21" s="843"/>
      <c r="AZ21" s="252"/>
      <c r="BA21" s="252"/>
      <c r="BB21" s="252"/>
      <c r="BC21" s="252"/>
      <c r="BD21" s="252"/>
      <c r="BE21" s="253"/>
      <c r="BF21" s="253"/>
      <c r="BG21" s="253"/>
      <c r="BH21" s="253"/>
      <c r="BI21" s="253"/>
      <c r="BJ21" s="253"/>
      <c r="BK21" s="253"/>
      <c r="BL21" s="253"/>
      <c r="BM21" s="253"/>
      <c r="BN21" s="253"/>
      <c r="BO21" s="253"/>
      <c r="BP21" s="253"/>
      <c r="BQ21" s="262">
        <v>15</v>
      </c>
      <c r="BR21" s="263"/>
      <c r="BS21" s="844"/>
      <c r="BT21" s="845"/>
      <c r="BU21" s="845"/>
      <c r="BV21" s="845"/>
      <c r="BW21" s="845"/>
      <c r="BX21" s="845"/>
      <c r="BY21" s="845"/>
      <c r="BZ21" s="845"/>
      <c r="CA21" s="845"/>
      <c r="CB21" s="845"/>
      <c r="CC21" s="845"/>
      <c r="CD21" s="845"/>
      <c r="CE21" s="845"/>
      <c r="CF21" s="845"/>
      <c r="CG21" s="84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4"/>
    </row>
    <row r="22" spans="1:131" s="255" customFormat="1" ht="26.25" customHeight="1" x14ac:dyDescent="0.15">
      <c r="A22" s="261">
        <v>16</v>
      </c>
      <c r="B22" s="833"/>
      <c r="C22" s="834"/>
      <c r="D22" s="834"/>
      <c r="E22" s="834"/>
      <c r="F22" s="834"/>
      <c r="G22" s="834"/>
      <c r="H22" s="834"/>
      <c r="I22" s="834"/>
      <c r="J22" s="834"/>
      <c r="K22" s="834"/>
      <c r="L22" s="834"/>
      <c r="M22" s="834"/>
      <c r="N22" s="834"/>
      <c r="O22" s="834"/>
      <c r="P22" s="835"/>
      <c r="Q22" s="868"/>
      <c r="R22" s="869"/>
      <c r="S22" s="869"/>
      <c r="T22" s="869"/>
      <c r="U22" s="869"/>
      <c r="V22" s="869"/>
      <c r="W22" s="869"/>
      <c r="X22" s="869"/>
      <c r="Y22" s="869"/>
      <c r="Z22" s="869"/>
      <c r="AA22" s="869"/>
      <c r="AB22" s="869"/>
      <c r="AC22" s="869"/>
      <c r="AD22" s="869"/>
      <c r="AE22" s="870"/>
      <c r="AF22" s="839"/>
      <c r="AG22" s="840"/>
      <c r="AH22" s="840"/>
      <c r="AI22" s="840"/>
      <c r="AJ22" s="841"/>
      <c r="AK22" s="883"/>
      <c r="AL22" s="884"/>
      <c r="AM22" s="884"/>
      <c r="AN22" s="884"/>
      <c r="AO22" s="884"/>
      <c r="AP22" s="884"/>
      <c r="AQ22" s="884"/>
      <c r="AR22" s="884"/>
      <c r="AS22" s="884"/>
      <c r="AT22" s="884"/>
      <c r="AU22" s="885"/>
      <c r="AV22" s="885"/>
      <c r="AW22" s="885"/>
      <c r="AX22" s="885"/>
      <c r="AY22" s="886"/>
      <c r="AZ22" s="887" t="s">
        <v>389</v>
      </c>
      <c r="BA22" s="887"/>
      <c r="BB22" s="887"/>
      <c r="BC22" s="887"/>
      <c r="BD22" s="888"/>
      <c r="BE22" s="253"/>
      <c r="BF22" s="253"/>
      <c r="BG22" s="253"/>
      <c r="BH22" s="253"/>
      <c r="BI22" s="253"/>
      <c r="BJ22" s="253"/>
      <c r="BK22" s="253"/>
      <c r="BL22" s="253"/>
      <c r="BM22" s="253"/>
      <c r="BN22" s="253"/>
      <c r="BO22" s="253"/>
      <c r="BP22" s="253"/>
      <c r="BQ22" s="262">
        <v>16</v>
      </c>
      <c r="BR22" s="263"/>
      <c r="BS22" s="844"/>
      <c r="BT22" s="845"/>
      <c r="BU22" s="845"/>
      <c r="BV22" s="845"/>
      <c r="BW22" s="845"/>
      <c r="BX22" s="845"/>
      <c r="BY22" s="845"/>
      <c r="BZ22" s="845"/>
      <c r="CA22" s="845"/>
      <c r="CB22" s="845"/>
      <c r="CC22" s="845"/>
      <c r="CD22" s="845"/>
      <c r="CE22" s="845"/>
      <c r="CF22" s="845"/>
      <c r="CG22" s="84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4"/>
    </row>
    <row r="23" spans="1:131" s="255" customFormat="1" ht="26.25" customHeight="1" thickBot="1" x14ac:dyDescent="0.2">
      <c r="A23" s="264" t="s">
        <v>390</v>
      </c>
      <c r="B23" s="871" t="s">
        <v>391</v>
      </c>
      <c r="C23" s="872"/>
      <c r="D23" s="872"/>
      <c r="E23" s="872"/>
      <c r="F23" s="872"/>
      <c r="G23" s="872"/>
      <c r="H23" s="872"/>
      <c r="I23" s="872"/>
      <c r="J23" s="872"/>
      <c r="K23" s="872"/>
      <c r="L23" s="872"/>
      <c r="M23" s="872"/>
      <c r="N23" s="872"/>
      <c r="O23" s="872"/>
      <c r="P23" s="873"/>
      <c r="Q23" s="874">
        <v>89942</v>
      </c>
      <c r="R23" s="875"/>
      <c r="S23" s="875"/>
      <c r="T23" s="875"/>
      <c r="U23" s="875"/>
      <c r="V23" s="875">
        <v>87538</v>
      </c>
      <c r="W23" s="875"/>
      <c r="X23" s="875"/>
      <c r="Y23" s="875"/>
      <c r="Z23" s="875"/>
      <c r="AA23" s="875">
        <v>2405</v>
      </c>
      <c r="AB23" s="875"/>
      <c r="AC23" s="875"/>
      <c r="AD23" s="875"/>
      <c r="AE23" s="876"/>
      <c r="AF23" s="877">
        <v>1640</v>
      </c>
      <c r="AG23" s="875"/>
      <c r="AH23" s="875"/>
      <c r="AI23" s="875"/>
      <c r="AJ23" s="878"/>
      <c r="AK23" s="879"/>
      <c r="AL23" s="880"/>
      <c r="AM23" s="880"/>
      <c r="AN23" s="880"/>
      <c r="AO23" s="880"/>
      <c r="AP23" s="875">
        <v>73594</v>
      </c>
      <c r="AQ23" s="875"/>
      <c r="AR23" s="875"/>
      <c r="AS23" s="875"/>
      <c r="AT23" s="875"/>
      <c r="AU23" s="881"/>
      <c r="AV23" s="881"/>
      <c r="AW23" s="881"/>
      <c r="AX23" s="881"/>
      <c r="AY23" s="882"/>
      <c r="AZ23" s="890" t="s">
        <v>174</v>
      </c>
      <c r="BA23" s="891"/>
      <c r="BB23" s="891"/>
      <c r="BC23" s="891"/>
      <c r="BD23" s="892"/>
      <c r="BE23" s="253"/>
      <c r="BF23" s="253"/>
      <c r="BG23" s="253"/>
      <c r="BH23" s="253"/>
      <c r="BI23" s="253"/>
      <c r="BJ23" s="253"/>
      <c r="BK23" s="253"/>
      <c r="BL23" s="253"/>
      <c r="BM23" s="253"/>
      <c r="BN23" s="253"/>
      <c r="BO23" s="253"/>
      <c r="BP23" s="253"/>
      <c r="BQ23" s="262">
        <v>17</v>
      </c>
      <c r="BR23" s="263"/>
      <c r="BS23" s="844"/>
      <c r="BT23" s="845"/>
      <c r="BU23" s="845"/>
      <c r="BV23" s="845"/>
      <c r="BW23" s="845"/>
      <c r="BX23" s="845"/>
      <c r="BY23" s="845"/>
      <c r="BZ23" s="845"/>
      <c r="CA23" s="845"/>
      <c r="CB23" s="845"/>
      <c r="CC23" s="845"/>
      <c r="CD23" s="845"/>
      <c r="CE23" s="845"/>
      <c r="CF23" s="845"/>
      <c r="CG23" s="84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4"/>
    </row>
    <row r="24" spans="1:131" s="255" customFormat="1" ht="26.25" customHeight="1" x14ac:dyDescent="0.15">
      <c r="A24" s="889" t="s">
        <v>392</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4"/>
      <c r="BT24" s="845"/>
      <c r="BU24" s="845"/>
      <c r="BV24" s="845"/>
      <c r="BW24" s="845"/>
      <c r="BX24" s="845"/>
      <c r="BY24" s="845"/>
      <c r="BZ24" s="845"/>
      <c r="CA24" s="845"/>
      <c r="CB24" s="845"/>
      <c r="CC24" s="845"/>
      <c r="CD24" s="845"/>
      <c r="CE24" s="845"/>
      <c r="CF24" s="845"/>
      <c r="CG24" s="84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4"/>
    </row>
    <row r="25" spans="1:131" s="247" customFormat="1" ht="26.25" customHeight="1" thickBot="1" x14ac:dyDescent="0.2">
      <c r="A25" s="850" t="s">
        <v>393</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252"/>
      <c r="BK25" s="252"/>
      <c r="BL25" s="252"/>
      <c r="BM25" s="252"/>
      <c r="BN25" s="252"/>
      <c r="BO25" s="265"/>
      <c r="BP25" s="265"/>
      <c r="BQ25" s="262">
        <v>19</v>
      </c>
      <c r="BR25" s="263"/>
      <c r="BS25" s="844"/>
      <c r="BT25" s="845"/>
      <c r="BU25" s="845"/>
      <c r="BV25" s="845"/>
      <c r="BW25" s="845"/>
      <c r="BX25" s="845"/>
      <c r="BY25" s="845"/>
      <c r="BZ25" s="845"/>
      <c r="CA25" s="845"/>
      <c r="CB25" s="845"/>
      <c r="CC25" s="845"/>
      <c r="CD25" s="845"/>
      <c r="CE25" s="845"/>
      <c r="CF25" s="845"/>
      <c r="CG25" s="84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6"/>
    </row>
    <row r="26" spans="1:131" s="247" customFormat="1" ht="26.25" customHeight="1" x14ac:dyDescent="0.15">
      <c r="A26" s="821" t="s">
        <v>370</v>
      </c>
      <c r="B26" s="822"/>
      <c r="C26" s="822"/>
      <c r="D26" s="822"/>
      <c r="E26" s="822"/>
      <c r="F26" s="822"/>
      <c r="G26" s="822"/>
      <c r="H26" s="822"/>
      <c r="I26" s="822"/>
      <c r="J26" s="822"/>
      <c r="K26" s="822"/>
      <c r="L26" s="822"/>
      <c r="M26" s="822"/>
      <c r="N26" s="822"/>
      <c r="O26" s="822"/>
      <c r="P26" s="823"/>
      <c r="Q26" s="798" t="s">
        <v>394</v>
      </c>
      <c r="R26" s="799"/>
      <c r="S26" s="799"/>
      <c r="T26" s="799"/>
      <c r="U26" s="800"/>
      <c r="V26" s="798" t="s">
        <v>395</v>
      </c>
      <c r="W26" s="799"/>
      <c r="X26" s="799"/>
      <c r="Y26" s="799"/>
      <c r="Z26" s="800"/>
      <c r="AA26" s="798" t="s">
        <v>396</v>
      </c>
      <c r="AB26" s="799"/>
      <c r="AC26" s="799"/>
      <c r="AD26" s="799"/>
      <c r="AE26" s="799"/>
      <c r="AF26" s="893" t="s">
        <v>397</v>
      </c>
      <c r="AG26" s="894"/>
      <c r="AH26" s="894"/>
      <c r="AI26" s="894"/>
      <c r="AJ26" s="895"/>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10"/>
      <c r="BJ26" s="252"/>
      <c r="BK26" s="252"/>
      <c r="BL26" s="252"/>
      <c r="BM26" s="252"/>
      <c r="BN26" s="252"/>
      <c r="BO26" s="265"/>
      <c r="BP26" s="265"/>
      <c r="BQ26" s="262">
        <v>20</v>
      </c>
      <c r="BR26" s="263"/>
      <c r="BS26" s="844"/>
      <c r="BT26" s="845"/>
      <c r="BU26" s="845"/>
      <c r="BV26" s="845"/>
      <c r="BW26" s="845"/>
      <c r="BX26" s="845"/>
      <c r="BY26" s="845"/>
      <c r="BZ26" s="845"/>
      <c r="CA26" s="845"/>
      <c r="CB26" s="845"/>
      <c r="CC26" s="845"/>
      <c r="CD26" s="845"/>
      <c r="CE26" s="845"/>
      <c r="CF26" s="845"/>
      <c r="CG26" s="84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6"/>
    </row>
    <row r="27" spans="1:131" s="247"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2"/>
      <c r="BK27" s="252"/>
      <c r="BL27" s="252"/>
      <c r="BM27" s="252"/>
      <c r="BN27" s="252"/>
      <c r="BO27" s="265"/>
      <c r="BP27" s="265"/>
      <c r="BQ27" s="262">
        <v>21</v>
      </c>
      <c r="BR27" s="263"/>
      <c r="BS27" s="844"/>
      <c r="BT27" s="845"/>
      <c r="BU27" s="845"/>
      <c r="BV27" s="845"/>
      <c r="BW27" s="845"/>
      <c r="BX27" s="845"/>
      <c r="BY27" s="845"/>
      <c r="BZ27" s="845"/>
      <c r="CA27" s="845"/>
      <c r="CB27" s="845"/>
      <c r="CC27" s="845"/>
      <c r="CD27" s="845"/>
      <c r="CE27" s="845"/>
      <c r="CF27" s="845"/>
      <c r="CG27" s="84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6"/>
    </row>
    <row r="28" spans="1:131" s="247" customFormat="1" ht="26.25" customHeight="1" thickTop="1" x14ac:dyDescent="0.15">
      <c r="A28" s="266">
        <v>1</v>
      </c>
      <c r="B28" s="812" t="s">
        <v>402</v>
      </c>
      <c r="C28" s="813"/>
      <c r="D28" s="813"/>
      <c r="E28" s="813"/>
      <c r="F28" s="813"/>
      <c r="G28" s="813"/>
      <c r="H28" s="813"/>
      <c r="I28" s="813"/>
      <c r="J28" s="813"/>
      <c r="K28" s="813"/>
      <c r="L28" s="813"/>
      <c r="M28" s="813"/>
      <c r="N28" s="813"/>
      <c r="O28" s="813"/>
      <c r="P28" s="814"/>
      <c r="Q28" s="903">
        <v>24173</v>
      </c>
      <c r="R28" s="904"/>
      <c r="S28" s="904"/>
      <c r="T28" s="904"/>
      <c r="U28" s="904"/>
      <c r="V28" s="904">
        <v>23499</v>
      </c>
      <c r="W28" s="904"/>
      <c r="X28" s="904"/>
      <c r="Y28" s="904"/>
      <c r="Z28" s="904"/>
      <c r="AA28" s="904">
        <v>674</v>
      </c>
      <c r="AB28" s="904"/>
      <c r="AC28" s="904"/>
      <c r="AD28" s="904"/>
      <c r="AE28" s="905"/>
      <c r="AF28" s="906">
        <v>674</v>
      </c>
      <c r="AG28" s="904"/>
      <c r="AH28" s="904"/>
      <c r="AI28" s="904"/>
      <c r="AJ28" s="907"/>
      <c r="AK28" s="908">
        <v>1446</v>
      </c>
      <c r="AL28" s="899"/>
      <c r="AM28" s="899"/>
      <c r="AN28" s="899"/>
      <c r="AO28" s="899"/>
      <c r="AP28" s="899" t="s">
        <v>523</v>
      </c>
      <c r="AQ28" s="899"/>
      <c r="AR28" s="899"/>
      <c r="AS28" s="899"/>
      <c r="AT28" s="899"/>
      <c r="AU28" s="899" t="s">
        <v>523</v>
      </c>
      <c r="AV28" s="899"/>
      <c r="AW28" s="899"/>
      <c r="AX28" s="899"/>
      <c r="AY28" s="899"/>
      <c r="AZ28" s="900" t="s">
        <v>523</v>
      </c>
      <c r="BA28" s="900"/>
      <c r="BB28" s="900"/>
      <c r="BC28" s="900"/>
      <c r="BD28" s="900"/>
      <c r="BE28" s="901"/>
      <c r="BF28" s="901"/>
      <c r="BG28" s="901"/>
      <c r="BH28" s="901"/>
      <c r="BI28" s="902"/>
      <c r="BJ28" s="252"/>
      <c r="BK28" s="252"/>
      <c r="BL28" s="252"/>
      <c r="BM28" s="252"/>
      <c r="BN28" s="252"/>
      <c r="BO28" s="265"/>
      <c r="BP28" s="265"/>
      <c r="BQ28" s="262">
        <v>22</v>
      </c>
      <c r="BR28" s="263"/>
      <c r="BS28" s="844"/>
      <c r="BT28" s="845"/>
      <c r="BU28" s="845"/>
      <c r="BV28" s="845"/>
      <c r="BW28" s="845"/>
      <c r="BX28" s="845"/>
      <c r="BY28" s="845"/>
      <c r="BZ28" s="845"/>
      <c r="CA28" s="845"/>
      <c r="CB28" s="845"/>
      <c r="CC28" s="845"/>
      <c r="CD28" s="845"/>
      <c r="CE28" s="845"/>
      <c r="CF28" s="845"/>
      <c r="CG28" s="84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6"/>
    </row>
    <row r="29" spans="1:131" s="247" customFormat="1" ht="26.25" customHeight="1" x14ac:dyDescent="0.15">
      <c r="A29" s="266">
        <v>2</v>
      </c>
      <c r="B29" s="833" t="s">
        <v>403</v>
      </c>
      <c r="C29" s="834"/>
      <c r="D29" s="834"/>
      <c r="E29" s="834"/>
      <c r="F29" s="834"/>
      <c r="G29" s="834"/>
      <c r="H29" s="834"/>
      <c r="I29" s="834"/>
      <c r="J29" s="834"/>
      <c r="K29" s="834"/>
      <c r="L29" s="834"/>
      <c r="M29" s="834"/>
      <c r="N29" s="834"/>
      <c r="O29" s="834"/>
      <c r="P29" s="835"/>
      <c r="Q29" s="836">
        <v>21687</v>
      </c>
      <c r="R29" s="837"/>
      <c r="S29" s="837"/>
      <c r="T29" s="837"/>
      <c r="U29" s="837"/>
      <c r="V29" s="837">
        <v>21396</v>
      </c>
      <c r="W29" s="837"/>
      <c r="X29" s="837"/>
      <c r="Y29" s="837"/>
      <c r="Z29" s="837"/>
      <c r="AA29" s="837">
        <v>291</v>
      </c>
      <c r="AB29" s="837"/>
      <c r="AC29" s="837"/>
      <c r="AD29" s="837"/>
      <c r="AE29" s="838"/>
      <c r="AF29" s="839">
        <v>291</v>
      </c>
      <c r="AG29" s="840"/>
      <c r="AH29" s="840"/>
      <c r="AI29" s="840"/>
      <c r="AJ29" s="841"/>
      <c r="AK29" s="911">
        <v>2910</v>
      </c>
      <c r="AL29" s="797"/>
      <c r="AM29" s="797"/>
      <c r="AN29" s="797"/>
      <c r="AO29" s="797"/>
      <c r="AP29" s="797" t="s">
        <v>523</v>
      </c>
      <c r="AQ29" s="797"/>
      <c r="AR29" s="797"/>
      <c r="AS29" s="797"/>
      <c r="AT29" s="797"/>
      <c r="AU29" s="797" t="s">
        <v>523</v>
      </c>
      <c r="AV29" s="797"/>
      <c r="AW29" s="797"/>
      <c r="AX29" s="797"/>
      <c r="AY29" s="797"/>
      <c r="AZ29" s="912" t="s">
        <v>523</v>
      </c>
      <c r="BA29" s="912"/>
      <c r="BB29" s="912"/>
      <c r="BC29" s="912"/>
      <c r="BD29" s="912"/>
      <c r="BE29" s="909"/>
      <c r="BF29" s="909"/>
      <c r="BG29" s="909"/>
      <c r="BH29" s="909"/>
      <c r="BI29" s="910"/>
      <c r="BJ29" s="252"/>
      <c r="BK29" s="252"/>
      <c r="BL29" s="252"/>
      <c r="BM29" s="252"/>
      <c r="BN29" s="252"/>
      <c r="BO29" s="265"/>
      <c r="BP29" s="265"/>
      <c r="BQ29" s="262">
        <v>23</v>
      </c>
      <c r="BR29" s="263"/>
      <c r="BS29" s="844"/>
      <c r="BT29" s="845"/>
      <c r="BU29" s="845"/>
      <c r="BV29" s="845"/>
      <c r="BW29" s="845"/>
      <c r="BX29" s="845"/>
      <c r="BY29" s="845"/>
      <c r="BZ29" s="845"/>
      <c r="CA29" s="845"/>
      <c r="CB29" s="845"/>
      <c r="CC29" s="845"/>
      <c r="CD29" s="845"/>
      <c r="CE29" s="845"/>
      <c r="CF29" s="845"/>
      <c r="CG29" s="84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6"/>
    </row>
    <row r="30" spans="1:131" s="247" customFormat="1" ht="26.25" customHeight="1" x14ac:dyDescent="0.15">
      <c r="A30" s="266">
        <v>3</v>
      </c>
      <c r="B30" s="833" t="s">
        <v>404</v>
      </c>
      <c r="C30" s="834"/>
      <c r="D30" s="834"/>
      <c r="E30" s="834"/>
      <c r="F30" s="834"/>
      <c r="G30" s="834"/>
      <c r="H30" s="834"/>
      <c r="I30" s="834"/>
      <c r="J30" s="834"/>
      <c r="K30" s="834"/>
      <c r="L30" s="834"/>
      <c r="M30" s="834"/>
      <c r="N30" s="834"/>
      <c r="O30" s="834"/>
      <c r="P30" s="835"/>
      <c r="Q30" s="836">
        <v>3003</v>
      </c>
      <c r="R30" s="837"/>
      <c r="S30" s="837"/>
      <c r="T30" s="837"/>
      <c r="U30" s="837"/>
      <c r="V30" s="837">
        <v>2914</v>
      </c>
      <c r="W30" s="837"/>
      <c r="X30" s="837"/>
      <c r="Y30" s="837"/>
      <c r="Z30" s="837"/>
      <c r="AA30" s="837">
        <v>89</v>
      </c>
      <c r="AB30" s="837"/>
      <c r="AC30" s="837"/>
      <c r="AD30" s="837"/>
      <c r="AE30" s="838"/>
      <c r="AF30" s="839">
        <v>89</v>
      </c>
      <c r="AG30" s="840"/>
      <c r="AH30" s="840"/>
      <c r="AI30" s="840"/>
      <c r="AJ30" s="841"/>
      <c r="AK30" s="911">
        <v>533</v>
      </c>
      <c r="AL30" s="797"/>
      <c r="AM30" s="797"/>
      <c r="AN30" s="797"/>
      <c r="AO30" s="797"/>
      <c r="AP30" s="797" t="s">
        <v>523</v>
      </c>
      <c r="AQ30" s="797"/>
      <c r="AR30" s="797"/>
      <c r="AS30" s="797"/>
      <c r="AT30" s="797"/>
      <c r="AU30" s="797" t="s">
        <v>523</v>
      </c>
      <c r="AV30" s="797"/>
      <c r="AW30" s="797"/>
      <c r="AX30" s="797"/>
      <c r="AY30" s="797"/>
      <c r="AZ30" s="912" t="s">
        <v>523</v>
      </c>
      <c r="BA30" s="912"/>
      <c r="BB30" s="912"/>
      <c r="BC30" s="912"/>
      <c r="BD30" s="912"/>
      <c r="BE30" s="909"/>
      <c r="BF30" s="909"/>
      <c r="BG30" s="909"/>
      <c r="BH30" s="909"/>
      <c r="BI30" s="910"/>
      <c r="BJ30" s="252"/>
      <c r="BK30" s="252"/>
      <c r="BL30" s="252"/>
      <c r="BM30" s="252"/>
      <c r="BN30" s="252"/>
      <c r="BO30" s="265"/>
      <c r="BP30" s="265"/>
      <c r="BQ30" s="262">
        <v>24</v>
      </c>
      <c r="BR30" s="263"/>
      <c r="BS30" s="844"/>
      <c r="BT30" s="845"/>
      <c r="BU30" s="845"/>
      <c r="BV30" s="845"/>
      <c r="BW30" s="845"/>
      <c r="BX30" s="845"/>
      <c r="BY30" s="845"/>
      <c r="BZ30" s="845"/>
      <c r="CA30" s="845"/>
      <c r="CB30" s="845"/>
      <c r="CC30" s="845"/>
      <c r="CD30" s="845"/>
      <c r="CE30" s="845"/>
      <c r="CF30" s="845"/>
      <c r="CG30" s="84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6"/>
    </row>
    <row r="31" spans="1:131" s="247" customFormat="1" ht="26.25" customHeight="1" x14ac:dyDescent="0.15">
      <c r="A31" s="266">
        <v>4</v>
      </c>
      <c r="B31" s="833" t="s">
        <v>405</v>
      </c>
      <c r="C31" s="834"/>
      <c r="D31" s="834"/>
      <c r="E31" s="834"/>
      <c r="F31" s="834"/>
      <c r="G31" s="834"/>
      <c r="H31" s="834"/>
      <c r="I31" s="834"/>
      <c r="J31" s="834"/>
      <c r="K31" s="834"/>
      <c r="L31" s="834"/>
      <c r="M31" s="834"/>
      <c r="N31" s="834"/>
      <c r="O31" s="834"/>
      <c r="P31" s="835"/>
      <c r="Q31" s="836">
        <v>679</v>
      </c>
      <c r="R31" s="837"/>
      <c r="S31" s="837"/>
      <c r="T31" s="837"/>
      <c r="U31" s="837"/>
      <c r="V31" s="837">
        <v>679</v>
      </c>
      <c r="W31" s="837"/>
      <c r="X31" s="837"/>
      <c r="Y31" s="837"/>
      <c r="Z31" s="837"/>
      <c r="AA31" s="837" t="s">
        <v>523</v>
      </c>
      <c r="AB31" s="837"/>
      <c r="AC31" s="837"/>
      <c r="AD31" s="837"/>
      <c r="AE31" s="838"/>
      <c r="AF31" s="839" t="s">
        <v>174</v>
      </c>
      <c r="AG31" s="840"/>
      <c r="AH31" s="840"/>
      <c r="AI31" s="840"/>
      <c r="AJ31" s="841"/>
      <c r="AK31" s="911">
        <v>147</v>
      </c>
      <c r="AL31" s="797"/>
      <c r="AM31" s="797"/>
      <c r="AN31" s="797"/>
      <c r="AO31" s="797"/>
      <c r="AP31" s="797">
        <v>668</v>
      </c>
      <c r="AQ31" s="797"/>
      <c r="AR31" s="797"/>
      <c r="AS31" s="797"/>
      <c r="AT31" s="797"/>
      <c r="AU31" s="797">
        <v>160</v>
      </c>
      <c r="AV31" s="797"/>
      <c r="AW31" s="797"/>
      <c r="AX31" s="797"/>
      <c r="AY31" s="797"/>
      <c r="AZ31" s="912" t="s">
        <v>523</v>
      </c>
      <c r="BA31" s="912"/>
      <c r="BB31" s="912"/>
      <c r="BC31" s="912"/>
      <c r="BD31" s="912"/>
      <c r="BE31" s="909"/>
      <c r="BF31" s="909"/>
      <c r="BG31" s="909"/>
      <c r="BH31" s="909"/>
      <c r="BI31" s="910"/>
      <c r="BJ31" s="252"/>
      <c r="BK31" s="252"/>
      <c r="BL31" s="252"/>
      <c r="BM31" s="252"/>
      <c r="BN31" s="252"/>
      <c r="BO31" s="265"/>
      <c r="BP31" s="265"/>
      <c r="BQ31" s="262">
        <v>25</v>
      </c>
      <c r="BR31" s="263"/>
      <c r="BS31" s="844"/>
      <c r="BT31" s="845"/>
      <c r="BU31" s="845"/>
      <c r="BV31" s="845"/>
      <c r="BW31" s="845"/>
      <c r="BX31" s="845"/>
      <c r="BY31" s="845"/>
      <c r="BZ31" s="845"/>
      <c r="CA31" s="845"/>
      <c r="CB31" s="845"/>
      <c r="CC31" s="845"/>
      <c r="CD31" s="845"/>
      <c r="CE31" s="845"/>
      <c r="CF31" s="845"/>
      <c r="CG31" s="84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6"/>
    </row>
    <row r="32" spans="1:131" s="247" customFormat="1" ht="26.25" customHeight="1" x14ac:dyDescent="0.15">
      <c r="A32" s="266">
        <v>5</v>
      </c>
      <c r="B32" s="833" t="s">
        <v>406</v>
      </c>
      <c r="C32" s="834"/>
      <c r="D32" s="834"/>
      <c r="E32" s="834"/>
      <c r="F32" s="834"/>
      <c r="G32" s="834"/>
      <c r="H32" s="834"/>
      <c r="I32" s="834"/>
      <c r="J32" s="834"/>
      <c r="K32" s="834"/>
      <c r="L32" s="834"/>
      <c r="M32" s="834"/>
      <c r="N32" s="834"/>
      <c r="O32" s="834"/>
      <c r="P32" s="835"/>
      <c r="Q32" s="836">
        <v>5232</v>
      </c>
      <c r="R32" s="837"/>
      <c r="S32" s="837"/>
      <c r="T32" s="837"/>
      <c r="U32" s="837"/>
      <c r="V32" s="837">
        <v>4842</v>
      </c>
      <c r="W32" s="837"/>
      <c r="X32" s="837"/>
      <c r="Y32" s="837"/>
      <c r="Z32" s="837"/>
      <c r="AA32" s="837">
        <v>390</v>
      </c>
      <c r="AB32" s="837"/>
      <c r="AC32" s="837"/>
      <c r="AD32" s="837"/>
      <c r="AE32" s="838"/>
      <c r="AF32" s="839">
        <v>3958</v>
      </c>
      <c r="AG32" s="840"/>
      <c r="AH32" s="840"/>
      <c r="AI32" s="840"/>
      <c r="AJ32" s="841"/>
      <c r="AK32" s="911">
        <v>57</v>
      </c>
      <c r="AL32" s="797"/>
      <c r="AM32" s="797"/>
      <c r="AN32" s="797"/>
      <c r="AO32" s="797"/>
      <c r="AP32" s="797">
        <v>10074</v>
      </c>
      <c r="AQ32" s="797"/>
      <c r="AR32" s="797"/>
      <c r="AS32" s="797"/>
      <c r="AT32" s="797"/>
      <c r="AU32" s="797">
        <v>2267</v>
      </c>
      <c r="AV32" s="797"/>
      <c r="AW32" s="797"/>
      <c r="AX32" s="797"/>
      <c r="AY32" s="797"/>
      <c r="AZ32" s="912" t="s">
        <v>523</v>
      </c>
      <c r="BA32" s="912"/>
      <c r="BB32" s="912"/>
      <c r="BC32" s="912"/>
      <c r="BD32" s="912"/>
      <c r="BE32" s="909" t="s">
        <v>407</v>
      </c>
      <c r="BF32" s="909"/>
      <c r="BG32" s="909"/>
      <c r="BH32" s="909"/>
      <c r="BI32" s="910"/>
      <c r="BJ32" s="252"/>
      <c r="BK32" s="252"/>
      <c r="BL32" s="252"/>
      <c r="BM32" s="252"/>
      <c r="BN32" s="252"/>
      <c r="BO32" s="265"/>
      <c r="BP32" s="265"/>
      <c r="BQ32" s="262">
        <v>26</v>
      </c>
      <c r="BR32" s="263"/>
      <c r="BS32" s="844"/>
      <c r="BT32" s="845"/>
      <c r="BU32" s="845"/>
      <c r="BV32" s="845"/>
      <c r="BW32" s="845"/>
      <c r="BX32" s="845"/>
      <c r="BY32" s="845"/>
      <c r="BZ32" s="845"/>
      <c r="CA32" s="845"/>
      <c r="CB32" s="845"/>
      <c r="CC32" s="845"/>
      <c r="CD32" s="845"/>
      <c r="CE32" s="845"/>
      <c r="CF32" s="845"/>
      <c r="CG32" s="84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6"/>
    </row>
    <row r="33" spans="1:131" s="247" customFormat="1" ht="26.25" customHeight="1" x14ac:dyDescent="0.15">
      <c r="A33" s="266">
        <v>6</v>
      </c>
      <c r="B33" s="833" t="s">
        <v>408</v>
      </c>
      <c r="C33" s="834"/>
      <c r="D33" s="834"/>
      <c r="E33" s="834"/>
      <c r="F33" s="834"/>
      <c r="G33" s="834"/>
      <c r="H33" s="834"/>
      <c r="I33" s="834"/>
      <c r="J33" s="834"/>
      <c r="K33" s="834"/>
      <c r="L33" s="834"/>
      <c r="M33" s="834"/>
      <c r="N33" s="834"/>
      <c r="O33" s="834"/>
      <c r="P33" s="835"/>
      <c r="Q33" s="836">
        <v>6949</v>
      </c>
      <c r="R33" s="837"/>
      <c r="S33" s="837"/>
      <c r="T33" s="837"/>
      <c r="U33" s="837"/>
      <c r="V33" s="837">
        <v>6123</v>
      </c>
      <c r="W33" s="837"/>
      <c r="X33" s="837"/>
      <c r="Y33" s="837"/>
      <c r="Z33" s="837"/>
      <c r="AA33" s="837">
        <v>826</v>
      </c>
      <c r="AB33" s="837"/>
      <c r="AC33" s="837"/>
      <c r="AD33" s="837"/>
      <c r="AE33" s="838"/>
      <c r="AF33" s="839">
        <v>4003</v>
      </c>
      <c r="AG33" s="840"/>
      <c r="AH33" s="840"/>
      <c r="AI33" s="840"/>
      <c r="AJ33" s="841"/>
      <c r="AK33" s="911">
        <v>476</v>
      </c>
      <c r="AL33" s="797"/>
      <c r="AM33" s="797"/>
      <c r="AN33" s="797"/>
      <c r="AO33" s="797"/>
      <c r="AP33" s="797">
        <v>28681</v>
      </c>
      <c r="AQ33" s="797"/>
      <c r="AR33" s="797"/>
      <c r="AS33" s="797"/>
      <c r="AT33" s="797"/>
      <c r="AU33" s="797">
        <v>11587</v>
      </c>
      <c r="AV33" s="797"/>
      <c r="AW33" s="797"/>
      <c r="AX33" s="797"/>
      <c r="AY33" s="797"/>
      <c r="AZ33" s="912" t="s">
        <v>523</v>
      </c>
      <c r="BA33" s="912"/>
      <c r="BB33" s="912"/>
      <c r="BC33" s="912"/>
      <c r="BD33" s="912"/>
      <c r="BE33" s="909" t="s">
        <v>409</v>
      </c>
      <c r="BF33" s="909"/>
      <c r="BG33" s="909"/>
      <c r="BH33" s="909"/>
      <c r="BI33" s="910"/>
      <c r="BJ33" s="252"/>
      <c r="BK33" s="252"/>
      <c r="BL33" s="252"/>
      <c r="BM33" s="252"/>
      <c r="BN33" s="252"/>
      <c r="BO33" s="265"/>
      <c r="BP33" s="265"/>
      <c r="BQ33" s="262">
        <v>27</v>
      </c>
      <c r="BR33" s="263"/>
      <c r="BS33" s="844"/>
      <c r="BT33" s="845"/>
      <c r="BU33" s="845"/>
      <c r="BV33" s="845"/>
      <c r="BW33" s="845"/>
      <c r="BX33" s="845"/>
      <c r="BY33" s="845"/>
      <c r="BZ33" s="845"/>
      <c r="CA33" s="845"/>
      <c r="CB33" s="845"/>
      <c r="CC33" s="845"/>
      <c r="CD33" s="845"/>
      <c r="CE33" s="845"/>
      <c r="CF33" s="845"/>
      <c r="CG33" s="84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6"/>
    </row>
    <row r="34" spans="1:131" s="247" customFormat="1" ht="26.25" customHeight="1" x14ac:dyDescent="0.15">
      <c r="A34" s="266">
        <v>7</v>
      </c>
      <c r="B34" s="833" t="s">
        <v>410</v>
      </c>
      <c r="C34" s="834"/>
      <c r="D34" s="834"/>
      <c r="E34" s="834"/>
      <c r="F34" s="834"/>
      <c r="G34" s="834"/>
      <c r="H34" s="834"/>
      <c r="I34" s="834"/>
      <c r="J34" s="834"/>
      <c r="K34" s="834"/>
      <c r="L34" s="834"/>
      <c r="M34" s="834"/>
      <c r="N34" s="834"/>
      <c r="O34" s="834"/>
      <c r="P34" s="835"/>
      <c r="Q34" s="836">
        <v>4896</v>
      </c>
      <c r="R34" s="837"/>
      <c r="S34" s="837"/>
      <c r="T34" s="837"/>
      <c r="U34" s="837"/>
      <c r="V34" s="837">
        <v>4976</v>
      </c>
      <c r="W34" s="837"/>
      <c r="X34" s="837"/>
      <c r="Y34" s="837"/>
      <c r="Z34" s="837"/>
      <c r="AA34" s="837">
        <v>-80</v>
      </c>
      <c r="AB34" s="837"/>
      <c r="AC34" s="837"/>
      <c r="AD34" s="837"/>
      <c r="AE34" s="838"/>
      <c r="AF34" s="839">
        <v>1169</v>
      </c>
      <c r="AG34" s="840"/>
      <c r="AH34" s="840"/>
      <c r="AI34" s="840"/>
      <c r="AJ34" s="841"/>
      <c r="AK34" s="911">
        <v>447</v>
      </c>
      <c r="AL34" s="797"/>
      <c r="AM34" s="797"/>
      <c r="AN34" s="797"/>
      <c r="AO34" s="797"/>
      <c r="AP34" s="797">
        <v>2102</v>
      </c>
      <c r="AQ34" s="797"/>
      <c r="AR34" s="797"/>
      <c r="AS34" s="797"/>
      <c r="AT34" s="797"/>
      <c r="AU34" s="797">
        <v>1274</v>
      </c>
      <c r="AV34" s="797"/>
      <c r="AW34" s="797"/>
      <c r="AX34" s="797"/>
      <c r="AY34" s="797"/>
      <c r="AZ34" s="912" t="s">
        <v>523</v>
      </c>
      <c r="BA34" s="912"/>
      <c r="BB34" s="912"/>
      <c r="BC34" s="912"/>
      <c r="BD34" s="912"/>
      <c r="BE34" s="909" t="s">
        <v>409</v>
      </c>
      <c r="BF34" s="909"/>
      <c r="BG34" s="909"/>
      <c r="BH34" s="909"/>
      <c r="BI34" s="910"/>
      <c r="BJ34" s="252"/>
      <c r="BK34" s="252"/>
      <c r="BL34" s="252"/>
      <c r="BM34" s="252"/>
      <c r="BN34" s="252"/>
      <c r="BO34" s="265"/>
      <c r="BP34" s="265"/>
      <c r="BQ34" s="262">
        <v>28</v>
      </c>
      <c r="BR34" s="263"/>
      <c r="BS34" s="844"/>
      <c r="BT34" s="845"/>
      <c r="BU34" s="845"/>
      <c r="BV34" s="845"/>
      <c r="BW34" s="845"/>
      <c r="BX34" s="845"/>
      <c r="BY34" s="845"/>
      <c r="BZ34" s="845"/>
      <c r="CA34" s="845"/>
      <c r="CB34" s="845"/>
      <c r="CC34" s="845"/>
      <c r="CD34" s="845"/>
      <c r="CE34" s="845"/>
      <c r="CF34" s="845"/>
      <c r="CG34" s="84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6"/>
    </row>
    <row r="35" spans="1:131" s="247" customFormat="1" ht="26.25" customHeight="1" x14ac:dyDescent="0.15">
      <c r="A35" s="266">
        <v>8</v>
      </c>
      <c r="B35" s="833" t="s">
        <v>411</v>
      </c>
      <c r="C35" s="834"/>
      <c r="D35" s="834"/>
      <c r="E35" s="834"/>
      <c r="F35" s="834"/>
      <c r="G35" s="834"/>
      <c r="H35" s="834"/>
      <c r="I35" s="834"/>
      <c r="J35" s="834"/>
      <c r="K35" s="834"/>
      <c r="L35" s="834"/>
      <c r="M35" s="834"/>
      <c r="N35" s="834"/>
      <c r="O35" s="834"/>
      <c r="P35" s="835"/>
      <c r="Q35" s="836">
        <v>350</v>
      </c>
      <c r="R35" s="837"/>
      <c r="S35" s="837"/>
      <c r="T35" s="837"/>
      <c r="U35" s="837"/>
      <c r="V35" s="837">
        <v>345</v>
      </c>
      <c r="W35" s="837"/>
      <c r="X35" s="837"/>
      <c r="Y35" s="837"/>
      <c r="Z35" s="837"/>
      <c r="AA35" s="837">
        <v>5</v>
      </c>
      <c r="AB35" s="837"/>
      <c r="AC35" s="837"/>
      <c r="AD35" s="837"/>
      <c r="AE35" s="838"/>
      <c r="AF35" s="839">
        <v>109</v>
      </c>
      <c r="AG35" s="840"/>
      <c r="AH35" s="840"/>
      <c r="AI35" s="840"/>
      <c r="AJ35" s="841"/>
      <c r="AK35" s="911" t="s">
        <v>523</v>
      </c>
      <c r="AL35" s="797"/>
      <c r="AM35" s="797"/>
      <c r="AN35" s="797"/>
      <c r="AO35" s="797"/>
      <c r="AP35" s="797">
        <v>528</v>
      </c>
      <c r="AQ35" s="797"/>
      <c r="AR35" s="797"/>
      <c r="AS35" s="797"/>
      <c r="AT35" s="797"/>
      <c r="AU35" s="797" t="s">
        <v>523</v>
      </c>
      <c r="AV35" s="797"/>
      <c r="AW35" s="797"/>
      <c r="AX35" s="797"/>
      <c r="AY35" s="797"/>
      <c r="AZ35" s="912" t="s">
        <v>523</v>
      </c>
      <c r="BA35" s="912"/>
      <c r="BB35" s="912"/>
      <c r="BC35" s="912"/>
      <c r="BD35" s="912"/>
      <c r="BE35" s="909" t="s">
        <v>412</v>
      </c>
      <c r="BF35" s="909"/>
      <c r="BG35" s="909"/>
      <c r="BH35" s="909"/>
      <c r="BI35" s="910"/>
      <c r="BJ35" s="252"/>
      <c r="BK35" s="252"/>
      <c r="BL35" s="252"/>
      <c r="BM35" s="252"/>
      <c r="BN35" s="252"/>
      <c r="BO35" s="265"/>
      <c r="BP35" s="265"/>
      <c r="BQ35" s="262">
        <v>29</v>
      </c>
      <c r="BR35" s="263"/>
      <c r="BS35" s="844"/>
      <c r="BT35" s="845"/>
      <c r="BU35" s="845"/>
      <c r="BV35" s="845"/>
      <c r="BW35" s="845"/>
      <c r="BX35" s="845"/>
      <c r="BY35" s="845"/>
      <c r="BZ35" s="845"/>
      <c r="CA35" s="845"/>
      <c r="CB35" s="845"/>
      <c r="CC35" s="845"/>
      <c r="CD35" s="845"/>
      <c r="CE35" s="845"/>
      <c r="CF35" s="845"/>
      <c r="CG35" s="84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6"/>
    </row>
    <row r="36" spans="1:131" s="247" customFormat="1" ht="26.25" customHeight="1" x14ac:dyDescent="0.15">
      <c r="A36" s="266">
        <v>9</v>
      </c>
      <c r="B36" s="833" t="s">
        <v>413</v>
      </c>
      <c r="C36" s="834"/>
      <c r="D36" s="834"/>
      <c r="E36" s="834"/>
      <c r="F36" s="834"/>
      <c r="G36" s="834"/>
      <c r="H36" s="834"/>
      <c r="I36" s="834"/>
      <c r="J36" s="834"/>
      <c r="K36" s="834"/>
      <c r="L36" s="834"/>
      <c r="M36" s="834"/>
      <c r="N36" s="834"/>
      <c r="O36" s="834"/>
      <c r="P36" s="835"/>
      <c r="Q36" s="836">
        <v>474</v>
      </c>
      <c r="R36" s="837"/>
      <c r="S36" s="837"/>
      <c r="T36" s="837"/>
      <c r="U36" s="837"/>
      <c r="V36" s="837">
        <v>474</v>
      </c>
      <c r="W36" s="837"/>
      <c r="X36" s="837"/>
      <c r="Y36" s="837"/>
      <c r="Z36" s="837"/>
      <c r="AA36" s="837" t="s">
        <v>523</v>
      </c>
      <c r="AB36" s="837"/>
      <c r="AC36" s="837"/>
      <c r="AD36" s="837"/>
      <c r="AE36" s="838"/>
      <c r="AF36" s="839" t="s">
        <v>174</v>
      </c>
      <c r="AG36" s="840"/>
      <c r="AH36" s="840"/>
      <c r="AI36" s="840"/>
      <c r="AJ36" s="841"/>
      <c r="AK36" s="911">
        <v>100</v>
      </c>
      <c r="AL36" s="797"/>
      <c r="AM36" s="797"/>
      <c r="AN36" s="797"/>
      <c r="AO36" s="797"/>
      <c r="AP36" s="797">
        <v>46</v>
      </c>
      <c r="AQ36" s="797"/>
      <c r="AR36" s="797"/>
      <c r="AS36" s="797"/>
      <c r="AT36" s="797"/>
      <c r="AU36" s="797">
        <v>27</v>
      </c>
      <c r="AV36" s="797"/>
      <c r="AW36" s="797"/>
      <c r="AX36" s="797"/>
      <c r="AY36" s="797"/>
      <c r="AZ36" s="912" t="s">
        <v>523</v>
      </c>
      <c r="BA36" s="912"/>
      <c r="BB36" s="912"/>
      <c r="BC36" s="912"/>
      <c r="BD36" s="912"/>
      <c r="BE36" s="909" t="s">
        <v>414</v>
      </c>
      <c r="BF36" s="909"/>
      <c r="BG36" s="909"/>
      <c r="BH36" s="909"/>
      <c r="BI36" s="910"/>
      <c r="BJ36" s="252"/>
      <c r="BK36" s="252"/>
      <c r="BL36" s="252"/>
      <c r="BM36" s="252"/>
      <c r="BN36" s="252"/>
      <c r="BO36" s="265"/>
      <c r="BP36" s="265"/>
      <c r="BQ36" s="262">
        <v>30</v>
      </c>
      <c r="BR36" s="263"/>
      <c r="BS36" s="844"/>
      <c r="BT36" s="845"/>
      <c r="BU36" s="845"/>
      <c r="BV36" s="845"/>
      <c r="BW36" s="845"/>
      <c r="BX36" s="845"/>
      <c r="BY36" s="845"/>
      <c r="BZ36" s="845"/>
      <c r="CA36" s="845"/>
      <c r="CB36" s="845"/>
      <c r="CC36" s="845"/>
      <c r="CD36" s="845"/>
      <c r="CE36" s="845"/>
      <c r="CF36" s="845"/>
      <c r="CG36" s="84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6"/>
    </row>
    <row r="37" spans="1:131" s="247" customFormat="1" ht="26.25" customHeight="1" x14ac:dyDescent="0.15">
      <c r="A37" s="266">
        <v>10</v>
      </c>
      <c r="B37" s="833" t="s">
        <v>415</v>
      </c>
      <c r="C37" s="834"/>
      <c r="D37" s="834"/>
      <c r="E37" s="834"/>
      <c r="F37" s="834"/>
      <c r="G37" s="834"/>
      <c r="H37" s="834"/>
      <c r="I37" s="834"/>
      <c r="J37" s="834"/>
      <c r="K37" s="834"/>
      <c r="L37" s="834"/>
      <c r="M37" s="834"/>
      <c r="N37" s="834"/>
      <c r="O37" s="834"/>
      <c r="P37" s="835"/>
      <c r="Q37" s="836">
        <v>90</v>
      </c>
      <c r="R37" s="837"/>
      <c r="S37" s="837"/>
      <c r="T37" s="837"/>
      <c r="U37" s="837"/>
      <c r="V37" s="837">
        <v>90</v>
      </c>
      <c r="W37" s="837"/>
      <c r="X37" s="837"/>
      <c r="Y37" s="837"/>
      <c r="Z37" s="837"/>
      <c r="AA37" s="837" t="s">
        <v>523</v>
      </c>
      <c r="AB37" s="837"/>
      <c r="AC37" s="837"/>
      <c r="AD37" s="837"/>
      <c r="AE37" s="838"/>
      <c r="AF37" s="839" t="s">
        <v>416</v>
      </c>
      <c r="AG37" s="840"/>
      <c r="AH37" s="840"/>
      <c r="AI37" s="840"/>
      <c r="AJ37" s="841"/>
      <c r="AK37" s="911">
        <v>47</v>
      </c>
      <c r="AL37" s="797"/>
      <c r="AM37" s="797"/>
      <c r="AN37" s="797"/>
      <c r="AO37" s="797"/>
      <c r="AP37" s="797">
        <v>390</v>
      </c>
      <c r="AQ37" s="797"/>
      <c r="AR37" s="797"/>
      <c r="AS37" s="797"/>
      <c r="AT37" s="797"/>
      <c r="AU37" s="797">
        <v>390</v>
      </c>
      <c r="AV37" s="797"/>
      <c r="AW37" s="797"/>
      <c r="AX37" s="797"/>
      <c r="AY37" s="797"/>
      <c r="AZ37" s="912" t="s">
        <v>523</v>
      </c>
      <c r="BA37" s="912"/>
      <c r="BB37" s="912"/>
      <c r="BC37" s="912"/>
      <c r="BD37" s="912"/>
      <c r="BE37" s="909" t="s">
        <v>417</v>
      </c>
      <c r="BF37" s="909"/>
      <c r="BG37" s="909"/>
      <c r="BH37" s="909"/>
      <c r="BI37" s="910"/>
      <c r="BJ37" s="252"/>
      <c r="BK37" s="252"/>
      <c r="BL37" s="252"/>
      <c r="BM37" s="252"/>
      <c r="BN37" s="252"/>
      <c r="BO37" s="265"/>
      <c r="BP37" s="265"/>
      <c r="BQ37" s="262">
        <v>31</v>
      </c>
      <c r="BR37" s="263"/>
      <c r="BS37" s="844"/>
      <c r="BT37" s="845"/>
      <c r="BU37" s="845"/>
      <c r="BV37" s="845"/>
      <c r="BW37" s="845"/>
      <c r="BX37" s="845"/>
      <c r="BY37" s="845"/>
      <c r="BZ37" s="845"/>
      <c r="CA37" s="845"/>
      <c r="CB37" s="845"/>
      <c r="CC37" s="845"/>
      <c r="CD37" s="845"/>
      <c r="CE37" s="845"/>
      <c r="CF37" s="845"/>
      <c r="CG37" s="84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6"/>
    </row>
    <row r="38" spans="1:131" s="247" customFormat="1" ht="26.25" customHeight="1" x14ac:dyDescent="0.15">
      <c r="A38" s="266">
        <v>11</v>
      </c>
      <c r="B38" s="833" t="s">
        <v>418</v>
      </c>
      <c r="C38" s="834"/>
      <c r="D38" s="834"/>
      <c r="E38" s="834"/>
      <c r="F38" s="834"/>
      <c r="G38" s="834"/>
      <c r="H38" s="834"/>
      <c r="I38" s="834"/>
      <c r="J38" s="834"/>
      <c r="K38" s="834"/>
      <c r="L38" s="834"/>
      <c r="M38" s="834"/>
      <c r="N38" s="834"/>
      <c r="O38" s="834"/>
      <c r="P38" s="835"/>
      <c r="Q38" s="836">
        <v>154</v>
      </c>
      <c r="R38" s="837"/>
      <c r="S38" s="837"/>
      <c r="T38" s="837"/>
      <c r="U38" s="837"/>
      <c r="V38" s="837">
        <v>154</v>
      </c>
      <c r="W38" s="837"/>
      <c r="X38" s="837"/>
      <c r="Y38" s="837"/>
      <c r="Z38" s="837"/>
      <c r="AA38" s="837" t="s">
        <v>523</v>
      </c>
      <c r="AB38" s="837"/>
      <c r="AC38" s="837"/>
      <c r="AD38" s="837"/>
      <c r="AE38" s="838"/>
      <c r="AF38" s="839" t="s">
        <v>174</v>
      </c>
      <c r="AG38" s="840"/>
      <c r="AH38" s="840"/>
      <c r="AI38" s="840"/>
      <c r="AJ38" s="841"/>
      <c r="AK38" s="911">
        <v>53</v>
      </c>
      <c r="AL38" s="797"/>
      <c r="AM38" s="797"/>
      <c r="AN38" s="797"/>
      <c r="AO38" s="797"/>
      <c r="AP38" s="797">
        <v>400</v>
      </c>
      <c r="AQ38" s="797"/>
      <c r="AR38" s="797"/>
      <c r="AS38" s="797"/>
      <c r="AT38" s="797"/>
      <c r="AU38" s="797">
        <v>375</v>
      </c>
      <c r="AV38" s="797"/>
      <c r="AW38" s="797"/>
      <c r="AX38" s="797"/>
      <c r="AY38" s="797"/>
      <c r="AZ38" s="912" t="s">
        <v>523</v>
      </c>
      <c r="BA38" s="912"/>
      <c r="BB38" s="912"/>
      <c r="BC38" s="912"/>
      <c r="BD38" s="912"/>
      <c r="BE38" s="909" t="s">
        <v>419</v>
      </c>
      <c r="BF38" s="909"/>
      <c r="BG38" s="909"/>
      <c r="BH38" s="909"/>
      <c r="BI38" s="910"/>
      <c r="BJ38" s="252"/>
      <c r="BK38" s="252"/>
      <c r="BL38" s="252"/>
      <c r="BM38" s="252"/>
      <c r="BN38" s="252"/>
      <c r="BO38" s="265"/>
      <c r="BP38" s="265"/>
      <c r="BQ38" s="262">
        <v>32</v>
      </c>
      <c r="BR38" s="263"/>
      <c r="BS38" s="844"/>
      <c r="BT38" s="845"/>
      <c r="BU38" s="845"/>
      <c r="BV38" s="845"/>
      <c r="BW38" s="845"/>
      <c r="BX38" s="845"/>
      <c r="BY38" s="845"/>
      <c r="BZ38" s="845"/>
      <c r="CA38" s="845"/>
      <c r="CB38" s="845"/>
      <c r="CC38" s="845"/>
      <c r="CD38" s="845"/>
      <c r="CE38" s="845"/>
      <c r="CF38" s="845"/>
      <c r="CG38" s="84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6"/>
    </row>
    <row r="39" spans="1:131" s="247" customFormat="1" ht="26.25" customHeight="1" x14ac:dyDescent="0.15">
      <c r="A39" s="266">
        <v>12</v>
      </c>
      <c r="B39" s="833" t="s">
        <v>420</v>
      </c>
      <c r="C39" s="834"/>
      <c r="D39" s="834"/>
      <c r="E39" s="834"/>
      <c r="F39" s="834"/>
      <c r="G39" s="834"/>
      <c r="H39" s="834"/>
      <c r="I39" s="834"/>
      <c r="J39" s="834"/>
      <c r="K39" s="834"/>
      <c r="L39" s="834"/>
      <c r="M39" s="834"/>
      <c r="N39" s="834"/>
      <c r="O39" s="834"/>
      <c r="P39" s="835"/>
      <c r="Q39" s="836">
        <v>637</v>
      </c>
      <c r="R39" s="837"/>
      <c r="S39" s="837"/>
      <c r="T39" s="837"/>
      <c r="U39" s="837"/>
      <c r="V39" s="837">
        <v>562</v>
      </c>
      <c r="W39" s="837"/>
      <c r="X39" s="837"/>
      <c r="Y39" s="837"/>
      <c r="Z39" s="837"/>
      <c r="AA39" s="837">
        <v>76</v>
      </c>
      <c r="AB39" s="837"/>
      <c r="AC39" s="837"/>
      <c r="AD39" s="837"/>
      <c r="AE39" s="838"/>
      <c r="AF39" s="839">
        <v>69</v>
      </c>
      <c r="AG39" s="840"/>
      <c r="AH39" s="840"/>
      <c r="AI39" s="840"/>
      <c r="AJ39" s="841"/>
      <c r="AK39" s="911">
        <v>75</v>
      </c>
      <c r="AL39" s="797"/>
      <c r="AM39" s="797"/>
      <c r="AN39" s="797"/>
      <c r="AO39" s="797"/>
      <c r="AP39" s="797" t="s">
        <v>523</v>
      </c>
      <c r="AQ39" s="797"/>
      <c r="AR39" s="797"/>
      <c r="AS39" s="797"/>
      <c r="AT39" s="797"/>
      <c r="AU39" s="797" t="s">
        <v>523</v>
      </c>
      <c r="AV39" s="797"/>
      <c r="AW39" s="797"/>
      <c r="AX39" s="797"/>
      <c r="AY39" s="797"/>
      <c r="AZ39" s="912" t="s">
        <v>523</v>
      </c>
      <c r="BA39" s="912"/>
      <c r="BB39" s="912"/>
      <c r="BC39" s="912"/>
      <c r="BD39" s="912"/>
      <c r="BE39" s="909" t="s">
        <v>419</v>
      </c>
      <c r="BF39" s="909"/>
      <c r="BG39" s="909"/>
      <c r="BH39" s="909"/>
      <c r="BI39" s="910"/>
      <c r="BJ39" s="252"/>
      <c r="BK39" s="252"/>
      <c r="BL39" s="252"/>
      <c r="BM39" s="252"/>
      <c r="BN39" s="252"/>
      <c r="BO39" s="265"/>
      <c r="BP39" s="265"/>
      <c r="BQ39" s="262">
        <v>33</v>
      </c>
      <c r="BR39" s="263"/>
      <c r="BS39" s="844"/>
      <c r="BT39" s="845"/>
      <c r="BU39" s="845"/>
      <c r="BV39" s="845"/>
      <c r="BW39" s="845"/>
      <c r="BX39" s="845"/>
      <c r="BY39" s="845"/>
      <c r="BZ39" s="845"/>
      <c r="CA39" s="845"/>
      <c r="CB39" s="845"/>
      <c r="CC39" s="845"/>
      <c r="CD39" s="845"/>
      <c r="CE39" s="845"/>
      <c r="CF39" s="845"/>
      <c r="CG39" s="84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6"/>
    </row>
    <row r="40" spans="1:131" s="247" customFormat="1" ht="26.25" customHeight="1" x14ac:dyDescent="0.15">
      <c r="A40" s="261">
        <v>13</v>
      </c>
      <c r="B40" s="833" t="s">
        <v>421</v>
      </c>
      <c r="C40" s="834"/>
      <c r="D40" s="834"/>
      <c r="E40" s="834"/>
      <c r="F40" s="834"/>
      <c r="G40" s="834"/>
      <c r="H40" s="834"/>
      <c r="I40" s="834"/>
      <c r="J40" s="834"/>
      <c r="K40" s="834"/>
      <c r="L40" s="834"/>
      <c r="M40" s="834"/>
      <c r="N40" s="834"/>
      <c r="O40" s="834"/>
      <c r="P40" s="835"/>
      <c r="Q40" s="836">
        <v>203</v>
      </c>
      <c r="R40" s="837"/>
      <c r="S40" s="837"/>
      <c r="T40" s="837"/>
      <c r="U40" s="837"/>
      <c r="V40" s="837">
        <v>203</v>
      </c>
      <c r="W40" s="837"/>
      <c r="X40" s="837"/>
      <c r="Y40" s="837"/>
      <c r="Z40" s="837"/>
      <c r="AA40" s="837" t="s">
        <v>523</v>
      </c>
      <c r="AB40" s="837"/>
      <c r="AC40" s="837"/>
      <c r="AD40" s="837"/>
      <c r="AE40" s="838"/>
      <c r="AF40" s="839" t="s">
        <v>416</v>
      </c>
      <c r="AG40" s="840"/>
      <c r="AH40" s="840"/>
      <c r="AI40" s="840"/>
      <c r="AJ40" s="841"/>
      <c r="AK40" s="911">
        <v>116</v>
      </c>
      <c r="AL40" s="797"/>
      <c r="AM40" s="797"/>
      <c r="AN40" s="797"/>
      <c r="AO40" s="797"/>
      <c r="AP40" s="797">
        <v>349</v>
      </c>
      <c r="AQ40" s="797"/>
      <c r="AR40" s="797"/>
      <c r="AS40" s="797"/>
      <c r="AT40" s="797"/>
      <c r="AU40" s="797">
        <v>349</v>
      </c>
      <c r="AV40" s="797"/>
      <c r="AW40" s="797"/>
      <c r="AX40" s="797"/>
      <c r="AY40" s="797"/>
      <c r="AZ40" s="912" t="s">
        <v>523</v>
      </c>
      <c r="BA40" s="912"/>
      <c r="BB40" s="912"/>
      <c r="BC40" s="912"/>
      <c r="BD40" s="912"/>
      <c r="BE40" s="909" t="s">
        <v>419</v>
      </c>
      <c r="BF40" s="909"/>
      <c r="BG40" s="909"/>
      <c r="BH40" s="909"/>
      <c r="BI40" s="910"/>
      <c r="BJ40" s="252"/>
      <c r="BK40" s="252"/>
      <c r="BL40" s="252"/>
      <c r="BM40" s="252"/>
      <c r="BN40" s="252"/>
      <c r="BO40" s="265"/>
      <c r="BP40" s="265"/>
      <c r="BQ40" s="262">
        <v>34</v>
      </c>
      <c r="BR40" s="263"/>
      <c r="BS40" s="844"/>
      <c r="BT40" s="845"/>
      <c r="BU40" s="845"/>
      <c r="BV40" s="845"/>
      <c r="BW40" s="845"/>
      <c r="BX40" s="845"/>
      <c r="BY40" s="845"/>
      <c r="BZ40" s="845"/>
      <c r="CA40" s="845"/>
      <c r="CB40" s="845"/>
      <c r="CC40" s="845"/>
      <c r="CD40" s="845"/>
      <c r="CE40" s="845"/>
      <c r="CF40" s="845"/>
      <c r="CG40" s="84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6"/>
    </row>
    <row r="41" spans="1:131" s="247" customFormat="1" ht="26.25" customHeight="1" x14ac:dyDescent="0.15">
      <c r="A41" s="261">
        <v>14</v>
      </c>
      <c r="B41" s="833" t="s">
        <v>422</v>
      </c>
      <c r="C41" s="834"/>
      <c r="D41" s="834"/>
      <c r="E41" s="834"/>
      <c r="F41" s="834"/>
      <c r="G41" s="834"/>
      <c r="H41" s="834"/>
      <c r="I41" s="834"/>
      <c r="J41" s="834"/>
      <c r="K41" s="834"/>
      <c r="L41" s="834"/>
      <c r="M41" s="834"/>
      <c r="N41" s="834"/>
      <c r="O41" s="834"/>
      <c r="P41" s="835"/>
      <c r="Q41" s="836">
        <v>645</v>
      </c>
      <c r="R41" s="837"/>
      <c r="S41" s="837"/>
      <c r="T41" s="837"/>
      <c r="U41" s="837"/>
      <c r="V41" s="837">
        <v>644</v>
      </c>
      <c r="W41" s="837"/>
      <c r="X41" s="837"/>
      <c r="Y41" s="837"/>
      <c r="Z41" s="837"/>
      <c r="AA41" s="837">
        <v>1</v>
      </c>
      <c r="AB41" s="837"/>
      <c r="AC41" s="837"/>
      <c r="AD41" s="837"/>
      <c r="AE41" s="838"/>
      <c r="AF41" s="839" t="s">
        <v>423</v>
      </c>
      <c r="AG41" s="840"/>
      <c r="AH41" s="840"/>
      <c r="AI41" s="840"/>
      <c r="AJ41" s="841"/>
      <c r="AK41" s="911">
        <v>74</v>
      </c>
      <c r="AL41" s="797"/>
      <c r="AM41" s="797"/>
      <c r="AN41" s="797"/>
      <c r="AO41" s="797"/>
      <c r="AP41" s="797">
        <v>448</v>
      </c>
      <c r="AQ41" s="797"/>
      <c r="AR41" s="797"/>
      <c r="AS41" s="797"/>
      <c r="AT41" s="797"/>
      <c r="AU41" s="797" t="s">
        <v>523</v>
      </c>
      <c r="AV41" s="797"/>
      <c r="AW41" s="797"/>
      <c r="AX41" s="797"/>
      <c r="AY41" s="797"/>
      <c r="AZ41" s="912" t="s">
        <v>523</v>
      </c>
      <c r="BA41" s="912"/>
      <c r="BB41" s="912"/>
      <c r="BC41" s="912"/>
      <c r="BD41" s="912"/>
      <c r="BE41" s="909" t="s">
        <v>414</v>
      </c>
      <c r="BF41" s="909"/>
      <c r="BG41" s="909"/>
      <c r="BH41" s="909"/>
      <c r="BI41" s="910"/>
      <c r="BJ41" s="252"/>
      <c r="BK41" s="252"/>
      <c r="BL41" s="252"/>
      <c r="BM41" s="252"/>
      <c r="BN41" s="252"/>
      <c r="BO41" s="265"/>
      <c r="BP41" s="265"/>
      <c r="BQ41" s="262">
        <v>35</v>
      </c>
      <c r="BR41" s="263"/>
      <c r="BS41" s="844"/>
      <c r="BT41" s="845"/>
      <c r="BU41" s="845"/>
      <c r="BV41" s="845"/>
      <c r="BW41" s="845"/>
      <c r="BX41" s="845"/>
      <c r="BY41" s="845"/>
      <c r="BZ41" s="845"/>
      <c r="CA41" s="845"/>
      <c r="CB41" s="845"/>
      <c r="CC41" s="845"/>
      <c r="CD41" s="845"/>
      <c r="CE41" s="845"/>
      <c r="CF41" s="845"/>
      <c r="CG41" s="84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6"/>
    </row>
    <row r="42" spans="1:131" s="247" customFormat="1" ht="26.25" customHeight="1" x14ac:dyDescent="0.15">
      <c r="A42" s="261">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11"/>
      <c r="AL42" s="797"/>
      <c r="AM42" s="797"/>
      <c r="AN42" s="797"/>
      <c r="AO42" s="797"/>
      <c r="AP42" s="797"/>
      <c r="AQ42" s="797"/>
      <c r="AR42" s="797"/>
      <c r="AS42" s="797"/>
      <c r="AT42" s="797"/>
      <c r="AU42" s="797"/>
      <c r="AV42" s="797"/>
      <c r="AW42" s="797"/>
      <c r="AX42" s="797"/>
      <c r="AY42" s="797"/>
      <c r="AZ42" s="912"/>
      <c r="BA42" s="912"/>
      <c r="BB42" s="912"/>
      <c r="BC42" s="912"/>
      <c r="BD42" s="912"/>
      <c r="BE42" s="909"/>
      <c r="BF42" s="909"/>
      <c r="BG42" s="909"/>
      <c r="BH42" s="909"/>
      <c r="BI42" s="910"/>
      <c r="BJ42" s="252"/>
      <c r="BK42" s="252"/>
      <c r="BL42" s="252"/>
      <c r="BM42" s="252"/>
      <c r="BN42" s="252"/>
      <c r="BO42" s="265"/>
      <c r="BP42" s="265"/>
      <c r="BQ42" s="262">
        <v>36</v>
      </c>
      <c r="BR42" s="263"/>
      <c r="BS42" s="844"/>
      <c r="BT42" s="845"/>
      <c r="BU42" s="845"/>
      <c r="BV42" s="845"/>
      <c r="BW42" s="845"/>
      <c r="BX42" s="845"/>
      <c r="BY42" s="845"/>
      <c r="BZ42" s="845"/>
      <c r="CA42" s="845"/>
      <c r="CB42" s="845"/>
      <c r="CC42" s="845"/>
      <c r="CD42" s="845"/>
      <c r="CE42" s="845"/>
      <c r="CF42" s="845"/>
      <c r="CG42" s="84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6"/>
    </row>
    <row r="43" spans="1:131" s="247" customFormat="1" ht="26.25" customHeight="1" x14ac:dyDescent="0.15">
      <c r="A43" s="261">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11"/>
      <c r="AL43" s="797"/>
      <c r="AM43" s="797"/>
      <c r="AN43" s="797"/>
      <c r="AO43" s="797"/>
      <c r="AP43" s="797"/>
      <c r="AQ43" s="797"/>
      <c r="AR43" s="797"/>
      <c r="AS43" s="797"/>
      <c r="AT43" s="797"/>
      <c r="AU43" s="797"/>
      <c r="AV43" s="797"/>
      <c r="AW43" s="797"/>
      <c r="AX43" s="797"/>
      <c r="AY43" s="797"/>
      <c r="AZ43" s="912"/>
      <c r="BA43" s="912"/>
      <c r="BB43" s="912"/>
      <c r="BC43" s="912"/>
      <c r="BD43" s="912"/>
      <c r="BE43" s="909"/>
      <c r="BF43" s="909"/>
      <c r="BG43" s="909"/>
      <c r="BH43" s="909"/>
      <c r="BI43" s="910"/>
      <c r="BJ43" s="252"/>
      <c r="BK43" s="252"/>
      <c r="BL43" s="252"/>
      <c r="BM43" s="252"/>
      <c r="BN43" s="252"/>
      <c r="BO43" s="265"/>
      <c r="BP43" s="265"/>
      <c r="BQ43" s="262">
        <v>37</v>
      </c>
      <c r="BR43" s="263"/>
      <c r="BS43" s="844"/>
      <c r="BT43" s="845"/>
      <c r="BU43" s="845"/>
      <c r="BV43" s="845"/>
      <c r="BW43" s="845"/>
      <c r="BX43" s="845"/>
      <c r="BY43" s="845"/>
      <c r="BZ43" s="845"/>
      <c r="CA43" s="845"/>
      <c r="CB43" s="845"/>
      <c r="CC43" s="845"/>
      <c r="CD43" s="845"/>
      <c r="CE43" s="845"/>
      <c r="CF43" s="845"/>
      <c r="CG43" s="84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6"/>
    </row>
    <row r="44" spans="1:131" s="247" customFormat="1" ht="26.25" customHeight="1" x14ac:dyDescent="0.15">
      <c r="A44" s="261">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11"/>
      <c r="AL44" s="797"/>
      <c r="AM44" s="797"/>
      <c r="AN44" s="797"/>
      <c r="AO44" s="797"/>
      <c r="AP44" s="797"/>
      <c r="AQ44" s="797"/>
      <c r="AR44" s="797"/>
      <c r="AS44" s="797"/>
      <c r="AT44" s="797"/>
      <c r="AU44" s="797"/>
      <c r="AV44" s="797"/>
      <c r="AW44" s="797"/>
      <c r="AX44" s="797"/>
      <c r="AY44" s="797"/>
      <c r="AZ44" s="912"/>
      <c r="BA44" s="912"/>
      <c r="BB44" s="912"/>
      <c r="BC44" s="912"/>
      <c r="BD44" s="912"/>
      <c r="BE44" s="909"/>
      <c r="BF44" s="909"/>
      <c r="BG44" s="909"/>
      <c r="BH44" s="909"/>
      <c r="BI44" s="910"/>
      <c r="BJ44" s="252"/>
      <c r="BK44" s="252"/>
      <c r="BL44" s="252"/>
      <c r="BM44" s="252"/>
      <c r="BN44" s="252"/>
      <c r="BO44" s="265"/>
      <c r="BP44" s="265"/>
      <c r="BQ44" s="262">
        <v>38</v>
      </c>
      <c r="BR44" s="263"/>
      <c r="BS44" s="844"/>
      <c r="BT44" s="845"/>
      <c r="BU44" s="845"/>
      <c r="BV44" s="845"/>
      <c r="BW44" s="845"/>
      <c r="BX44" s="845"/>
      <c r="BY44" s="845"/>
      <c r="BZ44" s="845"/>
      <c r="CA44" s="845"/>
      <c r="CB44" s="845"/>
      <c r="CC44" s="845"/>
      <c r="CD44" s="845"/>
      <c r="CE44" s="845"/>
      <c r="CF44" s="845"/>
      <c r="CG44" s="84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6"/>
    </row>
    <row r="45" spans="1:131" s="247" customFormat="1" ht="26.25" customHeight="1" x14ac:dyDescent="0.15">
      <c r="A45" s="261">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11"/>
      <c r="AL45" s="797"/>
      <c r="AM45" s="797"/>
      <c r="AN45" s="797"/>
      <c r="AO45" s="797"/>
      <c r="AP45" s="797"/>
      <c r="AQ45" s="797"/>
      <c r="AR45" s="797"/>
      <c r="AS45" s="797"/>
      <c r="AT45" s="797"/>
      <c r="AU45" s="797"/>
      <c r="AV45" s="797"/>
      <c r="AW45" s="797"/>
      <c r="AX45" s="797"/>
      <c r="AY45" s="797"/>
      <c r="AZ45" s="912"/>
      <c r="BA45" s="912"/>
      <c r="BB45" s="912"/>
      <c r="BC45" s="912"/>
      <c r="BD45" s="912"/>
      <c r="BE45" s="909"/>
      <c r="BF45" s="909"/>
      <c r="BG45" s="909"/>
      <c r="BH45" s="909"/>
      <c r="BI45" s="910"/>
      <c r="BJ45" s="252"/>
      <c r="BK45" s="252"/>
      <c r="BL45" s="252"/>
      <c r="BM45" s="252"/>
      <c r="BN45" s="252"/>
      <c r="BO45" s="265"/>
      <c r="BP45" s="265"/>
      <c r="BQ45" s="262">
        <v>39</v>
      </c>
      <c r="BR45" s="263"/>
      <c r="BS45" s="844"/>
      <c r="BT45" s="845"/>
      <c r="BU45" s="845"/>
      <c r="BV45" s="845"/>
      <c r="BW45" s="845"/>
      <c r="BX45" s="845"/>
      <c r="BY45" s="845"/>
      <c r="BZ45" s="845"/>
      <c r="CA45" s="845"/>
      <c r="CB45" s="845"/>
      <c r="CC45" s="845"/>
      <c r="CD45" s="845"/>
      <c r="CE45" s="845"/>
      <c r="CF45" s="845"/>
      <c r="CG45" s="84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6"/>
    </row>
    <row r="46" spans="1:131" s="247" customFormat="1" ht="26.25" customHeight="1" x14ac:dyDescent="0.15">
      <c r="A46" s="261">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11"/>
      <c r="AL46" s="797"/>
      <c r="AM46" s="797"/>
      <c r="AN46" s="797"/>
      <c r="AO46" s="797"/>
      <c r="AP46" s="797"/>
      <c r="AQ46" s="797"/>
      <c r="AR46" s="797"/>
      <c r="AS46" s="797"/>
      <c r="AT46" s="797"/>
      <c r="AU46" s="797"/>
      <c r="AV46" s="797"/>
      <c r="AW46" s="797"/>
      <c r="AX46" s="797"/>
      <c r="AY46" s="797"/>
      <c r="AZ46" s="912"/>
      <c r="BA46" s="912"/>
      <c r="BB46" s="912"/>
      <c r="BC46" s="912"/>
      <c r="BD46" s="912"/>
      <c r="BE46" s="909"/>
      <c r="BF46" s="909"/>
      <c r="BG46" s="909"/>
      <c r="BH46" s="909"/>
      <c r="BI46" s="910"/>
      <c r="BJ46" s="252"/>
      <c r="BK46" s="252"/>
      <c r="BL46" s="252"/>
      <c r="BM46" s="252"/>
      <c r="BN46" s="252"/>
      <c r="BO46" s="265"/>
      <c r="BP46" s="265"/>
      <c r="BQ46" s="262">
        <v>40</v>
      </c>
      <c r="BR46" s="263"/>
      <c r="BS46" s="844"/>
      <c r="BT46" s="845"/>
      <c r="BU46" s="845"/>
      <c r="BV46" s="845"/>
      <c r="BW46" s="845"/>
      <c r="BX46" s="845"/>
      <c r="BY46" s="845"/>
      <c r="BZ46" s="845"/>
      <c r="CA46" s="845"/>
      <c r="CB46" s="845"/>
      <c r="CC46" s="845"/>
      <c r="CD46" s="845"/>
      <c r="CE46" s="845"/>
      <c r="CF46" s="845"/>
      <c r="CG46" s="84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6"/>
    </row>
    <row r="47" spans="1:131" s="247" customFormat="1" ht="26.25" customHeight="1" x14ac:dyDescent="0.15">
      <c r="A47" s="261">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11"/>
      <c r="AL47" s="797"/>
      <c r="AM47" s="797"/>
      <c r="AN47" s="797"/>
      <c r="AO47" s="797"/>
      <c r="AP47" s="797"/>
      <c r="AQ47" s="797"/>
      <c r="AR47" s="797"/>
      <c r="AS47" s="797"/>
      <c r="AT47" s="797"/>
      <c r="AU47" s="797"/>
      <c r="AV47" s="797"/>
      <c r="AW47" s="797"/>
      <c r="AX47" s="797"/>
      <c r="AY47" s="797"/>
      <c r="AZ47" s="912"/>
      <c r="BA47" s="912"/>
      <c r="BB47" s="912"/>
      <c r="BC47" s="912"/>
      <c r="BD47" s="912"/>
      <c r="BE47" s="909"/>
      <c r="BF47" s="909"/>
      <c r="BG47" s="909"/>
      <c r="BH47" s="909"/>
      <c r="BI47" s="910"/>
      <c r="BJ47" s="252"/>
      <c r="BK47" s="252"/>
      <c r="BL47" s="252"/>
      <c r="BM47" s="252"/>
      <c r="BN47" s="252"/>
      <c r="BO47" s="265"/>
      <c r="BP47" s="265"/>
      <c r="BQ47" s="262">
        <v>41</v>
      </c>
      <c r="BR47" s="263"/>
      <c r="BS47" s="844"/>
      <c r="BT47" s="845"/>
      <c r="BU47" s="845"/>
      <c r="BV47" s="845"/>
      <c r="BW47" s="845"/>
      <c r="BX47" s="845"/>
      <c r="BY47" s="845"/>
      <c r="BZ47" s="845"/>
      <c r="CA47" s="845"/>
      <c r="CB47" s="845"/>
      <c r="CC47" s="845"/>
      <c r="CD47" s="845"/>
      <c r="CE47" s="845"/>
      <c r="CF47" s="845"/>
      <c r="CG47" s="84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6"/>
    </row>
    <row r="48" spans="1:131" s="247" customFormat="1" ht="26.25" customHeight="1" x14ac:dyDescent="0.15">
      <c r="A48" s="261">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11"/>
      <c r="AL48" s="797"/>
      <c r="AM48" s="797"/>
      <c r="AN48" s="797"/>
      <c r="AO48" s="797"/>
      <c r="AP48" s="797"/>
      <c r="AQ48" s="797"/>
      <c r="AR48" s="797"/>
      <c r="AS48" s="797"/>
      <c r="AT48" s="797"/>
      <c r="AU48" s="797"/>
      <c r="AV48" s="797"/>
      <c r="AW48" s="797"/>
      <c r="AX48" s="797"/>
      <c r="AY48" s="797"/>
      <c r="AZ48" s="912"/>
      <c r="BA48" s="912"/>
      <c r="BB48" s="912"/>
      <c r="BC48" s="912"/>
      <c r="BD48" s="912"/>
      <c r="BE48" s="909"/>
      <c r="BF48" s="909"/>
      <c r="BG48" s="909"/>
      <c r="BH48" s="909"/>
      <c r="BI48" s="910"/>
      <c r="BJ48" s="252"/>
      <c r="BK48" s="252"/>
      <c r="BL48" s="252"/>
      <c r="BM48" s="252"/>
      <c r="BN48" s="252"/>
      <c r="BO48" s="265"/>
      <c r="BP48" s="265"/>
      <c r="BQ48" s="262">
        <v>42</v>
      </c>
      <c r="BR48" s="263"/>
      <c r="BS48" s="844"/>
      <c r="BT48" s="845"/>
      <c r="BU48" s="845"/>
      <c r="BV48" s="845"/>
      <c r="BW48" s="845"/>
      <c r="BX48" s="845"/>
      <c r="BY48" s="845"/>
      <c r="BZ48" s="845"/>
      <c r="CA48" s="845"/>
      <c r="CB48" s="845"/>
      <c r="CC48" s="845"/>
      <c r="CD48" s="845"/>
      <c r="CE48" s="845"/>
      <c r="CF48" s="845"/>
      <c r="CG48" s="84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6"/>
    </row>
    <row r="49" spans="1:131" s="247" customFormat="1" ht="26.25" customHeight="1" x14ac:dyDescent="0.15">
      <c r="A49" s="261">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11"/>
      <c r="AL49" s="797"/>
      <c r="AM49" s="797"/>
      <c r="AN49" s="797"/>
      <c r="AO49" s="797"/>
      <c r="AP49" s="797"/>
      <c r="AQ49" s="797"/>
      <c r="AR49" s="797"/>
      <c r="AS49" s="797"/>
      <c r="AT49" s="797"/>
      <c r="AU49" s="797"/>
      <c r="AV49" s="797"/>
      <c r="AW49" s="797"/>
      <c r="AX49" s="797"/>
      <c r="AY49" s="797"/>
      <c r="AZ49" s="912"/>
      <c r="BA49" s="912"/>
      <c r="BB49" s="912"/>
      <c r="BC49" s="912"/>
      <c r="BD49" s="912"/>
      <c r="BE49" s="909"/>
      <c r="BF49" s="909"/>
      <c r="BG49" s="909"/>
      <c r="BH49" s="909"/>
      <c r="BI49" s="910"/>
      <c r="BJ49" s="252"/>
      <c r="BK49" s="252"/>
      <c r="BL49" s="252"/>
      <c r="BM49" s="252"/>
      <c r="BN49" s="252"/>
      <c r="BO49" s="265"/>
      <c r="BP49" s="265"/>
      <c r="BQ49" s="262">
        <v>43</v>
      </c>
      <c r="BR49" s="263"/>
      <c r="BS49" s="844"/>
      <c r="BT49" s="845"/>
      <c r="BU49" s="845"/>
      <c r="BV49" s="845"/>
      <c r="BW49" s="845"/>
      <c r="BX49" s="845"/>
      <c r="BY49" s="845"/>
      <c r="BZ49" s="845"/>
      <c r="CA49" s="845"/>
      <c r="CB49" s="845"/>
      <c r="CC49" s="845"/>
      <c r="CD49" s="845"/>
      <c r="CE49" s="845"/>
      <c r="CF49" s="845"/>
      <c r="CG49" s="84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6"/>
    </row>
    <row r="50" spans="1:131" s="247" customFormat="1" ht="26.25" customHeight="1" x14ac:dyDescent="0.15">
      <c r="A50" s="261">
        <v>23</v>
      </c>
      <c r="B50" s="833"/>
      <c r="C50" s="834"/>
      <c r="D50" s="834"/>
      <c r="E50" s="834"/>
      <c r="F50" s="834"/>
      <c r="G50" s="834"/>
      <c r="H50" s="834"/>
      <c r="I50" s="834"/>
      <c r="J50" s="834"/>
      <c r="K50" s="834"/>
      <c r="L50" s="834"/>
      <c r="M50" s="834"/>
      <c r="N50" s="834"/>
      <c r="O50" s="834"/>
      <c r="P50" s="835"/>
      <c r="Q50" s="913"/>
      <c r="R50" s="914"/>
      <c r="S50" s="914"/>
      <c r="T50" s="914"/>
      <c r="U50" s="914"/>
      <c r="V50" s="914"/>
      <c r="W50" s="914"/>
      <c r="X50" s="914"/>
      <c r="Y50" s="914"/>
      <c r="Z50" s="914"/>
      <c r="AA50" s="914"/>
      <c r="AB50" s="914"/>
      <c r="AC50" s="914"/>
      <c r="AD50" s="914"/>
      <c r="AE50" s="915"/>
      <c r="AF50" s="839"/>
      <c r="AG50" s="840"/>
      <c r="AH50" s="840"/>
      <c r="AI50" s="840"/>
      <c r="AJ50" s="841"/>
      <c r="AK50" s="916"/>
      <c r="AL50" s="914"/>
      <c r="AM50" s="914"/>
      <c r="AN50" s="914"/>
      <c r="AO50" s="914"/>
      <c r="AP50" s="914"/>
      <c r="AQ50" s="914"/>
      <c r="AR50" s="914"/>
      <c r="AS50" s="914"/>
      <c r="AT50" s="914"/>
      <c r="AU50" s="914"/>
      <c r="AV50" s="914"/>
      <c r="AW50" s="914"/>
      <c r="AX50" s="914"/>
      <c r="AY50" s="914"/>
      <c r="AZ50" s="917"/>
      <c r="BA50" s="917"/>
      <c r="BB50" s="917"/>
      <c r="BC50" s="917"/>
      <c r="BD50" s="917"/>
      <c r="BE50" s="909"/>
      <c r="BF50" s="909"/>
      <c r="BG50" s="909"/>
      <c r="BH50" s="909"/>
      <c r="BI50" s="910"/>
      <c r="BJ50" s="252"/>
      <c r="BK50" s="252"/>
      <c r="BL50" s="252"/>
      <c r="BM50" s="252"/>
      <c r="BN50" s="252"/>
      <c r="BO50" s="265"/>
      <c r="BP50" s="265"/>
      <c r="BQ50" s="262">
        <v>44</v>
      </c>
      <c r="BR50" s="263"/>
      <c r="BS50" s="844"/>
      <c r="BT50" s="845"/>
      <c r="BU50" s="845"/>
      <c r="BV50" s="845"/>
      <c r="BW50" s="845"/>
      <c r="BX50" s="845"/>
      <c r="BY50" s="845"/>
      <c r="BZ50" s="845"/>
      <c r="CA50" s="845"/>
      <c r="CB50" s="845"/>
      <c r="CC50" s="845"/>
      <c r="CD50" s="845"/>
      <c r="CE50" s="845"/>
      <c r="CF50" s="845"/>
      <c r="CG50" s="84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6"/>
    </row>
    <row r="51" spans="1:131" s="247" customFormat="1" ht="26.25" customHeight="1" x14ac:dyDescent="0.15">
      <c r="A51" s="261">
        <v>24</v>
      </c>
      <c r="B51" s="833"/>
      <c r="C51" s="834"/>
      <c r="D51" s="834"/>
      <c r="E51" s="834"/>
      <c r="F51" s="834"/>
      <c r="G51" s="834"/>
      <c r="H51" s="834"/>
      <c r="I51" s="834"/>
      <c r="J51" s="834"/>
      <c r="K51" s="834"/>
      <c r="L51" s="834"/>
      <c r="M51" s="834"/>
      <c r="N51" s="834"/>
      <c r="O51" s="834"/>
      <c r="P51" s="835"/>
      <c r="Q51" s="913"/>
      <c r="R51" s="914"/>
      <c r="S51" s="914"/>
      <c r="T51" s="914"/>
      <c r="U51" s="914"/>
      <c r="V51" s="914"/>
      <c r="W51" s="914"/>
      <c r="X51" s="914"/>
      <c r="Y51" s="914"/>
      <c r="Z51" s="914"/>
      <c r="AA51" s="914"/>
      <c r="AB51" s="914"/>
      <c r="AC51" s="914"/>
      <c r="AD51" s="914"/>
      <c r="AE51" s="915"/>
      <c r="AF51" s="839"/>
      <c r="AG51" s="840"/>
      <c r="AH51" s="840"/>
      <c r="AI51" s="840"/>
      <c r="AJ51" s="841"/>
      <c r="AK51" s="916"/>
      <c r="AL51" s="914"/>
      <c r="AM51" s="914"/>
      <c r="AN51" s="914"/>
      <c r="AO51" s="914"/>
      <c r="AP51" s="914"/>
      <c r="AQ51" s="914"/>
      <c r="AR51" s="914"/>
      <c r="AS51" s="914"/>
      <c r="AT51" s="914"/>
      <c r="AU51" s="914"/>
      <c r="AV51" s="914"/>
      <c r="AW51" s="914"/>
      <c r="AX51" s="914"/>
      <c r="AY51" s="914"/>
      <c r="AZ51" s="917"/>
      <c r="BA51" s="917"/>
      <c r="BB51" s="917"/>
      <c r="BC51" s="917"/>
      <c r="BD51" s="917"/>
      <c r="BE51" s="909"/>
      <c r="BF51" s="909"/>
      <c r="BG51" s="909"/>
      <c r="BH51" s="909"/>
      <c r="BI51" s="910"/>
      <c r="BJ51" s="252"/>
      <c r="BK51" s="252"/>
      <c r="BL51" s="252"/>
      <c r="BM51" s="252"/>
      <c r="BN51" s="252"/>
      <c r="BO51" s="265"/>
      <c r="BP51" s="265"/>
      <c r="BQ51" s="262">
        <v>45</v>
      </c>
      <c r="BR51" s="263"/>
      <c r="BS51" s="844"/>
      <c r="BT51" s="845"/>
      <c r="BU51" s="845"/>
      <c r="BV51" s="845"/>
      <c r="BW51" s="845"/>
      <c r="BX51" s="845"/>
      <c r="BY51" s="845"/>
      <c r="BZ51" s="845"/>
      <c r="CA51" s="845"/>
      <c r="CB51" s="845"/>
      <c r="CC51" s="845"/>
      <c r="CD51" s="845"/>
      <c r="CE51" s="845"/>
      <c r="CF51" s="845"/>
      <c r="CG51" s="84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6"/>
    </row>
    <row r="52" spans="1:131" s="247" customFormat="1" ht="26.25" customHeight="1" x14ac:dyDescent="0.15">
      <c r="A52" s="261">
        <v>25</v>
      </c>
      <c r="B52" s="833"/>
      <c r="C52" s="834"/>
      <c r="D52" s="834"/>
      <c r="E52" s="834"/>
      <c r="F52" s="834"/>
      <c r="G52" s="834"/>
      <c r="H52" s="834"/>
      <c r="I52" s="834"/>
      <c r="J52" s="834"/>
      <c r="K52" s="834"/>
      <c r="L52" s="834"/>
      <c r="M52" s="834"/>
      <c r="N52" s="834"/>
      <c r="O52" s="834"/>
      <c r="P52" s="835"/>
      <c r="Q52" s="913"/>
      <c r="R52" s="914"/>
      <c r="S52" s="914"/>
      <c r="T52" s="914"/>
      <c r="U52" s="914"/>
      <c r="V52" s="914"/>
      <c r="W52" s="914"/>
      <c r="X52" s="914"/>
      <c r="Y52" s="914"/>
      <c r="Z52" s="914"/>
      <c r="AA52" s="914"/>
      <c r="AB52" s="914"/>
      <c r="AC52" s="914"/>
      <c r="AD52" s="914"/>
      <c r="AE52" s="915"/>
      <c r="AF52" s="839"/>
      <c r="AG52" s="840"/>
      <c r="AH52" s="840"/>
      <c r="AI52" s="840"/>
      <c r="AJ52" s="841"/>
      <c r="AK52" s="916"/>
      <c r="AL52" s="914"/>
      <c r="AM52" s="914"/>
      <c r="AN52" s="914"/>
      <c r="AO52" s="914"/>
      <c r="AP52" s="914"/>
      <c r="AQ52" s="914"/>
      <c r="AR52" s="914"/>
      <c r="AS52" s="914"/>
      <c r="AT52" s="914"/>
      <c r="AU52" s="914"/>
      <c r="AV52" s="914"/>
      <c r="AW52" s="914"/>
      <c r="AX52" s="914"/>
      <c r="AY52" s="914"/>
      <c r="AZ52" s="917"/>
      <c r="BA52" s="917"/>
      <c r="BB52" s="917"/>
      <c r="BC52" s="917"/>
      <c r="BD52" s="917"/>
      <c r="BE52" s="909"/>
      <c r="BF52" s="909"/>
      <c r="BG52" s="909"/>
      <c r="BH52" s="909"/>
      <c r="BI52" s="910"/>
      <c r="BJ52" s="252"/>
      <c r="BK52" s="252"/>
      <c r="BL52" s="252"/>
      <c r="BM52" s="252"/>
      <c r="BN52" s="252"/>
      <c r="BO52" s="265"/>
      <c r="BP52" s="265"/>
      <c r="BQ52" s="262">
        <v>46</v>
      </c>
      <c r="BR52" s="263"/>
      <c r="BS52" s="844"/>
      <c r="BT52" s="845"/>
      <c r="BU52" s="845"/>
      <c r="BV52" s="845"/>
      <c r="BW52" s="845"/>
      <c r="BX52" s="845"/>
      <c r="BY52" s="845"/>
      <c r="BZ52" s="845"/>
      <c r="CA52" s="845"/>
      <c r="CB52" s="845"/>
      <c r="CC52" s="845"/>
      <c r="CD52" s="845"/>
      <c r="CE52" s="845"/>
      <c r="CF52" s="845"/>
      <c r="CG52" s="84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6"/>
    </row>
    <row r="53" spans="1:131" s="247" customFormat="1" ht="26.25" customHeight="1" x14ac:dyDescent="0.15">
      <c r="A53" s="261">
        <v>26</v>
      </c>
      <c r="B53" s="833"/>
      <c r="C53" s="834"/>
      <c r="D53" s="834"/>
      <c r="E53" s="834"/>
      <c r="F53" s="834"/>
      <c r="G53" s="834"/>
      <c r="H53" s="834"/>
      <c r="I53" s="834"/>
      <c r="J53" s="834"/>
      <c r="K53" s="834"/>
      <c r="L53" s="834"/>
      <c r="M53" s="834"/>
      <c r="N53" s="834"/>
      <c r="O53" s="834"/>
      <c r="P53" s="835"/>
      <c r="Q53" s="913"/>
      <c r="R53" s="914"/>
      <c r="S53" s="914"/>
      <c r="T53" s="914"/>
      <c r="U53" s="914"/>
      <c r="V53" s="914"/>
      <c r="W53" s="914"/>
      <c r="X53" s="914"/>
      <c r="Y53" s="914"/>
      <c r="Z53" s="914"/>
      <c r="AA53" s="914"/>
      <c r="AB53" s="914"/>
      <c r="AC53" s="914"/>
      <c r="AD53" s="914"/>
      <c r="AE53" s="915"/>
      <c r="AF53" s="839"/>
      <c r="AG53" s="840"/>
      <c r="AH53" s="840"/>
      <c r="AI53" s="840"/>
      <c r="AJ53" s="841"/>
      <c r="AK53" s="916"/>
      <c r="AL53" s="914"/>
      <c r="AM53" s="914"/>
      <c r="AN53" s="914"/>
      <c r="AO53" s="914"/>
      <c r="AP53" s="914"/>
      <c r="AQ53" s="914"/>
      <c r="AR53" s="914"/>
      <c r="AS53" s="914"/>
      <c r="AT53" s="914"/>
      <c r="AU53" s="914"/>
      <c r="AV53" s="914"/>
      <c r="AW53" s="914"/>
      <c r="AX53" s="914"/>
      <c r="AY53" s="914"/>
      <c r="AZ53" s="917"/>
      <c r="BA53" s="917"/>
      <c r="BB53" s="917"/>
      <c r="BC53" s="917"/>
      <c r="BD53" s="917"/>
      <c r="BE53" s="909"/>
      <c r="BF53" s="909"/>
      <c r="BG53" s="909"/>
      <c r="BH53" s="909"/>
      <c r="BI53" s="910"/>
      <c r="BJ53" s="252"/>
      <c r="BK53" s="252"/>
      <c r="BL53" s="252"/>
      <c r="BM53" s="252"/>
      <c r="BN53" s="252"/>
      <c r="BO53" s="265"/>
      <c r="BP53" s="265"/>
      <c r="BQ53" s="262">
        <v>47</v>
      </c>
      <c r="BR53" s="263"/>
      <c r="BS53" s="844"/>
      <c r="BT53" s="845"/>
      <c r="BU53" s="845"/>
      <c r="BV53" s="845"/>
      <c r="BW53" s="845"/>
      <c r="BX53" s="845"/>
      <c r="BY53" s="845"/>
      <c r="BZ53" s="845"/>
      <c r="CA53" s="845"/>
      <c r="CB53" s="845"/>
      <c r="CC53" s="845"/>
      <c r="CD53" s="845"/>
      <c r="CE53" s="845"/>
      <c r="CF53" s="845"/>
      <c r="CG53" s="84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6"/>
    </row>
    <row r="54" spans="1:131" s="247" customFormat="1" ht="26.25" customHeight="1" x14ac:dyDescent="0.15">
      <c r="A54" s="261">
        <v>27</v>
      </c>
      <c r="B54" s="833"/>
      <c r="C54" s="834"/>
      <c r="D54" s="834"/>
      <c r="E54" s="834"/>
      <c r="F54" s="834"/>
      <c r="G54" s="834"/>
      <c r="H54" s="834"/>
      <c r="I54" s="834"/>
      <c r="J54" s="834"/>
      <c r="K54" s="834"/>
      <c r="L54" s="834"/>
      <c r="M54" s="834"/>
      <c r="N54" s="834"/>
      <c r="O54" s="834"/>
      <c r="P54" s="835"/>
      <c r="Q54" s="913"/>
      <c r="R54" s="914"/>
      <c r="S54" s="914"/>
      <c r="T54" s="914"/>
      <c r="U54" s="914"/>
      <c r="V54" s="914"/>
      <c r="W54" s="914"/>
      <c r="X54" s="914"/>
      <c r="Y54" s="914"/>
      <c r="Z54" s="914"/>
      <c r="AA54" s="914"/>
      <c r="AB54" s="914"/>
      <c r="AC54" s="914"/>
      <c r="AD54" s="914"/>
      <c r="AE54" s="915"/>
      <c r="AF54" s="839"/>
      <c r="AG54" s="840"/>
      <c r="AH54" s="840"/>
      <c r="AI54" s="840"/>
      <c r="AJ54" s="841"/>
      <c r="AK54" s="916"/>
      <c r="AL54" s="914"/>
      <c r="AM54" s="914"/>
      <c r="AN54" s="914"/>
      <c r="AO54" s="914"/>
      <c r="AP54" s="914"/>
      <c r="AQ54" s="914"/>
      <c r="AR54" s="914"/>
      <c r="AS54" s="914"/>
      <c r="AT54" s="914"/>
      <c r="AU54" s="914"/>
      <c r="AV54" s="914"/>
      <c r="AW54" s="914"/>
      <c r="AX54" s="914"/>
      <c r="AY54" s="914"/>
      <c r="AZ54" s="917"/>
      <c r="BA54" s="917"/>
      <c r="BB54" s="917"/>
      <c r="BC54" s="917"/>
      <c r="BD54" s="917"/>
      <c r="BE54" s="909"/>
      <c r="BF54" s="909"/>
      <c r="BG54" s="909"/>
      <c r="BH54" s="909"/>
      <c r="BI54" s="910"/>
      <c r="BJ54" s="252"/>
      <c r="BK54" s="252"/>
      <c r="BL54" s="252"/>
      <c r="BM54" s="252"/>
      <c r="BN54" s="252"/>
      <c r="BO54" s="265"/>
      <c r="BP54" s="265"/>
      <c r="BQ54" s="262">
        <v>48</v>
      </c>
      <c r="BR54" s="263"/>
      <c r="BS54" s="844"/>
      <c r="BT54" s="845"/>
      <c r="BU54" s="845"/>
      <c r="BV54" s="845"/>
      <c r="BW54" s="845"/>
      <c r="BX54" s="845"/>
      <c r="BY54" s="845"/>
      <c r="BZ54" s="845"/>
      <c r="CA54" s="845"/>
      <c r="CB54" s="845"/>
      <c r="CC54" s="845"/>
      <c r="CD54" s="845"/>
      <c r="CE54" s="845"/>
      <c r="CF54" s="845"/>
      <c r="CG54" s="84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6"/>
    </row>
    <row r="55" spans="1:131" s="247" customFormat="1" ht="26.25" customHeight="1" x14ac:dyDescent="0.15">
      <c r="A55" s="261">
        <v>28</v>
      </c>
      <c r="B55" s="833"/>
      <c r="C55" s="834"/>
      <c r="D55" s="834"/>
      <c r="E55" s="834"/>
      <c r="F55" s="834"/>
      <c r="G55" s="834"/>
      <c r="H55" s="834"/>
      <c r="I55" s="834"/>
      <c r="J55" s="834"/>
      <c r="K55" s="834"/>
      <c r="L55" s="834"/>
      <c r="M55" s="834"/>
      <c r="N55" s="834"/>
      <c r="O55" s="834"/>
      <c r="P55" s="835"/>
      <c r="Q55" s="913"/>
      <c r="R55" s="914"/>
      <c r="S55" s="914"/>
      <c r="T55" s="914"/>
      <c r="U55" s="914"/>
      <c r="V55" s="914"/>
      <c r="W55" s="914"/>
      <c r="X55" s="914"/>
      <c r="Y55" s="914"/>
      <c r="Z55" s="914"/>
      <c r="AA55" s="914"/>
      <c r="AB55" s="914"/>
      <c r="AC55" s="914"/>
      <c r="AD55" s="914"/>
      <c r="AE55" s="915"/>
      <c r="AF55" s="839"/>
      <c r="AG55" s="840"/>
      <c r="AH55" s="840"/>
      <c r="AI55" s="840"/>
      <c r="AJ55" s="841"/>
      <c r="AK55" s="916"/>
      <c r="AL55" s="914"/>
      <c r="AM55" s="914"/>
      <c r="AN55" s="914"/>
      <c r="AO55" s="914"/>
      <c r="AP55" s="914"/>
      <c r="AQ55" s="914"/>
      <c r="AR55" s="914"/>
      <c r="AS55" s="914"/>
      <c r="AT55" s="914"/>
      <c r="AU55" s="914"/>
      <c r="AV55" s="914"/>
      <c r="AW55" s="914"/>
      <c r="AX55" s="914"/>
      <c r="AY55" s="914"/>
      <c r="AZ55" s="917"/>
      <c r="BA55" s="917"/>
      <c r="BB55" s="917"/>
      <c r="BC55" s="917"/>
      <c r="BD55" s="917"/>
      <c r="BE55" s="909"/>
      <c r="BF55" s="909"/>
      <c r="BG55" s="909"/>
      <c r="BH55" s="909"/>
      <c r="BI55" s="910"/>
      <c r="BJ55" s="252"/>
      <c r="BK55" s="252"/>
      <c r="BL55" s="252"/>
      <c r="BM55" s="252"/>
      <c r="BN55" s="252"/>
      <c r="BO55" s="265"/>
      <c r="BP55" s="265"/>
      <c r="BQ55" s="262">
        <v>49</v>
      </c>
      <c r="BR55" s="263"/>
      <c r="BS55" s="844"/>
      <c r="BT55" s="845"/>
      <c r="BU55" s="845"/>
      <c r="BV55" s="845"/>
      <c r="BW55" s="845"/>
      <c r="BX55" s="845"/>
      <c r="BY55" s="845"/>
      <c r="BZ55" s="845"/>
      <c r="CA55" s="845"/>
      <c r="CB55" s="845"/>
      <c r="CC55" s="845"/>
      <c r="CD55" s="845"/>
      <c r="CE55" s="845"/>
      <c r="CF55" s="845"/>
      <c r="CG55" s="84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6"/>
    </row>
    <row r="56" spans="1:131" s="247" customFormat="1" ht="26.25" customHeight="1" x14ac:dyDescent="0.15">
      <c r="A56" s="261">
        <v>29</v>
      </c>
      <c r="B56" s="833"/>
      <c r="C56" s="834"/>
      <c r="D56" s="834"/>
      <c r="E56" s="834"/>
      <c r="F56" s="834"/>
      <c r="G56" s="834"/>
      <c r="H56" s="834"/>
      <c r="I56" s="834"/>
      <c r="J56" s="834"/>
      <c r="K56" s="834"/>
      <c r="L56" s="834"/>
      <c r="M56" s="834"/>
      <c r="N56" s="834"/>
      <c r="O56" s="834"/>
      <c r="P56" s="835"/>
      <c r="Q56" s="913"/>
      <c r="R56" s="914"/>
      <c r="S56" s="914"/>
      <c r="T56" s="914"/>
      <c r="U56" s="914"/>
      <c r="V56" s="914"/>
      <c r="W56" s="914"/>
      <c r="X56" s="914"/>
      <c r="Y56" s="914"/>
      <c r="Z56" s="914"/>
      <c r="AA56" s="914"/>
      <c r="AB56" s="914"/>
      <c r="AC56" s="914"/>
      <c r="AD56" s="914"/>
      <c r="AE56" s="915"/>
      <c r="AF56" s="839"/>
      <c r="AG56" s="840"/>
      <c r="AH56" s="840"/>
      <c r="AI56" s="840"/>
      <c r="AJ56" s="841"/>
      <c r="AK56" s="916"/>
      <c r="AL56" s="914"/>
      <c r="AM56" s="914"/>
      <c r="AN56" s="914"/>
      <c r="AO56" s="914"/>
      <c r="AP56" s="914"/>
      <c r="AQ56" s="914"/>
      <c r="AR56" s="914"/>
      <c r="AS56" s="914"/>
      <c r="AT56" s="914"/>
      <c r="AU56" s="914"/>
      <c r="AV56" s="914"/>
      <c r="AW56" s="914"/>
      <c r="AX56" s="914"/>
      <c r="AY56" s="914"/>
      <c r="AZ56" s="917"/>
      <c r="BA56" s="917"/>
      <c r="BB56" s="917"/>
      <c r="BC56" s="917"/>
      <c r="BD56" s="917"/>
      <c r="BE56" s="909"/>
      <c r="BF56" s="909"/>
      <c r="BG56" s="909"/>
      <c r="BH56" s="909"/>
      <c r="BI56" s="910"/>
      <c r="BJ56" s="252"/>
      <c r="BK56" s="252"/>
      <c r="BL56" s="252"/>
      <c r="BM56" s="252"/>
      <c r="BN56" s="252"/>
      <c r="BO56" s="265"/>
      <c r="BP56" s="265"/>
      <c r="BQ56" s="262">
        <v>50</v>
      </c>
      <c r="BR56" s="263"/>
      <c r="BS56" s="844"/>
      <c r="BT56" s="845"/>
      <c r="BU56" s="845"/>
      <c r="BV56" s="845"/>
      <c r="BW56" s="845"/>
      <c r="BX56" s="845"/>
      <c r="BY56" s="845"/>
      <c r="BZ56" s="845"/>
      <c r="CA56" s="845"/>
      <c r="CB56" s="845"/>
      <c r="CC56" s="845"/>
      <c r="CD56" s="845"/>
      <c r="CE56" s="845"/>
      <c r="CF56" s="845"/>
      <c r="CG56" s="84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6"/>
    </row>
    <row r="57" spans="1:131" s="247" customFormat="1" ht="26.25" customHeight="1" x14ac:dyDescent="0.15">
      <c r="A57" s="261">
        <v>30</v>
      </c>
      <c r="B57" s="833"/>
      <c r="C57" s="834"/>
      <c r="D57" s="834"/>
      <c r="E57" s="834"/>
      <c r="F57" s="834"/>
      <c r="G57" s="834"/>
      <c r="H57" s="834"/>
      <c r="I57" s="834"/>
      <c r="J57" s="834"/>
      <c r="K57" s="834"/>
      <c r="L57" s="834"/>
      <c r="M57" s="834"/>
      <c r="N57" s="834"/>
      <c r="O57" s="834"/>
      <c r="P57" s="835"/>
      <c r="Q57" s="913"/>
      <c r="R57" s="914"/>
      <c r="S57" s="914"/>
      <c r="T57" s="914"/>
      <c r="U57" s="914"/>
      <c r="V57" s="914"/>
      <c r="W57" s="914"/>
      <c r="X57" s="914"/>
      <c r="Y57" s="914"/>
      <c r="Z57" s="914"/>
      <c r="AA57" s="914"/>
      <c r="AB57" s="914"/>
      <c r="AC57" s="914"/>
      <c r="AD57" s="914"/>
      <c r="AE57" s="915"/>
      <c r="AF57" s="839"/>
      <c r="AG57" s="840"/>
      <c r="AH57" s="840"/>
      <c r="AI57" s="840"/>
      <c r="AJ57" s="841"/>
      <c r="AK57" s="916"/>
      <c r="AL57" s="914"/>
      <c r="AM57" s="914"/>
      <c r="AN57" s="914"/>
      <c r="AO57" s="914"/>
      <c r="AP57" s="914"/>
      <c r="AQ57" s="914"/>
      <c r="AR57" s="914"/>
      <c r="AS57" s="914"/>
      <c r="AT57" s="914"/>
      <c r="AU57" s="914"/>
      <c r="AV57" s="914"/>
      <c r="AW57" s="914"/>
      <c r="AX57" s="914"/>
      <c r="AY57" s="914"/>
      <c r="AZ57" s="917"/>
      <c r="BA57" s="917"/>
      <c r="BB57" s="917"/>
      <c r="BC57" s="917"/>
      <c r="BD57" s="917"/>
      <c r="BE57" s="909"/>
      <c r="BF57" s="909"/>
      <c r="BG57" s="909"/>
      <c r="BH57" s="909"/>
      <c r="BI57" s="910"/>
      <c r="BJ57" s="252"/>
      <c r="BK57" s="252"/>
      <c r="BL57" s="252"/>
      <c r="BM57" s="252"/>
      <c r="BN57" s="252"/>
      <c r="BO57" s="265"/>
      <c r="BP57" s="265"/>
      <c r="BQ57" s="262">
        <v>51</v>
      </c>
      <c r="BR57" s="263"/>
      <c r="BS57" s="844"/>
      <c r="BT57" s="845"/>
      <c r="BU57" s="845"/>
      <c r="BV57" s="845"/>
      <c r="BW57" s="845"/>
      <c r="BX57" s="845"/>
      <c r="BY57" s="845"/>
      <c r="BZ57" s="845"/>
      <c r="CA57" s="845"/>
      <c r="CB57" s="845"/>
      <c r="CC57" s="845"/>
      <c r="CD57" s="845"/>
      <c r="CE57" s="845"/>
      <c r="CF57" s="845"/>
      <c r="CG57" s="84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6"/>
    </row>
    <row r="58" spans="1:131" s="247" customFormat="1" ht="26.25" customHeight="1" x14ac:dyDescent="0.15">
      <c r="A58" s="261">
        <v>31</v>
      </c>
      <c r="B58" s="833"/>
      <c r="C58" s="834"/>
      <c r="D58" s="834"/>
      <c r="E58" s="834"/>
      <c r="F58" s="834"/>
      <c r="G58" s="834"/>
      <c r="H58" s="834"/>
      <c r="I58" s="834"/>
      <c r="J58" s="834"/>
      <c r="K58" s="834"/>
      <c r="L58" s="834"/>
      <c r="M58" s="834"/>
      <c r="N58" s="834"/>
      <c r="O58" s="834"/>
      <c r="P58" s="835"/>
      <c r="Q58" s="913"/>
      <c r="R58" s="914"/>
      <c r="S58" s="914"/>
      <c r="T58" s="914"/>
      <c r="U58" s="914"/>
      <c r="V58" s="914"/>
      <c r="W58" s="914"/>
      <c r="X58" s="914"/>
      <c r="Y58" s="914"/>
      <c r="Z58" s="914"/>
      <c r="AA58" s="914"/>
      <c r="AB58" s="914"/>
      <c r="AC58" s="914"/>
      <c r="AD58" s="914"/>
      <c r="AE58" s="915"/>
      <c r="AF58" s="839"/>
      <c r="AG58" s="840"/>
      <c r="AH58" s="840"/>
      <c r="AI58" s="840"/>
      <c r="AJ58" s="841"/>
      <c r="AK58" s="916"/>
      <c r="AL58" s="914"/>
      <c r="AM58" s="914"/>
      <c r="AN58" s="914"/>
      <c r="AO58" s="914"/>
      <c r="AP58" s="914"/>
      <c r="AQ58" s="914"/>
      <c r="AR58" s="914"/>
      <c r="AS58" s="914"/>
      <c r="AT58" s="914"/>
      <c r="AU58" s="914"/>
      <c r="AV58" s="914"/>
      <c r="AW58" s="914"/>
      <c r="AX58" s="914"/>
      <c r="AY58" s="914"/>
      <c r="AZ58" s="917"/>
      <c r="BA58" s="917"/>
      <c r="BB58" s="917"/>
      <c r="BC58" s="917"/>
      <c r="BD58" s="917"/>
      <c r="BE58" s="909"/>
      <c r="BF58" s="909"/>
      <c r="BG58" s="909"/>
      <c r="BH58" s="909"/>
      <c r="BI58" s="910"/>
      <c r="BJ58" s="252"/>
      <c r="BK58" s="252"/>
      <c r="BL58" s="252"/>
      <c r="BM58" s="252"/>
      <c r="BN58" s="252"/>
      <c r="BO58" s="265"/>
      <c r="BP58" s="265"/>
      <c r="BQ58" s="262">
        <v>52</v>
      </c>
      <c r="BR58" s="263"/>
      <c r="BS58" s="844"/>
      <c r="BT58" s="845"/>
      <c r="BU58" s="845"/>
      <c r="BV58" s="845"/>
      <c r="BW58" s="845"/>
      <c r="BX58" s="845"/>
      <c r="BY58" s="845"/>
      <c r="BZ58" s="845"/>
      <c r="CA58" s="845"/>
      <c r="CB58" s="845"/>
      <c r="CC58" s="845"/>
      <c r="CD58" s="845"/>
      <c r="CE58" s="845"/>
      <c r="CF58" s="845"/>
      <c r="CG58" s="84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6"/>
    </row>
    <row r="59" spans="1:131" s="247" customFormat="1" ht="26.25" customHeight="1" x14ac:dyDescent="0.15">
      <c r="A59" s="261">
        <v>32</v>
      </c>
      <c r="B59" s="833"/>
      <c r="C59" s="834"/>
      <c r="D59" s="834"/>
      <c r="E59" s="834"/>
      <c r="F59" s="834"/>
      <c r="G59" s="834"/>
      <c r="H59" s="834"/>
      <c r="I59" s="834"/>
      <c r="J59" s="834"/>
      <c r="K59" s="834"/>
      <c r="L59" s="834"/>
      <c r="M59" s="834"/>
      <c r="N59" s="834"/>
      <c r="O59" s="834"/>
      <c r="P59" s="835"/>
      <c r="Q59" s="913"/>
      <c r="R59" s="914"/>
      <c r="S59" s="914"/>
      <c r="T59" s="914"/>
      <c r="U59" s="914"/>
      <c r="V59" s="914"/>
      <c r="W59" s="914"/>
      <c r="X59" s="914"/>
      <c r="Y59" s="914"/>
      <c r="Z59" s="914"/>
      <c r="AA59" s="914"/>
      <c r="AB59" s="914"/>
      <c r="AC59" s="914"/>
      <c r="AD59" s="914"/>
      <c r="AE59" s="915"/>
      <c r="AF59" s="839"/>
      <c r="AG59" s="840"/>
      <c r="AH59" s="840"/>
      <c r="AI59" s="840"/>
      <c r="AJ59" s="841"/>
      <c r="AK59" s="916"/>
      <c r="AL59" s="914"/>
      <c r="AM59" s="914"/>
      <c r="AN59" s="914"/>
      <c r="AO59" s="914"/>
      <c r="AP59" s="914"/>
      <c r="AQ59" s="914"/>
      <c r="AR59" s="914"/>
      <c r="AS59" s="914"/>
      <c r="AT59" s="914"/>
      <c r="AU59" s="914"/>
      <c r="AV59" s="914"/>
      <c r="AW59" s="914"/>
      <c r="AX59" s="914"/>
      <c r="AY59" s="914"/>
      <c r="AZ59" s="917"/>
      <c r="BA59" s="917"/>
      <c r="BB59" s="917"/>
      <c r="BC59" s="917"/>
      <c r="BD59" s="917"/>
      <c r="BE59" s="909"/>
      <c r="BF59" s="909"/>
      <c r="BG59" s="909"/>
      <c r="BH59" s="909"/>
      <c r="BI59" s="910"/>
      <c r="BJ59" s="252"/>
      <c r="BK59" s="252"/>
      <c r="BL59" s="252"/>
      <c r="BM59" s="252"/>
      <c r="BN59" s="252"/>
      <c r="BO59" s="265"/>
      <c r="BP59" s="265"/>
      <c r="BQ59" s="262">
        <v>53</v>
      </c>
      <c r="BR59" s="263"/>
      <c r="BS59" s="844"/>
      <c r="BT59" s="845"/>
      <c r="BU59" s="845"/>
      <c r="BV59" s="845"/>
      <c r="BW59" s="845"/>
      <c r="BX59" s="845"/>
      <c r="BY59" s="845"/>
      <c r="BZ59" s="845"/>
      <c r="CA59" s="845"/>
      <c r="CB59" s="845"/>
      <c r="CC59" s="845"/>
      <c r="CD59" s="845"/>
      <c r="CE59" s="845"/>
      <c r="CF59" s="845"/>
      <c r="CG59" s="84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6"/>
    </row>
    <row r="60" spans="1:131" s="247" customFormat="1" ht="26.25" customHeight="1" x14ac:dyDescent="0.15">
      <c r="A60" s="261">
        <v>33</v>
      </c>
      <c r="B60" s="833"/>
      <c r="C60" s="834"/>
      <c r="D60" s="834"/>
      <c r="E60" s="834"/>
      <c r="F60" s="834"/>
      <c r="G60" s="834"/>
      <c r="H60" s="834"/>
      <c r="I60" s="834"/>
      <c r="J60" s="834"/>
      <c r="K60" s="834"/>
      <c r="L60" s="834"/>
      <c r="M60" s="834"/>
      <c r="N60" s="834"/>
      <c r="O60" s="834"/>
      <c r="P60" s="835"/>
      <c r="Q60" s="913"/>
      <c r="R60" s="914"/>
      <c r="S60" s="914"/>
      <c r="T60" s="914"/>
      <c r="U60" s="914"/>
      <c r="V60" s="914"/>
      <c r="W60" s="914"/>
      <c r="X60" s="914"/>
      <c r="Y60" s="914"/>
      <c r="Z60" s="914"/>
      <c r="AA60" s="914"/>
      <c r="AB60" s="914"/>
      <c r="AC60" s="914"/>
      <c r="AD60" s="914"/>
      <c r="AE60" s="915"/>
      <c r="AF60" s="839"/>
      <c r="AG60" s="840"/>
      <c r="AH60" s="840"/>
      <c r="AI60" s="840"/>
      <c r="AJ60" s="841"/>
      <c r="AK60" s="916"/>
      <c r="AL60" s="914"/>
      <c r="AM60" s="914"/>
      <c r="AN60" s="914"/>
      <c r="AO60" s="914"/>
      <c r="AP60" s="914"/>
      <c r="AQ60" s="914"/>
      <c r="AR60" s="914"/>
      <c r="AS60" s="914"/>
      <c r="AT60" s="914"/>
      <c r="AU60" s="914"/>
      <c r="AV60" s="914"/>
      <c r="AW60" s="914"/>
      <c r="AX60" s="914"/>
      <c r="AY60" s="914"/>
      <c r="AZ60" s="917"/>
      <c r="BA60" s="917"/>
      <c r="BB60" s="917"/>
      <c r="BC60" s="917"/>
      <c r="BD60" s="917"/>
      <c r="BE60" s="909"/>
      <c r="BF60" s="909"/>
      <c r="BG60" s="909"/>
      <c r="BH60" s="909"/>
      <c r="BI60" s="910"/>
      <c r="BJ60" s="252"/>
      <c r="BK60" s="252"/>
      <c r="BL60" s="252"/>
      <c r="BM60" s="252"/>
      <c r="BN60" s="252"/>
      <c r="BO60" s="265"/>
      <c r="BP60" s="265"/>
      <c r="BQ60" s="262">
        <v>54</v>
      </c>
      <c r="BR60" s="263"/>
      <c r="BS60" s="844"/>
      <c r="BT60" s="845"/>
      <c r="BU60" s="845"/>
      <c r="BV60" s="845"/>
      <c r="BW60" s="845"/>
      <c r="BX60" s="845"/>
      <c r="BY60" s="845"/>
      <c r="BZ60" s="845"/>
      <c r="CA60" s="845"/>
      <c r="CB60" s="845"/>
      <c r="CC60" s="845"/>
      <c r="CD60" s="845"/>
      <c r="CE60" s="845"/>
      <c r="CF60" s="845"/>
      <c r="CG60" s="84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6"/>
    </row>
    <row r="61" spans="1:131" s="247" customFormat="1" ht="26.25" customHeight="1" thickBot="1" x14ac:dyDescent="0.2">
      <c r="A61" s="261">
        <v>34</v>
      </c>
      <c r="B61" s="833"/>
      <c r="C61" s="834"/>
      <c r="D61" s="834"/>
      <c r="E61" s="834"/>
      <c r="F61" s="834"/>
      <c r="G61" s="834"/>
      <c r="H61" s="834"/>
      <c r="I61" s="834"/>
      <c r="J61" s="834"/>
      <c r="K61" s="834"/>
      <c r="L61" s="834"/>
      <c r="M61" s="834"/>
      <c r="N61" s="834"/>
      <c r="O61" s="834"/>
      <c r="P61" s="835"/>
      <c r="Q61" s="913"/>
      <c r="R61" s="914"/>
      <c r="S61" s="914"/>
      <c r="T61" s="914"/>
      <c r="U61" s="914"/>
      <c r="V61" s="914"/>
      <c r="W61" s="914"/>
      <c r="X61" s="914"/>
      <c r="Y61" s="914"/>
      <c r="Z61" s="914"/>
      <c r="AA61" s="914"/>
      <c r="AB61" s="914"/>
      <c r="AC61" s="914"/>
      <c r="AD61" s="914"/>
      <c r="AE61" s="915"/>
      <c r="AF61" s="839"/>
      <c r="AG61" s="840"/>
      <c r="AH61" s="840"/>
      <c r="AI61" s="840"/>
      <c r="AJ61" s="841"/>
      <c r="AK61" s="916"/>
      <c r="AL61" s="914"/>
      <c r="AM61" s="914"/>
      <c r="AN61" s="914"/>
      <c r="AO61" s="914"/>
      <c r="AP61" s="914"/>
      <c r="AQ61" s="914"/>
      <c r="AR61" s="914"/>
      <c r="AS61" s="914"/>
      <c r="AT61" s="914"/>
      <c r="AU61" s="914"/>
      <c r="AV61" s="914"/>
      <c r="AW61" s="914"/>
      <c r="AX61" s="914"/>
      <c r="AY61" s="914"/>
      <c r="AZ61" s="917"/>
      <c r="BA61" s="917"/>
      <c r="BB61" s="917"/>
      <c r="BC61" s="917"/>
      <c r="BD61" s="917"/>
      <c r="BE61" s="909"/>
      <c r="BF61" s="909"/>
      <c r="BG61" s="909"/>
      <c r="BH61" s="909"/>
      <c r="BI61" s="910"/>
      <c r="BJ61" s="252"/>
      <c r="BK61" s="252"/>
      <c r="BL61" s="252"/>
      <c r="BM61" s="252"/>
      <c r="BN61" s="252"/>
      <c r="BO61" s="265"/>
      <c r="BP61" s="265"/>
      <c r="BQ61" s="262">
        <v>55</v>
      </c>
      <c r="BR61" s="263"/>
      <c r="BS61" s="844"/>
      <c r="BT61" s="845"/>
      <c r="BU61" s="845"/>
      <c r="BV61" s="845"/>
      <c r="BW61" s="845"/>
      <c r="BX61" s="845"/>
      <c r="BY61" s="845"/>
      <c r="BZ61" s="845"/>
      <c r="CA61" s="845"/>
      <c r="CB61" s="845"/>
      <c r="CC61" s="845"/>
      <c r="CD61" s="845"/>
      <c r="CE61" s="845"/>
      <c r="CF61" s="845"/>
      <c r="CG61" s="84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6"/>
    </row>
    <row r="62" spans="1:131" s="247" customFormat="1" ht="26.25" customHeight="1" x14ac:dyDescent="0.15">
      <c r="A62" s="261">
        <v>35</v>
      </c>
      <c r="B62" s="833"/>
      <c r="C62" s="834"/>
      <c r="D62" s="834"/>
      <c r="E62" s="834"/>
      <c r="F62" s="834"/>
      <c r="G62" s="834"/>
      <c r="H62" s="834"/>
      <c r="I62" s="834"/>
      <c r="J62" s="834"/>
      <c r="K62" s="834"/>
      <c r="L62" s="834"/>
      <c r="M62" s="834"/>
      <c r="N62" s="834"/>
      <c r="O62" s="834"/>
      <c r="P62" s="835"/>
      <c r="Q62" s="913"/>
      <c r="R62" s="914"/>
      <c r="S62" s="914"/>
      <c r="T62" s="914"/>
      <c r="U62" s="914"/>
      <c r="V62" s="914"/>
      <c r="W62" s="914"/>
      <c r="X62" s="914"/>
      <c r="Y62" s="914"/>
      <c r="Z62" s="914"/>
      <c r="AA62" s="914"/>
      <c r="AB62" s="914"/>
      <c r="AC62" s="914"/>
      <c r="AD62" s="914"/>
      <c r="AE62" s="915"/>
      <c r="AF62" s="839"/>
      <c r="AG62" s="840"/>
      <c r="AH62" s="840"/>
      <c r="AI62" s="840"/>
      <c r="AJ62" s="841"/>
      <c r="AK62" s="916"/>
      <c r="AL62" s="914"/>
      <c r="AM62" s="914"/>
      <c r="AN62" s="914"/>
      <c r="AO62" s="914"/>
      <c r="AP62" s="914"/>
      <c r="AQ62" s="914"/>
      <c r="AR62" s="914"/>
      <c r="AS62" s="914"/>
      <c r="AT62" s="914"/>
      <c r="AU62" s="914"/>
      <c r="AV62" s="914"/>
      <c r="AW62" s="914"/>
      <c r="AX62" s="914"/>
      <c r="AY62" s="914"/>
      <c r="AZ62" s="917"/>
      <c r="BA62" s="917"/>
      <c r="BB62" s="917"/>
      <c r="BC62" s="917"/>
      <c r="BD62" s="917"/>
      <c r="BE62" s="909"/>
      <c r="BF62" s="909"/>
      <c r="BG62" s="909"/>
      <c r="BH62" s="909"/>
      <c r="BI62" s="910"/>
      <c r="BJ62" s="925" t="s">
        <v>424</v>
      </c>
      <c r="BK62" s="887"/>
      <c r="BL62" s="887"/>
      <c r="BM62" s="887"/>
      <c r="BN62" s="888"/>
      <c r="BO62" s="265"/>
      <c r="BP62" s="265"/>
      <c r="BQ62" s="262">
        <v>56</v>
      </c>
      <c r="BR62" s="263"/>
      <c r="BS62" s="844"/>
      <c r="BT62" s="845"/>
      <c r="BU62" s="845"/>
      <c r="BV62" s="845"/>
      <c r="BW62" s="845"/>
      <c r="BX62" s="845"/>
      <c r="BY62" s="845"/>
      <c r="BZ62" s="845"/>
      <c r="CA62" s="845"/>
      <c r="CB62" s="845"/>
      <c r="CC62" s="845"/>
      <c r="CD62" s="845"/>
      <c r="CE62" s="845"/>
      <c r="CF62" s="845"/>
      <c r="CG62" s="84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6"/>
    </row>
    <row r="63" spans="1:131" s="247" customFormat="1" ht="26.25" customHeight="1" thickBot="1" x14ac:dyDescent="0.2">
      <c r="A63" s="264" t="s">
        <v>390</v>
      </c>
      <c r="B63" s="871" t="s">
        <v>425</v>
      </c>
      <c r="C63" s="872"/>
      <c r="D63" s="872"/>
      <c r="E63" s="872"/>
      <c r="F63" s="872"/>
      <c r="G63" s="872"/>
      <c r="H63" s="872"/>
      <c r="I63" s="872"/>
      <c r="J63" s="872"/>
      <c r="K63" s="872"/>
      <c r="L63" s="872"/>
      <c r="M63" s="872"/>
      <c r="N63" s="872"/>
      <c r="O63" s="872"/>
      <c r="P63" s="873"/>
      <c r="Q63" s="918"/>
      <c r="R63" s="919"/>
      <c r="S63" s="919"/>
      <c r="T63" s="919"/>
      <c r="U63" s="919"/>
      <c r="V63" s="919"/>
      <c r="W63" s="919"/>
      <c r="X63" s="919"/>
      <c r="Y63" s="919"/>
      <c r="Z63" s="919"/>
      <c r="AA63" s="919"/>
      <c r="AB63" s="919"/>
      <c r="AC63" s="919"/>
      <c r="AD63" s="919"/>
      <c r="AE63" s="920"/>
      <c r="AF63" s="921">
        <v>10362</v>
      </c>
      <c r="AG63" s="922"/>
      <c r="AH63" s="922"/>
      <c r="AI63" s="922"/>
      <c r="AJ63" s="923"/>
      <c r="AK63" s="924"/>
      <c r="AL63" s="919"/>
      <c r="AM63" s="919"/>
      <c r="AN63" s="919"/>
      <c r="AO63" s="919"/>
      <c r="AP63" s="922">
        <v>43686</v>
      </c>
      <c r="AQ63" s="922"/>
      <c r="AR63" s="922"/>
      <c r="AS63" s="922"/>
      <c r="AT63" s="922"/>
      <c r="AU63" s="922">
        <v>16428</v>
      </c>
      <c r="AV63" s="922"/>
      <c r="AW63" s="922"/>
      <c r="AX63" s="922"/>
      <c r="AY63" s="922"/>
      <c r="AZ63" s="926"/>
      <c r="BA63" s="926"/>
      <c r="BB63" s="926"/>
      <c r="BC63" s="926"/>
      <c r="BD63" s="926"/>
      <c r="BE63" s="927"/>
      <c r="BF63" s="927"/>
      <c r="BG63" s="927"/>
      <c r="BH63" s="927"/>
      <c r="BI63" s="928"/>
      <c r="BJ63" s="929" t="s">
        <v>423</v>
      </c>
      <c r="BK63" s="930"/>
      <c r="BL63" s="930"/>
      <c r="BM63" s="930"/>
      <c r="BN63" s="931"/>
      <c r="BO63" s="265"/>
      <c r="BP63" s="265"/>
      <c r="BQ63" s="262">
        <v>57</v>
      </c>
      <c r="BR63" s="263"/>
      <c r="BS63" s="844"/>
      <c r="BT63" s="845"/>
      <c r="BU63" s="845"/>
      <c r="BV63" s="845"/>
      <c r="BW63" s="845"/>
      <c r="BX63" s="845"/>
      <c r="BY63" s="845"/>
      <c r="BZ63" s="845"/>
      <c r="CA63" s="845"/>
      <c r="CB63" s="845"/>
      <c r="CC63" s="845"/>
      <c r="CD63" s="845"/>
      <c r="CE63" s="845"/>
      <c r="CF63" s="845"/>
      <c r="CG63" s="84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4"/>
      <c r="BT64" s="845"/>
      <c r="BU64" s="845"/>
      <c r="BV64" s="845"/>
      <c r="BW64" s="845"/>
      <c r="BX64" s="845"/>
      <c r="BY64" s="845"/>
      <c r="BZ64" s="845"/>
      <c r="CA64" s="845"/>
      <c r="CB64" s="845"/>
      <c r="CC64" s="845"/>
      <c r="CD64" s="845"/>
      <c r="CE64" s="845"/>
      <c r="CF64" s="845"/>
      <c r="CG64" s="84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6"/>
    </row>
    <row r="65" spans="1:131" s="247" customFormat="1" ht="26.25" customHeight="1" thickBot="1" x14ac:dyDescent="0.2">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4"/>
      <c r="BT65" s="845"/>
      <c r="BU65" s="845"/>
      <c r="BV65" s="845"/>
      <c r="BW65" s="845"/>
      <c r="BX65" s="845"/>
      <c r="BY65" s="845"/>
      <c r="BZ65" s="845"/>
      <c r="CA65" s="845"/>
      <c r="CB65" s="845"/>
      <c r="CC65" s="845"/>
      <c r="CD65" s="845"/>
      <c r="CE65" s="845"/>
      <c r="CF65" s="845"/>
      <c r="CG65" s="84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6"/>
    </row>
    <row r="66" spans="1:131" s="247" customFormat="1" ht="26.25" customHeight="1" x14ac:dyDescent="0.15">
      <c r="A66" s="821" t="s">
        <v>427</v>
      </c>
      <c r="B66" s="822"/>
      <c r="C66" s="822"/>
      <c r="D66" s="822"/>
      <c r="E66" s="822"/>
      <c r="F66" s="822"/>
      <c r="G66" s="822"/>
      <c r="H66" s="822"/>
      <c r="I66" s="822"/>
      <c r="J66" s="822"/>
      <c r="K66" s="822"/>
      <c r="L66" s="822"/>
      <c r="M66" s="822"/>
      <c r="N66" s="822"/>
      <c r="O66" s="822"/>
      <c r="P66" s="823"/>
      <c r="Q66" s="798" t="s">
        <v>428</v>
      </c>
      <c r="R66" s="799"/>
      <c r="S66" s="799"/>
      <c r="T66" s="799"/>
      <c r="U66" s="800"/>
      <c r="V66" s="798" t="s">
        <v>429</v>
      </c>
      <c r="W66" s="799"/>
      <c r="X66" s="799"/>
      <c r="Y66" s="799"/>
      <c r="Z66" s="800"/>
      <c r="AA66" s="798" t="s">
        <v>430</v>
      </c>
      <c r="AB66" s="799"/>
      <c r="AC66" s="799"/>
      <c r="AD66" s="799"/>
      <c r="AE66" s="800"/>
      <c r="AF66" s="932" t="s">
        <v>397</v>
      </c>
      <c r="AG66" s="894"/>
      <c r="AH66" s="894"/>
      <c r="AI66" s="894"/>
      <c r="AJ66" s="933"/>
      <c r="AK66" s="798" t="s">
        <v>398</v>
      </c>
      <c r="AL66" s="822"/>
      <c r="AM66" s="822"/>
      <c r="AN66" s="822"/>
      <c r="AO66" s="823"/>
      <c r="AP66" s="798" t="s">
        <v>399</v>
      </c>
      <c r="AQ66" s="799"/>
      <c r="AR66" s="799"/>
      <c r="AS66" s="799"/>
      <c r="AT66" s="800"/>
      <c r="AU66" s="798" t="s">
        <v>431</v>
      </c>
      <c r="AV66" s="799"/>
      <c r="AW66" s="799"/>
      <c r="AX66" s="799"/>
      <c r="AY66" s="800"/>
      <c r="AZ66" s="798" t="s">
        <v>377</v>
      </c>
      <c r="BA66" s="799"/>
      <c r="BB66" s="799"/>
      <c r="BC66" s="799"/>
      <c r="BD66" s="810"/>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4"/>
      <c r="AG67" s="897"/>
      <c r="AH67" s="897"/>
      <c r="AI67" s="897"/>
      <c r="AJ67" s="935"/>
      <c r="AK67" s="936"/>
      <c r="AL67" s="825"/>
      <c r="AM67" s="825"/>
      <c r="AN67" s="825"/>
      <c r="AO67" s="826"/>
      <c r="AP67" s="801"/>
      <c r="AQ67" s="802"/>
      <c r="AR67" s="802"/>
      <c r="AS67" s="802"/>
      <c r="AT67" s="803"/>
      <c r="AU67" s="801"/>
      <c r="AV67" s="802"/>
      <c r="AW67" s="802"/>
      <c r="AX67" s="802"/>
      <c r="AY67" s="803"/>
      <c r="AZ67" s="801"/>
      <c r="BA67" s="802"/>
      <c r="BB67" s="802"/>
      <c r="BC67" s="802"/>
      <c r="BD67" s="811"/>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618</v>
      </c>
      <c r="C68" s="950"/>
      <c r="D68" s="950"/>
      <c r="E68" s="950"/>
      <c r="F68" s="950"/>
      <c r="G68" s="950"/>
      <c r="H68" s="950"/>
      <c r="I68" s="950"/>
      <c r="J68" s="950"/>
      <c r="K68" s="950"/>
      <c r="L68" s="950"/>
      <c r="M68" s="950"/>
      <c r="N68" s="950"/>
      <c r="O68" s="950"/>
      <c r="P68" s="951"/>
      <c r="Q68" s="952">
        <v>4446</v>
      </c>
      <c r="R68" s="946"/>
      <c r="S68" s="946"/>
      <c r="T68" s="946"/>
      <c r="U68" s="946"/>
      <c r="V68" s="946">
        <v>4244</v>
      </c>
      <c r="W68" s="946"/>
      <c r="X68" s="946"/>
      <c r="Y68" s="946"/>
      <c r="Z68" s="946"/>
      <c r="AA68" s="946">
        <v>202</v>
      </c>
      <c r="AB68" s="946"/>
      <c r="AC68" s="946"/>
      <c r="AD68" s="946"/>
      <c r="AE68" s="946"/>
      <c r="AF68" s="946">
        <v>202</v>
      </c>
      <c r="AG68" s="946"/>
      <c r="AH68" s="946"/>
      <c r="AI68" s="946"/>
      <c r="AJ68" s="946"/>
      <c r="AK68" s="946">
        <v>1</v>
      </c>
      <c r="AL68" s="946"/>
      <c r="AM68" s="946"/>
      <c r="AN68" s="946"/>
      <c r="AO68" s="946"/>
      <c r="AP68" s="946">
        <v>466</v>
      </c>
      <c r="AQ68" s="946"/>
      <c r="AR68" s="946"/>
      <c r="AS68" s="946"/>
      <c r="AT68" s="946"/>
      <c r="AU68" s="946">
        <v>232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619</v>
      </c>
      <c r="C69" s="954"/>
      <c r="D69" s="954"/>
      <c r="E69" s="954"/>
      <c r="F69" s="954"/>
      <c r="G69" s="954"/>
      <c r="H69" s="954"/>
      <c r="I69" s="954"/>
      <c r="J69" s="954"/>
      <c r="K69" s="954"/>
      <c r="L69" s="954"/>
      <c r="M69" s="954"/>
      <c r="N69" s="954"/>
      <c r="O69" s="954"/>
      <c r="P69" s="955"/>
      <c r="Q69" s="959">
        <v>30</v>
      </c>
      <c r="R69" s="797"/>
      <c r="S69" s="797"/>
      <c r="T69" s="797"/>
      <c r="U69" s="797"/>
      <c r="V69" s="797">
        <v>14</v>
      </c>
      <c r="W69" s="797"/>
      <c r="X69" s="797"/>
      <c r="Y69" s="797"/>
      <c r="Z69" s="797"/>
      <c r="AA69" s="797">
        <v>16</v>
      </c>
      <c r="AB69" s="797"/>
      <c r="AC69" s="797"/>
      <c r="AD69" s="797"/>
      <c r="AE69" s="797"/>
      <c r="AF69" s="797">
        <v>16</v>
      </c>
      <c r="AG69" s="797"/>
      <c r="AH69" s="797"/>
      <c r="AI69" s="797"/>
      <c r="AJ69" s="797"/>
      <c r="AK69" s="797" t="s">
        <v>616</v>
      </c>
      <c r="AL69" s="797"/>
      <c r="AM69" s="797"/>
      <c r="AN69" s="797"/>
      <c r="AO69" s="797"/>
      <c r="AP69" s="797" t="s">
        <v>617</v>
      </c>
      <c r="AQ69" s="797"/>
      <c r="AR69" s="797"/>
      <c r="AS69" s="797"/>
      <c r="AT69" s="797"/>
      <c r="AU69" s="797" t="s">
        <v>616</v>
      </c>
      <c r="AV69" s="797"/>
      <c r="AW69" s="797"/>
      <c r="AX69" s="797"/>
      <c r="AY69" s="797"/>
      <c r="AZ69" s="960"/>
      <c r="BA69" s="960"/>
      <c r="BB69" s="960"/>
      <c r="BC69" s="960"/>
      <c r="BD69" s="961"/>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591</v>
      </c>
      <c r="C70" s="954"/>
      <c r="D70" s="954"/>
      <c r="E70" s="954"/>
      <c r="F70" s="954"/>
      <c r="G70" s="954"/>
      <c r="H70" s="954"/>
      <c r="I70" s="954"/>
      <c r="J70" s="954"/>
      <c r="K70" s="954"/>
      <c r="L70" s="954"/>
      <c r="M70" s="954"/>
      <c r="N70" s="954"/>
      <c r="O70" s="954"/>
      <c r="P70" s="955"/>
      <c r="Q70" s="959">
        <v>4744</v>
      </c>
      <c r="R70" s="797"/>
      <c r="S70" s="797"/>
      <c r="T70" s="797"/>
      <c r="U70" s="797"/>
      <c r="V70" s="797">
        <v>4690</v>
      </c>
      <c r="W70" s="797"/>
      <c r="X70" s="797"/>
      <c r="Y70" s="797"/>
      <c r="Z70" s="797"/>
      <c r="AA70" s="797">
        <v>54</v>
      </c>
      <c r="AB70" s="797"/>
      <c r="AC70" s="797"/>
      <c r="AD70" s="797"/>
      <c r="AE70" s="797"/>
      <c r="AF70" s="797">
        <v>54</v>
      </c>
      <c r="AG70" s="797"/>
      <c r="AH70" s="797"/>
      <c r="AI70" s="797"/>
      <c r="AJ70" s="797"/>
      <c r="AK70" s="797">
        <v>195</v>
      </c>
      <c r="AL70" s="797"/>
      <c r="AM70" s="797"/>
      <c r="AN70" s="797"/>
      <c r="AO70" s="797"/>
      <c r="AP70" s="797">
        <v>149</v>
      </c>
      <c r="AQ70" s="797"/>
      <c r="AR70" s="797"/>
      <c r="AS70" s="797"/>
      <c r="AT70" s="797"/>
      <c r="AU70" s="797">
        <v>149</v>
      </c>
      <c r="AV70" s="797"/>
      <c r="AW70" s="797"/>
      <c r="AX70" s="797"/>
      <c r="AY70" s="797"/>
      <c r="AZ70" s="962"/>
      <c r="BA70" s="963"/>
      <c r="BB70" s="963"/>
      <c r="BC70" s="963"/>
      <c r="BD70" s="964"/>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592</v>
      </c>
      <c r="C71" s="954"/>
      <c r="D71" s="954"/>
      <c r="E71" s="954"/>
      <c r="F71" s="954"/>
      <c r="G71" s="954"/>
      <c r="H71" s="954"/>
      <c r="I71" s="954"/>
      <c r="J71" s="954"/>
      <c r="K71" s="954"/>
      <c r="L71" s="954"/>
      <c r="M71" s="954"/>
      <c r="N71" s="954"/>
      <c r="O71" s="954"/>
      <c r="P71" s="955"/>
      <c r="Q71" s="956">
        <v>186</v>
      </c>
      <c r="R71" s="957"/>
      <c r="S71" s="957"/>
      <c r="T71" s="957"/>
      <c r="U71" s="911"/>
      <c r="V71" s="958">
        <v>181</v>
      </c>
      <c r="W71" s="957"/>
      <c r="X71" s="957"/>
      <c r="Y71" s="957"/>
      <c r="Z71" s="911"/>
      <c r="AA71" s="958">
        <v>5</v>
      </c>
      <c r="AB71" s="957"/>
      <c r="AC71" s="957"/>
      <c r="AD71" s="957"/>
      <c r="AE71" s="911"/>
      <c r="AF71" s="958">
        <v>5</v>
      </c>
      <c r="AG71" s="957"/>
      <c r="AH71" s="957"/>
      <c r="AI71" s="957"/>
      <c r="AJ71" s="911"/>
      <c r="AK71" s="958" t="s">
        <v>523</v>
      </c>
      <c r="AL71" s="957"/>
      <c r="AM71" s="957"/>
      <c r="AN71" s="957"/>
      <c r="AO71" s="911"/>
      <c r="AP71" s="958">
        <v>84</v>
      </c>
      <c r="AQ71" s="957"/>
      <c r="AR71" s="957"/>
      <c r="AS71" s="957"/>
      <c r="AT71" s="911"/>
      <c r="AU71" s="958">
        <v>10</v>
      </c>
      <c r="AV71" s="957"/>
      <c r="AW71" s="957"/>
      <c r="AX71" s="957"/>
      <c r="AY71" s="911"/>
      <c r="AZ71" s="962"/>
      <c r="BA71" s="963"/>
      <c r="BB71" s="963"/>
      <c r="BC71" s="963"/>
      <c r="BD71" s="964"/>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593</v>
      </c>
      <c r="C72" s="954"/>
      <c r="D72" s="954"/>
      <c r="E72" s="954"/>
      <c r="F72" s="954"/>
      <c r="G72" s="954"/>
      <c r="H72" s="954"/>
      <c r="I72" s="954"/>
      <c r="J72" s="954"/>
      <c r="K72" s="954"/>
      <c r="L72" s="954"/>
      <c r="M72" s="954"/>
      <c r="N72" s="954"/>
      <c r="O72" s="954"/>
      <c r="P72" s="955"/>
      <c r="Q72" s="956">
        <v>2867</v>
      </c>
      <c r="R72" s="957"/>
      <c r="S72" s="957"/>
      <c r="T72" s="957"/>
      <c r="U72" s="911"/>
      <c r="V72" s="958">
        <v>2724</v>
      </c>
      <c r="W72" s="957"/>
      <c r="X72" s="957"/>
      <c r="Y72" s="957"/>
      <c r="Z72" s="911"/>
      <c r="AA72" s="958">
        <v>143</v>
      </c>
      <c r="AB72" s="957"/>
      <c r="AC72" s="957"/>
      <c r="AD72" s="957"/>
      <c r="AE72" s="911"/>
      <c r="AF72" s="958">
        <v>143</v>
      </c>
      <c r="AG72" s="957"/>
      <c r="AH72" s="957"/>
      <c r="AI72" s="957"/>
      <c r="AJ72" s="911"/>
      <c r="AK72" s="958">
        <v>508</v>
      </c>
      <c r="AL72" s="957"/>
      <c r="AM72" s="957"/>
      <c r="AN72" s="957"/>
      <c r="AO72" s="911"/>
      <c r="AP72" s="958">
        <v>3408</v>
      </c>
      <c r="AQ72" s="957"/>
      <c r="AR72" s="957"/>
      <c r="AS72" s="957"/>
      <c r="AT72" s="911"/>
      <c r="AU72" s="958">
        <v>3110</v>
      </c>
      <c r="AV72" s="957"/>
      <c r="AW72" s="957"/>
      <c r="AX72" s="957"/>
      <c r="AY72" s="911"/>
      <c r="AZ72" s="962"/>
      <c r="BA72" s="963"/>
      <c r="BB72" s="963"/>
      <c r="BC72" s="963"/>
      <c r="BD72" s="964"/>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594</v>
      </c>
      <c r="C73" s="954"/>
      <c r="D73" s="954"/>
      <c r="E73" s="954"/>
      <c r="F73" s="954"/>
      <c r="G73" s="954"/>
      <c r="H73" s="954"/>
      <c r="I73" s="954"/>
      <c r="J73" s="954"/>
      <c r="K73" s="954"/>
      <c r="L73" s="954"/>
      <c r="M73" s="954"/>
      <c r="N73" s="954"/>
      <c r="O73" s="954"/>
      <c r="P73" s="955"/>
      <c r="Q73" s="956">
        <v>282</v>
      </c>
      <c r="R73" s="957"/>
      <c r="S73" s="957"/>
      <c r="T73" s="957"/>
      <c r="U73" s="911"/>
      <c r="V73" s="958">
        <v>277</v>
      </c>
      <c r="W73" s="957"/>
      <c r="X73" s="957"/>
      <c r="Y73" s="957"/>
      <c r="Z73" s="911"/>
      <c r="AA73" s="958">
        <v>5</v>
      </c>
      <c r="AB73" s="957"/>
      <c r="AC73" s="957"/>
      <c r="AD73" s="957"/>
      <c r="AE73" s="911"/>
      <c r="AF73" s="958">
        <v>5</v>
      </c>
      <c r="AG73" s="957"/>
      <c r="AH73" s="957"/>
      <c r="AI73" s="957"/>
      <c r="AJ73" s="911"/>
      <c r="AK73" s="958" t="s">
        <v>523</v>
      </c>
      <c r="AL73" s="957"/>
      <c r="AM73" s="957"/>
      <c r="AN73" s="957"/>
      <c r="AO73" s="911"/>
      <c r="AP73" s="958" t="s">
        <v>523</v>
      </c>
      <c r="AQ73" s="957"/>
      <c r="AR73" s="957"/>
      <c r="AS73" s="957"/>
      <c r="AT73" s="911"/>
      <c r="AU73" s="958" t="s">
        <v>523</v>
      </c>
      <c r="AV73" s="957"/>
      <c r="AW73" s="957"/>
      <c r="AX73" s="957"/>
      <c r="AY73" s="911"/>
      <c r="AZ73" s="962"/>
      <c r="BA73" s="963"/>
      <c r="BB73" s="963"/>
      <c r="BC73" s="963"/>
      <c r="BD73" s="964"/>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595</v>
      </c>
      <c r="C74" s="954"/>
      <c r="D74" s="954"/>
      <c r="E74" s="954"/>
      <c r="F74" s="954"/>
      <c r="G74" s="954"/>
      <c r="H74" s="954"/>
      <c r="I74" s="954"/>
      <c r="J74" s="954"/>
      <c r="K74" s="954"/>
      <c r="L74" s="954"/>
      <c r="M74" s="954"/>
      <c r="N74" s="954"/>
      <c r="O74" s="954"/>
      <c r="P74" s="955"/>
      <c r="Q74" s="956">
        <v>113</v>
      </c>
      <c r="R74" s="957"/>
      <c r="S74" s="957"/>
      <c r="T74" s="957"/>
      <c r="U74" s="911"/>
      <c r="V74" s="958">
        <v>108</v>
      </c>
      <c r="W74" s="957"/>
      <c r="X74" s="957"/>
      <c r="Y74" s="957"/>
      <c r="Z74" s="911"/>
      <c r="AA74" s="958">
        <v>5</v>
      </c>
      <c r="AB74" s="957"/>
      <c r="AC74" s="957"/>
      <c r="AD74" s="957"/>
      <c r="AE74" s="911"/>
      <c r="AF74" s="958">
        <v>5</v>
      </c>
      <c r="AG74" s="957"/>
      <c r="AH74" s="957"/>
      <c r="AI74" s="957"/>
      <c r="AJ74" s="911"/>
      <c r="AK74" s="958">
        <v>3</v>
      </c>
      <c r="AL74" s="957"/>
      <c r="AM74" s="957"/>
      <c r="AN74" s="957"/>
      <c r="AO74" s="911"/>
      <c r="AP74" s="958" t="s">
        <v>523</v>
      </c>
      <c r="AQ74" s="957"/>
      <c r="AR74" s="957"/>
      <c r="AS74" s="957"/>
      <c r="AT74" s="911"/>
      <c r="AU74" s="958" t="s">
        <v>523</v>
      </c>
      <c r="AV74" s="957"/>
      <c r="AW74" s="957"/>
      <c r="AX74" s="957"/>
      <c r="AY74" s="911"/>
      <c r="AZ74" s="962"/>
      <c r="BA74" s="963"/>
      <c r="BB74" s="963"/>
      <c r="BC74" s="963"/>
      <c r="BD74" s="964"/>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596</v>
      </c>
      <c r="C75" s="954"/>
      <c r="D75" s="954"/>
      <c r="E75" s="954"/>
      <c r="F75" s="954"/>
      <c r="G75" s="954"/>
      <c r="H75" s="954"/>
      <c r="I75" s="954"/>
      <c r="J75" s="954"/>
      <c r="K75" s="954"/>
      <c r="L75" s="954"/>
      <c r="M75" s="954"/>
      <c r="N75" s="954"/>
      <c r="O75" s="954"/>
      <c r="P75" s="955"/>
      <c r="Q75" s="956">
        <v>405</v>
      </c>
      <c r="R75" s="957"/>
      <c r="S75" s="957"/>
      <c r="T75" s="957"/>
      <c r="U75" s="911"/>
      <c r="V75" s="958">
        <v>374</v>
      </c>
      <c r="W75" s="957"/>
      <c r="X75" s="957"/>
      <c r="Y75" s="957"/>
      <c r="Z75" s="911"/>
      <c r="AA75" s="958">
        <v>31</v>
      </c>
      <c r="AB75" s="957"/>
      <c r="AC75" s="957"/>
      <c r="AD75" s="957"/>
      <c r="AE75" s="911"/>
      <c r="AF75" s="958">
        <v>30</v>
      </c>
      <c r="AG75" s="957"/>
      <c r="AH75" s="957"/>
      <c r="AI75" s="957"/>
      <c r="AJ75" s="911"/>
      <c r="AK75" s="958" t="s">
        <v>523</v>
      </c>
      <c r="AL75" s="957"/>
      <c r="AM75" s="957"/>
      <c r="AN75" s="957"/>
      <c r="AO75" s="911"/>
      <c r="AP75" s="958">
        <v>463</v>
      </c>
      <c r="AQ75" s="957"/>
      <c r="AR75" s="957"/>
      <c r="AS75" s="957"/>
      <c r="AT75" s="911"/>
      <c r="AU75" s="958">
        <v>222</v>
      </c>
      <c r="AV75" s="957"/>
      <c r="AW75" s="957"/>
      <c r="AX75" s="957"/>
      <c r="AY75" s="911"/>
      <c r="AZ75" s="962"/>
      <c r="BA75" s="963"/>
      <c r="BB75" s="963"/>
      <c r="BC75" s="963"/>
      <c r="BD75" s="964"/>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597</v>
      </c>
      <c r="C76" s="954"/>
      <c r="D76" s="954"/>
      <c r="E76" s="954"/>
      <c r="F76" s="954"/>
      <c r="G76" s="954"/>
      <c r="H76" s="954"/>
      <c r="I76" s="954"/>
      <c r="J76" s="954"/>
      <c r="K76" s="954"/>
      <c r="L76" s="954"/>
      <c r="M76" s="954"/>
      <c r="N76" s="954"/>
      <c r="O76" s="954"/>
      <c r="P76" s="955"/>
      <c r="Q76" s="956">
        <v>1048</v>
      </c>
      <c r="R76" s="957"/>
      <c r="S76" s="957"/>
      <c r="T76" s="957"/>
      <c r="U76" s="911"/>
      <c r="V76" s="958">
        <v>1001</v>
      </c>
      <c r="W76" s="957"/>
      <c r="X76" s="957"/>
      <c r="Y76" s="957"/>
      <c r="Z76" s="911"/>
      <c r="AA76" s="958">
        <v>47</v>
      </c>
      <c r="AB76" s="957"/>
      <c r="AC76" s="957"/>
      <c r="AD76" s="957"/>
      <c r="AE76" s="911"/>
      <c r="AF76" s="958">
        <v>47</v>
      </c>
      <c r="AG76" s="957"/>
      <c r="AH76" s="957"/>
      <c r="AI76" s="957"/>
      <c r="AJ76" s="911"/>
      <c r="AK76" s="958">
        <v>42</v>
      </c>
      <c r="AL76" s="957"/>
      <c r="AM76" s="957"/>
      <c r="AN76" s="957"/>
      <c r="AO76" s="911"/>
      <c r="AP76" s="958" t="s">
        <v>523</v>
      </c>
      <c r="AQ76" s="957"/>
      <c r="AR76" s="957"/>
      <c r="AS76" s="957"/>
      <c r="AT76" s="911"/>
      <c r="AU76" s="958" t="s">
        <v>523</v>
      </c>
      <c r="AV76" s="957"/>
      <c r="AW76" s="957"/>
      <c r="AX76" s="957"/>
      <c r="AY76" s="911"/>
      <c r="AZ76" s="962"/>
      <c r="BA76" s="963"/>
      <c r="BB76" s="963"/>
      <c r="BC76" s="963"/>
      <c r="BD76" s="964"/>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598</v>
      </c>
      <c r="C77" s="954"/>
      <c r="D77" s="954"/>
      <c r="E77" s="954"/>
      <c r="F77" s="954"/>
      <c r="G77" s="954"/>
      <c r="H77" s="954"/>
      <c r="I77" s="954"/>
      <c r="J77" s="954"/>
      <c r="K77" s="954"/>
      <c r="L77" s="954"/>
      <c r="M77" s="954"/>
      <c r="N77" s="954"/>
      <c r="O77" s="954"/>
      <c r="P77" s="955"/>
      <c r="Q77" s="956">
        <v>1268</v>
      </c>
      <c r="R77" s="957"/>
      <c r="S77" s="957"/>
      <c r="T77" s="957"/>
      <c r="U77" s="911"/>
      <c r="V77" s="958">
        <v>1133</v>
      </c>
      <c r="W77" s="957"/>
      <c r="X77" s="957"/>
      <c r="Y77" s="957"/>
      <c r="Z77" s="911"/>
      <c r="AA77" s="958">
        <v>135</v>
      </c>
      <c r="AB77" s="957"/>
      <c r="AC77" s="957"/>
      <c r="AD77" s="957"/>
      <c r="AE77" s="911"/>
      <c r="AF77" s="958">
        <v>135</v>
      </c>
      <c r="AG77" s="957"/>
      <c r="AH77" s="957"/>
      <c r="AI77" s="957"/>
      <c r="AJ77" s="911"/>
      <c r="AK77" s="958" t="s">
        <v>523</v>
      </c>
      <c r="AL77" s="957"/>
      <c r="AM77" s="957"/>
      <c r="AN77" s="957"/>
      <c r="AO77" s="911"/>
      <c r="AP77" s="958" t="s">
        <v>523</v>
      </c>
      <c r="AQ77" s="957"/>
      <c r="AR77" s="957"/>
      <c r="AS77" s="957"/>
      <c r="AT77" s="911"/>
      <c r="AU77" s="958" t="s">
        <v>523</v>
      </c>
      <c r="AV77" s="957"/>
      <c r="AW77" s="957"/>
      <c r="AX77" s="957"/>
      <c r="AY77" s="911"/>
      <c r="AZ77" s="962"/>
      <c r="BA77" s="963"/>
      <c r="BB77" s="963"/>
      <c r="BC77" s="963"/>
      <c r="BD77" s="964"/>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599</v>
      </c>
      <c r="C78" s="954"/>
      <c r="D78" s="954"/>
      <c r="E78" s="954"/>
      <c r="F78" s="954"/>
      <c r="G78" s="954"/>
      <c r="H78" s="954"/>
      <c r="I78" s="954"/>
      <c r="J78" s="954"/>
      <c r="K78" s="954"/>
      <c r="L78" s="954"/>
      <c r="M78" s="954"/>
      <c r="N78" s="954"/>
      <c r="O78" s="954"/>
      <c r="P78" s="955"/>
      <c r="Q78" s="956">
        <v>285242</v>
      </c>
      <c r="R78" s="957"/>
      <c r="S78" s="957"/>
      <c r="T78" s="957"/>
      <c r="U78" s="911"/>
      <c r="V78" s="958">
        <v>271656</v>
      </c>
      <c r="W78" s="957"/>
      <c r="X78" s="957"/>
      <c r="Y78" s="957"/>
      <c r="Z78" s="911"/>
      <c r="AA78" s="958">
        <v>13586</v>
      </c>
      <c r="AB78" s="957"/>
      <c r="AC78" s="957"/>
      <c r="AD78" s="957"/>
      <c r="AE78" s="911"/>
      <c r="AF78" s="958">
        <v>13586</v>
      </c>
      <c r="AG78" s="957"/>
      <c r="AH78" s="957"/>
      <c r="AI78" s="957"/>
      <c r="AJ78" s="911"/>
      <c r="AK78" s="958">
        <v>537</v>
      </c>
      <c r="AL78" s="957"/>
      <c r="AM78" s="957"/>
      <c r="AN78" s="957"/>
      <c r="AO78" s="911"/>
      <c r="AP78" s="958" t="s">
        <v>523</v>
      </c>
      <c r="AQ78" s="957"/>
      <c r="AR78" s="957"/>
      <c r="AS78" s="957"/>
      <c r="AT78" s="911"/>
      <c r="AU78" s="958" t="s">
        <v>523</v>
      </c>
      <c r="AV78" s="957"/>
      <c r="AW78" s="957"/>
      <c r="AX78" s="957"/>
      <c r="AY78" s="911"/>
      <c r="AZ78" s="962"/>
      <c r="BA78" s="963"/>
      <c r="BB78" s="963"/>
      <c r="BC78" s="963"/>
      <c r="BD78" s="964"/>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600</v>
      </c>
      <c r="C79" s="954"/>
      <c r="D79" s="954"/>
      <c r="E79" s="954"/>
      <c r="F79" s="954"/>
      <c r="G79" s="954"/>
      <c r="H79" s="954"/>
      <c r="I79" s="954"/>
      <c r="J79" s="954"/>
      <c r="K79" s="954"/>
      <c r="L79" s="954"/>
      <c r="M79" s="954"/>
      <c r="N79" s="954"/>
      <c r="O79" s="954"/>
      <c r="P79" s="955"/>
      <c r="Q79" s="956">
        <v>25</v>
      </c>
      <c r="R79" s="957"/>
      <c r="S79" s="957"/>
      <c r="T79" s="957"/>
      <c r="U79" s="911"/>
      <c r="V79" s="958">
        <v>21</v>
      </c>
      <c r="W79" s="957"/>
      <c r="X79" s="957"/>
      <c r="Y79" s="957"/>
      <c r="Z79" s="911"/>
      <c r="AA79" s="958">
        <v>3</v>
      </c>
      <c r="AB79" s="957"/>
      <c r="AC79" s="957"/>
      <c r="AD79" s="957"/>
      <c r="AE79" s="911"/>
      <c r="AF79" s="958">
        <v>3</v>
      </c>
      <c r="AG79" s="957"/>
      <c r="AH79" s="957"/>
      <c r="AI79" s="957"/>
      <c r="AJ79" s="911"/>
      <c r="AK79" s="958" t="s">
        <v>523</v>
      </c>
      <c r="AL79" s="957"/>
      <c r="AM79" s="957"/>
      <c r="AN79" s="957"/>
      <c r="AO79" s="911"/>
      <c r="AP79" s="958" t="s">
        <v>523</v>
      </c>
      <c r="AQ79" s="957"/>
      <c r="AR79" s="957"/>
      <c r="AS79" s="957"/>
      <c r="AT79" s="911"/>
      <c r="AU79" s="958" t="s">
        <v>523</v>
      </c>
      <c r="AV79" s="957"/>
      <c r="AW79" s="957"/>
      <c r="AX79" s="957"/>
      <c r="AY79" s="911"/>
      <c r="AZ79" s="962"/>
      <c r="BA79" s="963"/>
      <c r="BB79" s="963"/>
      <c r="BC79" s="963"/>
      <c r="BD79" s="964"/>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601</v>
      </c>
      <c r="C80" s="954"/>
      <c r="D80" s="954"/>
      <c r="E80" s="954"/>
      <c r="F80" s="954"/>
      <c r="G80" s="954"/>
      <c r="H80" s="954"/>
      <c r="I80" s="954"/>
      <c r="J80" s="954"/>
      <c r="K80" s="954"/>
      <c r="L80" s="954"/>
      <c r="M80" s="954"/>
      <c r="N80" s="954"/>
      <c r="O80" s="954"/>
      <c r="P80" s="955"/>
      <c r="Q80" s="956">
        <v>17</v>
      </c>
      <c r="R80" s="957"/>
      <c r="S80" s="957"/>
      <c r="T80" s="957"/>
      <c r="U80" s="911"/>
      <c r="V80" s="958">
        <v>14</v>
      </c>
      <c r="W80" s="957"/>
      <c r="X80" s="957"/>
      <c r="Y80" s="957"/>
      <c r="Z80" s="911"/>
      <c r="AA80" s="958">
        <v>4</v>
      </c>
      <c r="AB80" s="957"/>
      <c r="AC80" s="957"/>
      <c r="AD80" s="957"/>
      <c r="AE80" s="911"/>
      <c r="AF80" s="958">
        <v>4</v>
      </c>
      <c r="AG80" s="957"/>
      <c r="AH80" s="957"/>
      <c r="AI80" s="957"/>
      <c r="AJ80" s="911"/>
      <c r="AK80" s="958" t="s">
        <v>523</v>
      </c>
      <c r="AL80" s="957"/>
      <c r="AM80" s="957"/>
      <c r="AN80" s="957"/>
      <c r="AO80" s="911"/>
      <c r="AP80" s="958" t="s">
        <v>523</v>
      </c>
      <c r="AQ80" s="957"/>
      <c r="AR80" s="957"/>
      <c r="AS80" s="957"/>
      <c r="AT80" s="911"/>
      <c r="AU80" s="958" t="s">
        <v>523</v>
      </c>
      <c r="AV80" s="957"/>
      <c r="AW80" s="957"/>
      <c r="AX80" s="957"/>
      <c r="AY80" s="911"/>
      <c r="AZ80" s="962"/>
      <c r="BA80" s="963"/>
      <c r="BB80" s="963"/>
      <c r="BC80" s="963"/>
      <c r="BD80" s="964"/>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602</v>
      </c>
      <c r="C81" s="954"/>
      <c r="D81" s="954"/>
      <c r="E81" s="954"/>
      <c r="F81" s="954"/>
      <c r="G81" s="954"/>
      <c r="H81" s="954"/>
      <c r="I81" s="954"/>
      <c r="J81" s="954"/>
      <c r="K81" s="954"/>
      <c r="L81" s="954"/>
      <c r="M81" s="954"/>
      <c r="N81" s="954"/>
      <c r="O81" s="954"/>
      <c r="P81" s="955"/>
      <c r="Q81" s="956">
        <v>385</v>
      </c>
      <c r="R81" s="957"/>
      <c r="S81" s="957"/>
      <c r="T81" s="957"/>
      <c r="U81" s="911"/>
      <c r="V81" s="958">
        <v>205</v>
      </c>
      <c r="W81" s="957"/>
      <c r="X81" s="957"/>
      <c r="Y81" s="957"/>
      <c r="Z81" s="911"/>
      <c r="AA81" s="958">
        <v>179</v>
      </c>
      <c r="AB81" s="957"/>
      <c r="AC81" s="957"/>
      <c r="AD81" s="957"/>
      <c r="AE81" s="911"/>
      <c r="AF81" s="958">
        <v>179</v>
      </c>
      <c r="AG81" s="957"/>
      <c r="AH81" s="957"/>
      <c r="AI81" s="957"/>
      <c r="AJ81" s="911"/>
      <c r="AK81" s="958">
        <v>4</v>
      </c>
      <c r="AL81" s="957"/>
      <c r="AM81" s="957"/>
      <c r="AN81" s="957"/>
      <c r="AO81" s="911"/>
      <c r="AP81" s="958" t="s">
        <v>523</v>
      </c>
      <c r="AQ81" s="957"/>
      <c r="AR81" s="957"/>
      <c r="AS81" s="957"/>
      <c r="AT81" s="911"/>
      <c r="AU81" s="958" t="s">
        <v>523</v>
      </c>
      <c r="AV81" s="957"/>
      <c r="AW81" s="957"/>
      <c r="AX81" s="957"/>
      <c r="AY81" s="911"/>
      <c r="AZ81" s="962"/>
      <c r="BA81" s="963"/>
      <c r="BB81" s="963"/>
      <c r="BC81" s="963"/>
      <c r="BD81" s="964"/>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603</v>
      </c>
      <c r="C82" s="954"/>
      <c r="D82" s="954"/>
      <c r="E82" s="954"/>
      <c r="F82" s="954"/>
      <c r="G82" s="954"/>
      <c r="H82" s="954"/>
      <c r="I82" s="954"/>
      <c r="J82" s="954"/>
      <c r="K82" s="954"/>
      <c r="L82" s="954"/>
      <c r="M82" s="954"/>
      <c r="N82" s="954"/>
      <c r="O82" s="954"/>
      <c r="P82" s="955"/>
      <c r="Q82" s="956">
        <v>191</v>
      </c>
      <c r="R82" s="957"/>
      <c r="S82" s="957"/>
      <c r="T82" s="957"/>
      <c r="U82" s="911"/>
      <c r="V82" s="958">
        <v>182</v>
      </c>
      <c r="W82" s="957"/>
      <c r="X82" s="957"/>
      <c r="Y82" s="957"/>
      <c r="Z82" s="911"/>
      <c r="AA82" s="958">
        <v>9</v>
      </c>
      <c r="AB82" s="957"/>
      <c r="AC82" s="957"/>
      <c r="AD82" s="957"/>
      <c r="AE82" s="911"/>
      <c r="AF82" s="958">
        <v>9</v>
      </c>
      <c r="AG82" s="957"/>
      <c r="AH82" s="957"/>
      <c r="AI82" s="957"/>
      <c r="AJ82" s="911"/>
      <c r="AK82" s="958" t="s">
        <v>523</v>
      </c>
      <c r="AL82" s="957"/>
      <c r="AM82" s="957"/>
      <c r="AN82" s="957"/>
      <c r="AO82" s="911"/>
      <c r="AP82" s="958" t="s">
        <v>523</v>
      </c>
      <c r="AQ82" s="957"/>
      <c r="AR82" s="957"/>
      <c r="AS82" s="957"/>
      <c r="AT82" s="911"/>
      <c r="AU82" s="958" t="s">
        <v>523</v>
      </c>
      <c r="AV82" s="957"/>
      <c r="AW82" s="957"/>
      <c r="AX82" s="957"/>
      <c r="AY82" s="911"/>
      <c r="AZ82" s="962"/>
      <c r="BA82" s="963"/>
      <c r="BB82" s="963"/>
      <c r="BC82" s="963"/>
      <c r="BD82" s="964"/>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9"/>
      <c r="R83" s="797"/>
      <c r="S83" s="797"/>
      <c r="T83" s="797"/>
      <c r="U83" s="797"/>
      <c r="V83" s="797"/>
      <c r="W83" s="797"/>
      <c r="X83" s="797"/>
      <c r="Y83" s="797"/>
      <c r="Z83" s="797"/>
      <c r="AA83" s="797"/>
      <c r="AB83" s="797"/>
      <c r="AC83" s="797"/>
      <c r="AD83" s="797"/>
      <c r="AE83" s="797"/>
      <c r="AF83" s="797"/>
      <c r="AG83" s="797"/>
      <c r="AH83" s="797"/>
      <c r="AI83" s="797"/>
      <c r="AJ83" s="797"/>
      <c r="AK83" s="797"/>
      <c r="AL83" s="797"/>
      <c r="AM83" s="797"/>
      <c r="AN83" s="797"/>
      <c r="AO83" s="797"/>
      <c r="AP83" s="797"/>
      <c r="AQ83" s="797"/>
      <c r="AR83" s="797"/>
      <c r="AS83" s="797"/>
      <c r="AT83" s="797"/>
      <c r="AU83" s="797"/>
      <c r="AV83" s="797"/>
      <c r="AW83" s="797"/>
      <c r="AX83" s="797"/>
      <c r="AY83" s="797"/>
      <c r="AZ83" s="960"/>
      <c r="BA83" s="960"/>
      <c r="BB83" s="960"/>
      <c r="BC83" s="960"/>
      <c r="BD83" s="961"/>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9"/>
      <c r="R84" s="797"/>
      <c r="S84" s="797"/>
      <c r="T84" s="797"/>
      <c r="U84" s="797"/>
      <c r="V84" s="797"/>
      <c r="W84" s="797"/>
      <c r="X84" s="797"/>
      <c r="Y84" s="797"/>
      <c r="Z84" s="797"/>
      <c r="AA84" s="797"/>
      <c r="AB84" s="797"/>
      <c r="AC84" s="797"/>
      <c r="AD84" s="797"/>
      <c r="AE84" s="797"/>
      <c r="AF84" s="797"/>
      <c r="AG84" s="797"/>
      <c r="AH84" s="797"/>
      <c r="AI84" s="797"/>
      <c r="AJ84" s="797"/>
      <c r="AK84" s="797"/>
      <c r="AL84" s="797"/>
      <c r="AM84" s="797"/>
      <c r="AN84" s="797"/>
      <c r="AO84" s="797"/>
      <c r="AP84" s="797"/>
      <c r="AQ84" s="797"/>
      <c r="AR84" s="797"/>
      <c r="AS84" s="797"/>
      <c r="AT84" s="797"/>
      <c r="AU84" s="797"/>
      <c r="AV84" s="797"/>
      <c r="AW84" s="797"/>
      <c r="AX84" s="797"/>
      <c r="AY84" s="797"/>
      <c r="AZ84" s="960"/>
      <c r="BA84" s="960"/>
      <c r="BB84" s="960"/>
      <c r="BC84" s="960"/>
      <c r="BD84" s="961"/>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9"/>
      <c r="R85" s="797"/>
      <c r="S85" s="797"/>
      <c r="T85" s="797"/>
      <c r="U85" s="797"/>
      <c r="V85" s="797"/>
      <c r="W85" s="797"/>
      <c r="X85" s="797"/>
      <c r="Y85" s="797"/>
      <c r="Z85" s="797"/>
      <c r="AA85" s="797"/>
      <c r="AB85" s="797"/>
      <c r="AC85" s="797"/>
      <c r="AD85" s="797"/>
      <c r="AE85" s="797"/>
      <c r="AF85" s="797"/>
      <c r="AG85" s="797"/>
      <c r="AH85" s="797"/>
      <c r="AI85" s="797"/>
      <c r="AJ85" s="797"/>
      <c r="AK85" s="797"/>
      <c r="AL85" s="797"/>
      <c r="AM85" s="797"/>
      <c r="AN85" s="797"/>
      <c r="AO85" s="797"/>
      <c r="AP85" s="797"/>
      <c r="AQ85" s="797"/>
      <c r="AR85" s="797"/>
      <c r="AS85" s="797"/>
      <c r="AT85" s="797"/>
      <c r="AU85" s="797"/>
      <c r="AV85" s="797"/>
      <c r="AW85" s="797"/>
      <c r="AX85" s="797"/>
      <c r="AY85" s="797"/>
      <c r="AZ85" s="960"/>
      <c r="BA85" s="960"/>
      <c r="BB85" s="960"/>
      <c r="BC85" s="960"/>
      <c r="BD85" s="961"/>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9"/>
      <c r="R86" s="797"/>
      <c r="S86" s="797"/>
      <c r="T86" s="797"/>
      <c r="U86" s="797"/>
      <c r="V86" s="797"/>
      <c r="W86" s="797"/>
      <c r="X86" s="797"/>
      <c r="Y86" s="797"/>
      <c r="Z86" s="797"/>
      <c r="AA86" s="797"/>
      <c r="AB86" s="797"/>
      <c r="AC86" s="797"/>
      <c r="AD86" s="797"/>
      <c r="AE86" s="797"/>
      <c r="AF86" s="797"/>
      <c r="AG86" s="797"/>
      <c r="AH86" s="797"/>
      <c r="AI86" s="797"/>
      <c r="AJ86" s="797"/>
      <c r="AK86" s="797"/>
      <c r="AL86" s="797"/>
      <c r="AM86" s="797"/>
      <c r="AN86" s="797"/>
      <c r="AO86" s="797"/>
      <c r="AP86" s="797"/>
      <c r="AQ86" s="797"/>
      <c r="AR86" s="797"/>
      <c r="AS86" s="797"/>
      <c r="AT86" s="797"/>
      <c r="AU86" s="797"/>
      <c r="AV86" s="797"/>
      <c r="AW86" s="797"/>
      <c r="AX86" s="797"/>
      <c r="AY86" s="797"/>
      <c r="AZ86" s="960"/>
      <c r="BA86" s="960"/>
      <c r="BB86" s="960"/>
      <c r="BC86" s="960"/>
      <c r="BD86" s="961"/>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1" t="s">
        <v>432</v>
      </c>
      <c r="C88" s="872"/>
      <c r="D88" s="872"/>
      <c r="E88" s="872"/>
      <c r="F88" s="872"/>
      <c r="G88" s="872"/>
      <c r="H88" s="872"/>
      <c r="I88" s="872"/>
      <c r="J88" s="872"/>
      <c r="K88" s="872"/>
      <c r="L88" s="872"/>
      <c r="M88" s="872"/>
      <c r="N88" s="872"/>
      <c r="O88" s="872"/>
      <c r="P88" s="873"/>
      <c r="Q88" s="918"/>
      <c r="R88" s="919"/>
      <c r="S88" s="919"/>
      <c r="T88" s="919"/>
      <c r="U88" s="919"/>
      <c r="V88" s="919"/>
      <c r="W88" s="919"/>
      <c r="X88" s="919"/>
      <c r="Y88" s="919"/>
      <c r="Z88" s="919"/>
      <c r="AA88" s="919"/>
      <c r="AB88" s="919"/>
      <c r="AC88" s="919"/>
      <c r="AD88" s="919"/>
      <c r="AE88" s="919"/>
      <c r="AF88" s="922">
        <v>14408</v>
      </c>
      <c r="AG88" s="922"/>
      <c r="AH88" s="922"/>
      <c r="AI88" s="922"/>
      <c r="AJ88" s="922"/>
      <c r="AK88" s="919"/>
      <c r="AL88" s="919"/>
      <c r="AM88" s="919"/>
      <c r="AN88" s="919"/>
      <c r="AO88" s="919"/>
      <c r="AP88" s="922">
        <v>4570</v>
      </c>
      <c r="AQ88" s="922"/>
      <c r="AR88" s="922"/>
      <c r="AS88" s="922"/>
      <c r="AT88" s="922"/>
      <c r="AU88" s="922">
        <v>3723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1" t="s">
        <v>433</v>
      </c>
      <c r="BS102" s="872"/>
      <c r="BT102" s="872"/>
      <c r="BU102" s="872"/>
      <c r="BV102" s="872"/>
      <c r="BW102" s="872"/>
      <c r="BX102" s="872"/>
      <c r="BY102" s="872"/>
      <c r="BZ102" s="872"/>
      <c r="CA102" s="872"/>
      <c r="CB102" s="872"/>
      <c r="CC102" s="872"/>
      <c r="CD102" s="872"/>
      <c r="CE102" s="872"/>
      <c r="CF102" s="872"/>
      <c r="CG102" s="873"/>
      <c r="CH102" s="972"/>
      <c r="CI102" s="973"/>
      <c r="CJ102" s="973"/>
      <c r="CK102" s="973"/>
      <c r="CL102" s="974"/>
      <c r="CM102" s="972"/>
      <c r="CN102" s="973"/>
      <c r="CO102" s="973"/>
      <c r="CP102" s="973"/>
      <c r="CQ102" s="974"/>
      <c r="CR102" s="975">
        <v>164</v>
      </c>
      <c r="CS102" s="930"/>
      <c r="CT102" s="930"/>
      <c r="CU102" s="930"/>
      <c r="CV102" s="976"/>
      <c r="CW102" s="975">
        <v>217</v>
      </c>
      <c r="CX102" s="930"/>
      <c r="CY102" s="930"/>
      <c r="CZ102" s="930"/>
      <c r="DA102" s="976"/>
      <c r="DB102" s="975">
        <v>117</v>
      </c>
      <c r="DC102" s="930"/>
      <c r="DD102" s="930"/>
      <c r="DE102" s="930"/>
      <c r="DF102" s="976"/>
      <c r="DG102" s="975" t="s">
        <v>523</v>
      </c>
      <c r="DH102" s="930"/>
      <c r="DI102" s="930"/>
      <c r="DJ102" s="930"/>
      <c r="DK102" s="976"/>
      <c r="DL102" s="975" t="s">
        <v>523</v>
      </c>
      <c r="DM102" s="930"/>
      <c r="DN102" s="930"/>
      <c r="DO102" s="930"/>
      <c r="DP102" s="976"/>
      <c r="DQ102" s="975" t="s">
        <v>523</v>
      </c>
      <c r="DR102" s="930"/>
      <c r="DS102" s="930"/>
      <c r="DT102" s="930"/>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434</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435</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438</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439</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440</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441</v>
      </c>
      <c r="AB109" s="978"/>
      <c r="AC109" s="978"/>
      <c r="AD109" s="978"/>
      <c r="AE109" s="979"/>
      <c r="AF109" s="977" t="s">
        <v>308</v>
      </c>
      <c r="AG109" s="978"/>
      <c r="AH109" s="978"/>
      <c r="AI109" s="978"/>
      <c r="AJ109" s="979"/>
      <c r="AK109" s="977" t="s">
        <v>307</v>
      </c>
      <c r="AL109" s="978"/>
      <c r="AM109" s="978"/>
      <c r="AN109" s="978"/>
      <c r="AO109" s="979"/>
      <c r="AP109" s="977" t="s">
        <v>442</v>
      </c>
      <c r="AQ109" s="978"/>
      <c r="AR109" s="978"/>
      <c r="AS109" s="978"/>
      <c r="AT109" s="980"/>
      <c r="AU109" s="997" t="s">
        <v>440</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441</v>
      </c>
      <c r="BR109" s="978"/>
      <c r="BS109" s="978"/>
      <c r="BT109" s="978"/>
      <c r="BU109" s="979"/>
      <c r="BV109" s="977" t="s">
        <v>308</v>
      </c>
      <c r="BW109" s="978"/>
      <c r="BX109" s="978"/>
      <c r="BY109" s="978"/>
      <c r="BZ109" s="979"/>
      <c r="CA109" s="977" t="s">
        <v>307</v>
      </c>
      <c r="CB109" s="978"/>
      <c r="CC109" s="978"/>
      <c r="CD109" s="978"/>
      <c r="CE109" s="979"/>
      <c r="CF109" s="998" t="s">
        <v>442</v>
      </c>
      <c r="CG109" s="998"/>
      <c r="CH109" s="998"/>
      <c r="CI109" s="998"/>
      <c r="CJ109" s="998"/>
      <c r="CK109" s="977" t="s">
        <v>443</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441</v>
      </c>
      <c r="DH109" s="978"/>
      <c r="DI109" s="978"/>
      <c r="DJ109" s="978"/>
      <c r="DK109" s="979"/>
      <c r="DL109" s="977" t="s">
        <v>308</v>
      </c>
      <c r="DM109" s="978"/>
      <c r="DN109" s="978"/>
      <c r="DO109" s="978"/>
      <c r="DP109" s="979"/>
      <c r="DQ109" s="977" t="s">
        <v>307</v>
      </c>
      <c r="DR109" s="978"/>
      <c r="DS109" s="978"/>
      <c r="DT109" s="978"/>
      <c r="DU109" s="979"/>
      <c r="DV109" s="977" t="s">
        <v>442</v>
      </c>
      <c r="DW109" s="978"/>
      <c r="DX109" s="978"/>
      <c r="DY109" s="978"/>
      <c r="DZ109" s="980"/>
    </row>
    <row r="110" spans="1:131" s="246" customFormat="1" ht="26.25" customHeight="1" x14ac:dyDescent="0.15">
      <c r="A110" s="981" t="s">
        <v>444</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10574887</v>
      </c>
      <c r="AB110" s="985"/>
      <c r="AC110" s="985"/>
      <c r="AD110" s="985"/>
      <c r="AE110" s="986"/>
      <c r="AF110" s="987">
        <v>10267464</v>
      </c>
      <c r="AG110" s="985"/>
      <c r="AH110" s="985"/>
      <c r="AI110" s="985"/>
      <c r="AJ110" s="986"/>
      <c r="AK110" s="987">
        <v>9832645</v>
      </c>
      <c r="AL110" s="985"/>
      <c r="AM110" s="985"/>
      <c r="AN110" s="985"/>
      <c r="AO110" s="986"/>
      <c r="AP110" s="988">
        <v>20.6</v>
      </c>
      <c r="AQ110" s="989"/>
      <c r="AR110" s="989"/>
      <c r="AS110" s="989"/>
      <c r="AT110" s="990"/>
      <c r="AU110" s="991" t="s">
        <v>72</v>
      </c>
      <c r="AV110" s="992"/>
      <c r="AW110" s="992"/>
      <c r="AX110" s="992"/>
      <c r="AY110" s="992"/>
      <c r="AZ110" s="1033" t="s">
        <v>445</v>
      </c>
      <c r="BA110" s="982"/>
      <c r="BB110" s="982"/>
      <c r="BC110" s="982"/>
      <c r="BD110" s="982"/>
      <c r="BE110" s="982"/>
      <c r="BF110" s="982"/>
      <c r="BG110" s="982"/>
      <c r="BH110" s="982"/>
      <c r="BI110" s="982"/>
      <c r="BJ110" s="982"/>
      <c r="BK110" s="982"/>
      <c r="BL110" s="982"/>
      <c r="BM110" s="982"/>
      <c r="BN110" s="982"/>
      <c r="BO110" s="982"/>
      <c r="BP110" s="983"/>
      <c r="BQ110" s="1019">
        <v>78763597</v>
      </c>
      <c r="BR110" s="1020"/>
      <c r="BS110" s="1020"/>
      <c r="BT110" s="1020"/>
      <c r="BU110" s="1020"/>
      <c r="BV110" s="1020">
        <v>75814205</v>
      </c>
      <c r="BW110" s="1020"/>
      <c r="BX110" s="1020"/>
      <c r="BY110" s="1020"/>
      <c r="BZ110" s="1020"/>
      <c r="CA110" s="1020">
        <v>73594284</v>
      </c>
      <c r="CB110" s="1020"/>
      <c r="CC110" s="1020"/>
      <c r="CD110" s="1020"/>
      <c r="CE110" s="1020"/>
      <c r="CF110" s="1034">
        <v>154.19999999999999</v>
      </c>
      <c r="CG110" s="1035"/>
      <c r="CH110" s="1035"/>
      <c r="CI110" s="1035"/>
      <c r="CJ110" s="1035"/>
      <c r="CK110" s="1036" t="s">
        <v>446</v>
      </c>
      <c r="CL110" s="1037"/>
      <c r="CM110" s="1016" t="s">
        <v>447</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174</v>
      </c>
      <c r="DH110" s="1020"/>
      <c r="DI110" s="1020"/>
      <c r="DJ110" s="1020"/>
      <c r="DK110" s="1020"/>
      <c r="DL110" s="1020" t="s">
        <v>448</v>
      </c>
      <c r="DM110" s="1020"/>
      <c r="DN110" s="1020"/>
      <c r="DO110" s="1020"/>
      <c r="DP110" s="1020"/>
      <c r="DQ110" s="1020" t="s">
        <v>448</v>
      </c>
      <c r="DR110" s="1020"/>
      <c r="DS110" s="1020"/>
      <c r="DT110" s="1020"/>
      <c r="DU110" s="1020"/>
      <c r="DV110" s="1021" t="s">
        <v>423</v>
      </c>
      <c r="DW110" s="1021"/>
      <c r="DX110" s="1021"/>
      <c r="DY110" s="1021"/>
      <c r="DZ110" s="1022"/>
    </row>
    <row r="111" spans="1:131" s="246" customFormat="1" ht="26.25" customHeight="1" x14ac:dyDescent="0.15">
      <c r="A111" s="1023" t="s">
        <v>449</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448</v>
      </c>
      <c r="AB111" s="1027"/>
      <c r="AC111" s="1027"/>
      <c r="AD111" s="1027"/>
      <c r="AE111" s="1028"/>
      <c r="AF111" s="1029" t="s">
        <v>174</v>
      </c>
      <c r="AG111" s="1027"/>
      <c r="AH111" s="1027"/>
      <c r="AI111" s="1027"/>
      <c r="AJ111" s="1028"/>
      <c r="AK111" s="1029" t="s">
        <v>416</v>
      </c>
      <c r="AL111" s="1027"/>
      <c r="AM111" s="1027"/>
      <c r="AN111" s="1027"/>
      <c r="AO111" s="1028"/>
      <c r="AP111" s="1030" t="s">
        <v>448</v>
      </c>
      <c r="AQ111" s="1031"/>
      <c r="AR111" s="1031"/>
      <c r="AS111" s="1031"/>
      <c r="AT111" s="1032"/>
      <c r="AU111" s="993"/>
      <c r="AV111" s="994"/>
      <c r="AW111" s="994"/>
      <c r="AX111" s="994"/>
      <c r="AY111" s="994"/>
      <c r="AZ111" s="1042" t="s">
        <v>450</v>
      </c>
      <c r="BA111" s="1043"/>
      <c r="BB111" s="1043"/>
      <c r="BC111" s="1043"/>
      <c r="BD111" s="1043"/>
      <c r="BE111" s="1043"/>
      <c r="BF111" s="1043"/>
      <c r="BG111" s="1043"/>
      <c r="BH111" s="1043"/>
      <c r="BI111" s="1043"/>
      <c r="BJ111" s="1043"/>
      <c r="BK111" s="1043"/>
      <c r="BL111" s="1043"/>
      <c r="BM111" s="1043"/>
      <c r="BN111" s="1043"/>
      <c r="BO111" s="1043"/>
      <c r="BP111" s="1044"/>
      <c r="BQ111" s="1012">
        <v>135387</v>
      </c>
      <c r="BR111" s="1013"/>
      <c r="BS111" s="1013"/>
      <c r="BT111" s="1013"/>
      <c r="BU111" s="1013"/>
      <c r="BV111" s="1013">
        <v>80923</v>
      </c>
      <c r="BW111" s="1013"/>
      <c r="BX111" s="1013"/>
      <c r="BY111" s="1013"/>
      <c r="BZ111" s="1013"/>
      <c r="CA111" s="1013">
        <v>41680</v>
      </c>
      <c r="CB111" s="1013"/>
      <c r="CC111" s="1013"/>
      <c r="CD111" s="1013"/>
      <c r="CE111" s="1013"/>
      <c r="CF111" s="1007">
        <v>0.1</v>
      </c>
      <c r="CG111" s="1008"/>
      <c r="CH111" s="1008"/>
      <c r="CI111" s="1008"/>
      <c r="CJ111" s="1008"/>
      <c r="CK111" s="1038"/>
      <c r="CL111" s="1039"/>
      <c r="CM111" s="1009" t="s">
        <v>451</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174</v>
      </c>
      <c r="DH111" s="1013"/>
      <c r="DI111" s="1013"/>
      <c r="DJ111" s="1013"/>
      <c r="DK111" s="1013"/>
      <c r="DL111" s="1013" t="s">
        <v>448</v>
      </c>
      <c r="DM111" s="1013"/>
      <c r="DN111" s="1013"/>
      <c r="DO111" s="1013"/>
      <c r="DP111" s="1013"/>
      <c r="DQ111" s="1013" t="s">
        <v>174</v>
      </c>
      <c r="DR111" s="1013"/>
      <c r="DS111" s="1013"/>
      <c r="DT111" s="1013"/>
      <c r="DU111" s="1013"/>
      <c r="DV111" s="1014" t="s">
        <v>448</v>
      </c>
      <c r="DW111" s="1014"/>
      <c r="DX111" s="1014"/>
      <c r="DY111" s="1014"/>
      <c r="DZ111" s="1015"/>
    </row>
    <row r="112" spans="1:131" s="246" customFormat="1" ht="26.25" customHeight="1" x14ac:dyDescent="0.15">
      <c r="A112" s="1045" t="s">
        <v>452</v>
      </c>
      <c r="B112" s="1046"/>
      <c r="C112" s="1043" t="s">
        <v>453</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448</v>
      </c>
      <c r="AB112" s="1052"/>
      <c r="AC112" s="1052"/>
      <c r="AD112" s="1052"/>
      <c r="AE112" s="1053"/>
      <c r="AF112" s="1054" t="s">
        <v>448</v>
      </c>
      <c r="AG112" s="1052"/>
      <c r="AH112" s="1052"/>
      <c r="AI112" s="1052"/>
      <c r="AJ112" s="1053"/>
      <c r="AK112" s="1054" t="s">
        <v>423</v>
      </c>
      <c r="AL112" s="1052"/>
      <c r="AM112" s="1052"/>
      <c r="AN112" s="1052"/>
      <c r="AO112" s="1053"/>
      <c r="AP112" s="1055" t="s">
        <v>423</v>
      </c>
      <c r="AQ112" s="1056"/>
      <c r="AR112" s="1056"/>
      <c r="AS112" s="1056"/>
      <c r="AT112" s="1057"/>
      <c r="AU112" s="993"/>
      <c r="AV112" s="994"/>
      <c r="AW112" s="994"/>
      <c r="AX112" s="994"/>
      <c r="AY112" s="994"/>
      <c r="AZ112" s="1042" t="s">
        <v>454</v>
      </c>
      <c r="BA112" s="1043"/>
      <c r="BB112" s="1043"/>
      <c r="BC112" s="1043"/>
      <c r="BD112" s="1043"/>
      <c r="BE112" s="1043"/>
      <c r="BF112" s="1043"/>
      <c r="BG112" s="1043"/>
      <c r="BH112" s="1043"/>
      <c r="BI112" s="1043"/>
      <c r="BJ112" s="1043"/>
      <c r="BK112" s="1043"/>
      <c r="BL112" s="1043"/>
      <c r="BM112" s="1043"/>
      <c r="BN112" s="1043"/>
      <c r="BO112" s="1043"/>
      <c r="BP112" s="1044"/>
      <c r="BQ112" s="1012">
        <v>18853228</v>
      </c>
      <c r="BR112" s="1013"/>
      <c r="BS112" s="1013"/>
      <c r="BT112" s="1013"/>
      <c r="BU112" s="1013"/>
      <c r="BV112" s="1013">
        <v>17988816</v>
      </c>
      <c r="BW112" s="1013"/>
      <c r="BX112" s="1013"/>
      <c r="BY112" s="1013"/>
      <c r="BZ112" s="1013"/>
      <c r="CA112" s="1013">
        <v>16427940</v>
      </c>
      <c r="CB112" s="1013"/>
      <c r="CC112" s="1013"/>
      <c r="CD112" s="1013"/>
      <c r="CE112" s="1013"/>
      <c r="CF112" s="1007">
        <v>34.4</v>
      </c>
      <c r="CG112" s="1008"/>
      <c r="CH112" s="1008"/>
      <c r="CI112" s="1008"/>
      <c r="CJ112" s="1008"/>
      <c r="CK112" s="1038"/>
      <c r="CL112" s="1039"/>
      <c r="CM112" s="1009" t="s">
        <v>455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v>72739</v>
      </c>
      <c r="DH112" s="1013"/>
      <c r="DI112" s="1013"/>
      <c r="DJ112" s="1013"/>
      <c r="DK112" s="1013"/>
      <c r="DL112" s="1013">
        <v>54955</v>
      </c>
      <c r="DM112" s="1013"/>
      <c r="DN112" s="1013"/>
      <c r="DO112" s="1013"/>
      <c r="DP112" s="1013"/>
      <c r="DQ112" s="1013">
        <v>37591</v>
      </c>
      <c r="DR112" s="1013"/>
      <c r="DS112" s="1013"/>
      <c r="DT112" s="1013"/>
      <c r="DU112" s="1013"/>
      <c r="DV112" s="1014">
        <v>0.1</v>
      </c>
      <c r="DW112" s="1014"/>
      <c r="DX112" s="1014"/>
      <c r="DY112" s="1014"/>
      <c r="DZ112" s="1015"/>
    </row>
    <row r="113" spans="1:130" s="246" customFormat="1" ht="26.25" customHeight="1" x14ac:dyDescent="0.15">
      <c r="A113" s="1047"/>
      <c r="B113" s="1048"/>
      <c r="C113" s="1043" t="s">
        <v>456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2671763</v>
      </c>
      <c r="AB113" s="1027"/>
      <c r="AC113" s="1027"/>
      <c r="AD113" s="1027"/>
      <c r="AE113" s="1028"/>
      <c r="AF113" s="1029">
        <v>2619743</v>
      </c>
      <c r="AG113" s="1027"/>
      <c r="AH113" s="1027"/>
      <c r="AI113" s="1027"/>
      <c r="AJ113" s="1028"/>
      <c r="AK113" s="1029">
        <v>2194935</v>
      </c>
      <c r="AL113" s="1027"/>
      <c r="AM113" s="1027"/>
      <c r="AN113" s="1027"/>
      <c r="AO113" s="1028"/>
      <c r="AP113" s="1030">
        <v>4.5999999999999996</v>
      </c>
      <c r="AQ113" s="1031"/>
      <c r="AR113" s="1031"/>
      <c r="AS113" s="1031"/>
      <c r="AT113" s="1032"/>
      <c r="AU113" s="993"/>
      <c r="AV113" s="994"/>
      <c r="AW113" s="994"/>
      <c r="AX113" s="994"/>
      <c r="AY113" s="994"/>
      <c r="AZ113" s="1042" t="s">
        <v>457</v>
      </c>
      <c r="BA113" s="1043"/>
      <c r="BB113" s="1043"/>
      <c r="BC113" s="1043"/>
      <c r="BD113" s="1043"/>
      <c r="BE113" s="1043"/>
      <c r="BF113" s="1043"/>
      <c r="BG113" s="1043"/>
      <c r="BH113" s="1043"/>
      <c r="BI113" s="1043"/>
      <c r="BJ113" s="1043"/>
      <c r="BK113" s="1043"/>
      <c r="BL113" s="1043"/>
      <c r="BM113" s="1043"/>
      <c r="BN113" s="1043"/>
      <c r="BO113" s="1043"/>
      <c r="BP113" s="1044"/>
      <c r="BQ113" s="1012">
        <v>3365783</v>
      </c>
      <c r="BR113" s="1013"/>
      <c r="BS113" s="1013"/>
      <c r="BT113" s="1013"/>
      <c r="BU113" s="1013"/>
      <c r="BV113" s="1013">
        <v>3902968</v>
      </c>
      <c r="BW113" s="1013"/>
      <c r="BX113" s="1013"/>
      <c r="BY113" s="1013"/>
      <c r="BZ113" s="1013"/>
      <c r="CA113" s="1013">
        <v>3723393</v>
      </c>
      <c r="CB113" s="1013"/>
      <c r="CC113" s="1013"/>
      <c r="CD113" s="1013"/>
      <c r="CE113" s="1013"/>
      <c r="CF113" s="1007">
        <v>7.8</v>
      </c>
      <c r="CG113" s="1008"/>
      <c r="CH113" s="1008"/>
      <c r="CI113" s="1008"/>
      <c r="CJ113" s="1008"/>
      <c r="CK113" s="1038"/>
      <c r="CL113" s="1039"/>
      <c r="CM113" s="1009" t="s">
        <v>458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174</v>
      </c>
      <c r="DH113" s="1052"/>
      <c r="DI113" s="1052"/>
      <c r="DJ113" s="1052"/>
      <c r="DK113" s="1053"/>
      <c r="DL113" s="1054" t="s">
        <v>448</v>
      </c>
      <c r="DM113" s="1052"/>
      <c r="DN113" s="1052"/>
      <c r="DO113" s="1052"/>
      <c r="DP113" s="1053"/>
      <c r="DQ113" s="1054" t="s">
        <v>423</v>
      </c>
      <c r="DR113" s="1052"/>
      <c r="DS113" s="1052"/>
      <c r="DT113" s="1052"/>
      <c r="DU113" s="1053"/>
      <c r="DV113" s="1055" t="s">
        <v>448</v>
      </c>
      <c r="DW113" s="1056"/>
      <c r="DX113" s="1056"/>
      <c r="DY113" s="1056"/>
      <c r="DZ113" s="1057"/>
    </row>
    <row r="114" spans="1:130" s="246" customFormat="1" ht="26.25" customHeight="1" x14ac:dyDescent="0.15">
      <c r="A114" s="1047"/>
      <c r="B114" s="1048"/>
      <c r="C114" s="1043" t="s">
        <v>459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231843</v>
      </c>
      <c r="AB114" s="1052"/>
      <c r="AC114" s="1052"/>
      <c r="AD114" s="1052"/>
      <c r="AE114" s="1053"/>
      <c r="AF114" s="1054">
        <v>309423</v>
      </c>
      <c r="AG114" s="1052"/>
      <c r="AH114" s="1052"/>
      <c r="AI114" s="1052"/>
      <c r="AJ114" s="1053"/>
      <c r="AK114" s="1054">
        <v>304239</v>
      </c>
      <c r="AL114" s="1052"/>
      <c r="AM114" s="1052"/>
      <c r="AN114" s="1052"/>
      <c r="AO114" s="1053"/>
      <c r="AP114" s="1055">
        <v>0.6</v>
      </c>
      <c r="AQ114" s="1056"/>
      <c r="AR114" s="1056"/>
      <c r="AS114" s="1056"/>
      <c r="AT114" s="1057"/>
      <c r="AU114" s="993"/>
      <c r="AV114" s="994"/>
      <c r="AW114" s="994"/>
      <c r="AX114" s="994"/>
      <c r="AY114" s="994"/>
      <c r="AZ114" s="1042" t="s">
        <v>460</v>
      </c>
      <c r="BA114" s="1043"/>
      <c r="BB114" s="1043"/>
      <c r="BC114" s="1043"/>
      <c r="BD114" s="1043"/>
      <c r="BE114" s="1043"/>
      <c r="BF114" s="1043"/>
      <c r="BG114" s="1043"/>
      <c r="BH114" s="1043"/>
      <c r="BI114" s="1043"/>
      <c r="BJ114" s="1043"/>
      <c r="BK114" s="1043"/>
      <c r="BL114" s="1043"/>
      <c r="BM114" s="1043"/>
      <c r="BN114" s="1043"/>
      <c r="BO114" s="1043"/>
      <c r="BP114" s="1044"/>
      <c r="BQ114" s="1012">
        <v>11858293</v>
      </c>
      <c r="BR114" s="1013"/>
      <c r="BS114" s="1013"/>
      <c r="BT114" s="1013"/>
      <c r="BU114" s="1013"/>
      <c r="BV114" s="1013">
        <v>11906499</v>
      </c>
      <c r="BW114" s="1013"/>
      <c r="BX114" s="1013"/>
      <c r="BY114" s="1013"/>
      <c r="BZ114" s="1013"/>
      <c r="CA114" s="1013">
        <v>11378110</v>
      </c>
      <c r="CB114" s="1013"/>
      <c r="CC114" s="1013"/>
      <c r="CD114" s="1013"/>
      <c r="CE114" s="1013"/>
      <c r="CF114" s="1007">
        <v>23.8</v>
      </c>
      <c r="CG114" s="1008"/>
      <c r="CH114" s="1008"/>
      <c r="CI114" s="1008"/>
      <c r="CJ114" s="1008"/>
      <c r="CK114" s="1038"/>
      <c r="CL114" s="1039"/>
      <c r="CM114" s="1009" t="s">
        <v>461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462</v>
      </c>
      <c r="DH114" s="1052"/>
      <c r="DI114" s="1052"/>
      <c r="DJ114" s="1052"/>
      <c r="DK114" s="1053"/>
      <c r="DL114" s="1054" t="s">
        <v>416</v>
      </c>
      <c r="DM114" s="1052"/>
      <c r="DN114" s="1052"/>
      <c r="DO114" s="1052"/>
      <c r="DP114" s="1053"/>
      <c r="DQ114" s="1054" t="s">
        <v>174</v>
      </c>
      <c r="DR114" s="1052"/>
      <c r="DS114" s="1052"/>
      <c r="DT114" s="1052"/>
      <c r="DU114" s="1053"/>
      <c r="DV114" s="1055" t="s">
        <v>448</v>
      </c>
      <c r="DW114" s="1056"/>
      <c r="DX114" s="1056"/>
      <c r="DY114" s="1056"/>
      <c r="DZ114" s="1057"/>
    </row>
    <row r="115" spans="1:130" s="246" customFormat="1" ht="26.25" customHeight="1" x14ac:dyDescent="0.15">
      <c r="A115" s="1047"/>
      <c r="B115" s="1048"/>
      <c r="C115" s="1043" t="s">
        <v>463</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65195</v>
      </c>
      <c r="AB115" s="1027"/>
      <c r="AC115" s="1027"/>
      <c r="AD115" s="1027"/>
      <c r="AE115" s="1028"/>
      <c r="AF115" s="1029">
        <v>64508</v>
      </c>
      <c r="AG115" s="1027"/>
      <c r="AH115" s="1027"/>
      <c r="AI115" s="1027"/>
      <c r="AJ115" s="1028"/>
      <c r="AK115" s="1029">
        <v>44253</v>
      </c>
      <c r="AL115" s="1027"/>
      <c r="AM115" s="1027"/>
      <c r="AN115" s="1027"/>
      <c r="AO115" s="1028"/>
      <c r="AP115" s="1030">
        <v>0.1</v>
      </c>
      <c r="AQ115" s="1031"/>
      <c r="AR115" s="1031"/>
      <c r="AS115" s="1031"/>
      <c r="AT115" s="1032"/>
      <c r="AU115" s="993"/>
      <c r="AV115" s="994"/>
      <c r="AW115" s="994"/>
      <c r="AX115" s="994"/>
      <c r="AY115" s="994"/>
      <c r="AZ115" s="1042" t="s">
        <v>464</v>
      </c>
      <c r="BA115" s="1043"/>
      <c r="BB115" s="1043"/>
      <c r="BC115" s="1043"/>
      <c r="BD115" s="1043"/>
      <c r="BE115" s="1043"/>
      <c r="BF115" s="1043"/>
      <c r="BG115" s="1043"/>
      <c r="BH115" s="1043"/>
      <c r="BI115" s="1043"/>
      <c r="BJ115" s="1043"/>
      <c r="BK115" s="1043"/>
      <c r="BL115" s="1043"/>
      <c r="BM115" s="1043"/>
      <c r="BN115" s="1043"/>
      <c r="BO115" s="1043"/>
      <c r="BP115" s="1044"/>
      <c r="BQ115" s="1012">
        <v>287805</v>
      </c>
      <c r="BR115" s="1013"/>
      <c r="BS115" s="1013"/>
      <c r="BT115" s="1013"/>
      <c r="BU115" s="1013"/>
      <c r="BV115" s="1013">
        <v>65650</v>
      </c>
      <c r="BW115" s="1013"/>
      <c r="BX115" s="1013"/>
      <c r="BY115" s="1013"/>
      <c r="BZ115" s="1013"/>
      <c r="CA115" s="1013" t="s">
        <v>174</v>
      </c>
      <c r="CB115" s="1013"/>
      <c r="CC115" s="1013"/>
      <c r="CD115" s="1013"/>
      <c r="CE115" s="1013"/>
      <c r="CF115" s="1007" t="s">
        <v>448</v>
      </c>
      <c r="CG115" s="1008"/>
      <c r="CH115" s="1008"/>
      <c r="CI115" s="1008"/>
      <c r="CJ115" s="1008"/>
      <c r="CK115" s="1038"/>
      <c r="CL115" s="1039"/>
      <c r="CM115" s="1042" t="s">
        <v>465</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448</v>
      </c>
      <c r="DH115" s="1052"/>
      <c r="DI115" s="1052"/>
      <c r="DJ115" s="1052"/>
      <c r="DK115" s="1053"/>
      <c r="DL115" s="1054" t="s">
        <v>448</v>
      </c>
      <c r="DM115" s="1052"/>
      <c r="DN115" s="1052"/>
      <c r="DO115" s="1052"/>
      <c r="DP115" s="1053"/>
      <c r="DQ115" s="1054" t="s">
        <v>462</v>
      </c>
      <c r="DR115" s="1052"/>
      <c r="DS115" s="1052"/>
      <c r="DT115" s="1052"/>
      <c r="DU115" s="1053"/>
      <c r="DV115" s="1055" t="s">
        <v>423</v>
      </c>
      <c r="DW115" s="1056"/>
      <c r="DX115" s="1056"/>
      <c r="DY115" s="1056"/>
      <c r="DZ115" s="1057"/>
    </row>
    <row r="116" spans="1:130" s="246" customFormat="1" ht="26.25" customHeight="1" x14ac:dyDescent="0.15">
      <c r="A116" s="1049"/>
      <c r="B116" s="1050"/>
      <c r="C116" s="1058" t="s">
        <v>466</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448</v>
      </c>
      <c r="AB116" s="1052"/>
      <c r="AC116" s="1052"/>
      <c r="AD116" s="1052"/>
      <c r="AE116" s="1053"/>
      <c r="AF116" s="1054" t="s">
        <v>448</v>
      </c>
      <c r="AG116" s="1052"/>
      <c r="AH116" s="1052"/>
      <c r="AI116" s="1052"/>
      <c r="AJ116" s="1053"/>
      <c r="AK116" s="1054" t="s">
        <v>448</v>
      </c>
      <c r="AL116" s="1052"/>
      <c r="AM116" s="1052"/>
      <c r="AN116" s="1052"/>
      <c r="AO116" s="1053"/>
      <c r="AP116" s="1055" t="s">
        <v>423</v>
      </c>
      <c r="AQ116" s="1056"/>
      <c r="AR116" s="1056"/>
      <c r="AS116" s="1056"/>
      <c r="AT116" s="1057"/>
      <c r="AU116" s="993"/>
      <c r="AV116" s="994"/>
      <c r="AW116" s="994"/>
      <c r="AX116" s="994"/>
      <c r="AY116" s="994"/>
      <c r="AZ116" s="1060" t="s">
        <v>467</v>
      </c>
      <c r="BA116" s="1061"/>
      <c r="BB116" s="1061"/>
      <c r="BC116" s="1061"/>
      <c r="BD116" s="1061"/>
      <c r="BE116" s="1061"/>
      <c r="BF116" s="1061"/>
      <c r="BG116" s="1061"/>
      <c r="BH116" s="1061"/>
      <c r="BI116" s="1061"/>
      <c r="BJ116" s="1061"/>
      <c r="BK116" s="1061"/>
      <c r="BL116" s="1061"/>
      <c r="BM116" s="1061"/>
      <c r="BN116" s="1061"/>
      <c r="BO116" s="1061"/>
      <c r="BP116" s="1062"/>
      <c r="BQ116" s="1012" t="s">
        <v>174</v>
      </c>
      <c r="BR116" s="1013"/>
      <c r="BS116" s="1013"/>
      <c r="BT116" s="1013"/>
      <c r="BU116" s="1013"/>
      <c r="BV116" s="1013" t="s">
        <v>448</v>
      </c>
      <c r="BW116" s="1013"/>
      <c r="BX116" s="1013"/>
      <c r="BY116" s="1013"/>
      <c r="BZ116" s="1013"/>
      <c r="CA116" s="1013" t="s">
        <v>174</v>
      </c>
      <c r="CB116" s="1013"/>
      <c r="CC116" s="1013"/>
      <c r="CD116" s="1013"/>
      <c r="CE116" s="1013"/>
      <c r="CF116" s="1007" t="s">
        <v>448</v>
      </c>
      <c r="CG116" s="1008"/>
      <c r="CH116" s="1008"/>
      <c r="CI116" s="1008"/>
      <c r="CJ116" s="1008"/>
      <c r="CK116" s="1038"/>
      <c r="CL116" s="1039"/>
      <c r="CM116" s="1009" t="s">
        <v>468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18165</v>
      </c>
      <c r="DH116" s="1052"/>
      <c r="DI116" s="1052"/>
      <c r="DJ116" s="1052"/>
      <c r="DK116" s="1053"/>
      <c r="DL116" s="1054" t="s">
        <v>423</v>
      </c>
      <c r="DM116" s="1052"/>
      <c r="DN116" s="1052"/>
      <c r="DO116" s="1052"/>
      <c r="DP116" s="1053"/>
      <c r="DQ116" s="1054" t="s">
        <v>448</v>
      </c>
      <c r="DR116" s="1052"/>
      <c r="DS116" s="1052"/>
      <c r="DT116" s="1052"/>
      <c r="DU116" s="1053"/>
      <c r="DV116" s="1055" t="s">
        <v>416</v>
      </c>
      <c r="DW116" s="1056"/>
      <c r="DX116" s="1056"/>
      <c r="DY116" s="1056"/>
      <c r="DZ116" s="1057"/>
    </row>
    <row r="117" spans="1:130" s="246" customFormat="1" ht="26.25" customHeight="1" x14ac:dyDescent="0.15">
      <c r="A117" s="997" t="s">
        <v>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469</v>
      </c>
      <c r="Z117" s="979"/>
      <c r="AA117" s="1069">
        <v>13543688</v>
      </c>
      <c r="AB117" s="1070"/>
      <c r="AC117" s="1070"/>
      <c r="AD117" s="1070"/>
      <c r="AE117" s="1071"/>
      <c r="AF117" s="1072">
        <v>13261138</v>
      </c>
      <c r="AG117" s="1070"/>
      <c r="AH117" s="1070"/>
      <c r="AI117" s="1070"/>
      <c r="AJ117" s="1071"/>
      <c r="AK117" s="1072">
        <v>12376072</v>
      </c>
      <c r="AL117" s="1070"/>
      <c r="AM117" s="1070"/>
      <c r="AN117" s="1070"/>
      <c r="AO117" s="1071"/>
      <c r="AP117" s="1073"/>
      <c r="AQ117" s="1074"/>
      <c r="AR117" s="1074"/>
      <c r="AS117" s="1074"/>
      <c r="AT117" s="1075"/>
      <c r="AU117" s="993"/>
      <c r="AV117" s="994"/>
      <c r="AW117" s="994"/>
      <c r="AX117" s="994"/>
      <c r="AY117" s="994"/>
      <c r="AZ117" s="1060" t="s">
        <v>470</v>
      </c>
      <c r="BA117" s="1061"/>
      <c r="BB117" s="1061"/>
      <c r="BC117" s="1061"/>
      <c r="BD117" s="1061"/>
      <c r="BE117" s="1061"/>
      <c r="BF117" s="1061"/>
      <c r="BG117" s="1061"/>
      <c r="BH117" s="1061"/>
      <c r="BI117" s="1061"/>
      <c r="BJ117" s="1061"/>
      <c r="BK117" s="1061"/>
      <c r="BL117" s="1061"/>
      <c r="BM117" s="1061"/>
      <c r="BN117" s="1061"/>
      <c r="BO117" s="1061"/>
      <c r="BP117" s="1062"/>
      <c r="BQ117" s="1012" t="s">
        <v>462</v>
      </c>
      <c r="BR117" s="1013"/>
      <c r="BS117" s="1013"/>
      <c r="BT117" s="1013"/>
      <c r="BU117" s="1013"/>
      <c r="BV117" s="1013" t="s">
        <v>462</v>
      </c>
      <c r="BW117" s="1013"/>
      <c r="BX117" s="1013"/>
      <c r="BY117" s="1013"/>
      <c r="BZ117" s="1013"/>
      <c r="CA117" s="1013" t="s">
        <v>462</v>
      </c>
      <c r="CB117" s="1013"/>
      <c r="CC117" s="1013"/>
      <c r="CD117" s="1013"/>
      <c r="CE117" s="1013"/>
      <c r="CF117" s="1007" t="s">
        <v>462</v>
      </c>
      <c r="CG117" s="1008"/>
      <c r="CH117" s="1008"/>
      <c r="CI117" s="1008"/>
      <c r="CJ117" s="1008"/>
      <c r="CK117" s="1038"/>
      <c r="CL117" s="1039"/>
      <c r="CM117" s="1009" t="s">
        <v>471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462</v>
      </c>
      <c r="DH117" s="1052"/>
      <c r="DI117" s="1052"/>
      <c r="DJ117" s="1052"/>
      <c r="DK117" s="1053"/>
      <c r="DL117" s="1054" t="s">
        <v>462</v>
      </c>
      <c r="DM117" s="1052"/>
      <c r="DN117" s="1052"/>
      <c r="DO117" s="1052"/>
      <c r="DP117" s="1053"/>
      <c r="DQ117" s="1054" t="s">
        <v>462</v>
      </c>
      <c r="DR117" s="1052"/>
      <c r="DS117" s="1052"/>
      <c r="DT117" s="1052"/>
      <c r="DU117" s="1053"/>
      <c r="DV117" s="1055" t="s">
        <v>462</v>
      </c>
      <c r="DW117" s="1056"/>
      <c r="DX117" s="1056"/>
      <c r="DY117" s="1056"/>
      <c r="DZ117" s="1057"/>
    </row>
    <row r="118" spans="1:130" s="246" customFormat="1" ht="26.25" customHeight="1" x14ac:dyDescent="0.15">
      <c r="A118" s="997" t="s">
        <v>443</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441</v>
      </c>
      <c r="AB118" s="978"/>
      <c r="AC118" s="978"/>
      <c r="AD118" s="978"/>
      <c r="AE118" s="979"/>
      <c r="AF118" s="977" t="s">
        <v>308</v>
      </c>
      <c r="AG118" s="978"/>
      <c r="AH118" s="978"/>
      <c r="AI118" s="978"/>
      <c r="AJ118" s="979"/>
      <c r="AK118" s="977" t="s">
        <v>307</v>
      </c>
      <c r="AL118" s="978"/>
      <c r="AM118" s="978"/>
      <c r="AN118" s="978"/>
      <c r="AO118" s="979"/>
      <c r="AP118" s="1064" t="s">
        <v>442</v>
      </c>
      <c r="AQ118" s="1065"/>
      <c r="AR118" s="1065"/>
      <c r="AS118" s="1065"/>
      <c r="AT118" s="1066"/>
      <c r="AU118" s="993"/>
      <c r="AV118" s="994"/>
      <c r="AW118" s="994"/>
      <c r="AX118" s="994"/>
      <c r="AY118" s="994"/>
      <c r="AZ118" s="1067" t="s">
        <v>472</v>
      </c>
      <c r="BA118" s="1058"/>
      <c r="BB118" s="1058"/>
      <c r="BC118" s="1058"/>
      <c r="BD118" s="1058"/>
      <c r="BE118" s="1058"/>
      <c r="BF118" s="1058"/>
      <c r="BG118" s="1058"/>
      <c r="BH118" s="1058"/>
      <c r="BI118" s="1058"/>
      <c r="BJ118" s="1058"/>
      <c r="BK118" s="1058"/>
      <c r="BL118" s="1058"/>
      <c r="BM118" s="1058"/>
      <c r="BN118" s="1058"/>
      <c r="BO118" s="1058"/>
      <c r="BP118" s="1059"/>
      <c r="BQ118" s="1090" t="s">
        <v>174</v>
      </c>
      <c r="BR118" s="1091"/>
      <c r="BS118" s="1091"/>
      <c r="BT118" s="1091"/>
      <c r="BU118" s="1091"/>
      <c r="BV118" s="1091" t="s">
        <v>174</v>
      </c>
      <c r="BW118" s="1091"/>
      <c r="BX118" s="1091"/>
      <c r="BY118" s="1091"/>
      <c r="BZ118" s="1091"/>
      <c r="CA118" s="1091" t="s">
        <v>174</v>
      </c>
      <c r="CB118" s="1091"/>
      <c r="CC118" s="1091"/>
      <c r="CD118" s="1091"/>
      <c r="CE118" s="1091"/>
      <c r="CF118" s="1007" t="s">
        <v>174</v>
      </c>
      <c r="CG118" s="1008"/>
      <c r="CH118" s="1008"/>
      <c r="CI118" s="1008"/>
      <c r="CJ118" s="1008"/>
      <c r="CK118" s="1038"/>
      <c r="CL118" s="1039"/>
      <c r="CM118" s="1009" t="s">
        <v>473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174</v>
      </c>
      <c r="DH118" s="1052"/>
      <c r="DI118" s="1052"/>
      <c r="DJ118" s="1052"/>
      <c r="DK118" s="1053"/>
      <c r="DL118" s="1054" t="s">
        <v>174</v>
      </c>
      <c r="DM118" s="1052"/>
      <c r="DN118" s="1052"/>
      <c r="DO118" s="1052"/>
      <c r="DP118" s="1053"/>
      <c r="DQ118" s="1054" t="s">
        <v>474</v>
      </c>
      <c r="DR118" s="1052"/>
      <c r="DS118" s="1052"/>
      <c r="DT118" s="1052"/>
      <c r="DU118" s="1053"/>
      <c r="DV118" s="1055" t="s">
        <v>174</v>
      </c>
      <c r="DW118" s="1056"/>
      <c r="DX118" s="1056"/>
      <c r="DY118" s="1056"/>
      <c r="DZ118" s="1057"/>
    </row>
    <row r="119" spans="1:130" s="246" customFormat="1" ht="26.25" customHeight="1" x14ac:dyDescent="0.15">
      <c r="A119" s="1151" t="s">
        <v>446</v>
      </c>
      <c r="B119" s="1037"/>
      <c r="C119" s="1016" t="s">
        <v>447</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475</v>
      </c>
      <c r="AB119" s="985"/>
      <c r="AC119" s="985"/>
      <c r="AD119" s="985"/>
      <c r="AE119" s="986"/>
      <c r="AF119" s="987" t="s">
        <v>174</v>
      </c>
      <c r="AG119" s="985"/>
      <c r="AH119" s="985"/>
      <c r="AI119" s="985"/>
      <c r="AJ119" s="986"/>
      <c r="AK119" s="987" t="s">
        <v>174</v>
      </c>
      <c r="AL119" s="985"/>
      <c r="AM119" s="985"/>
      <c r="AN119" s="985"/>
      <c r="AO119" s="986"/>
      <c r="AP119" s="988" t="s">
        <v>475</v>
      </c>
      <c r="AQ119" s="989"/>
      <c r="AR119" s="989"/>
      <c r="AS119" s="989"/>
      <c r="AT119" s="990"/>
      <c r="AU119" s="995"/>
      <c r="AV119" s="996"/>
      <c r="AW119" s="996"/>
      <c r="AX119" s="996"/>
      <c r="AY119" s="996"/>
      <c r="AZ119" s="277" t="s">
        <v>189</v>
      </c>
      <c r="BA119" s="277"/>
      <c r="BB119" s="277"/>
      <c r="BC119" s="277"/>
      <c r="BD119" s="277"/>
      <c r="BE119" s="277"/>
      <c r="BF119" s="277"/>
      <c r="BG119" s="277"/>
      <c r="BH119" s="277"/>
      <c r="BI119" s="277"/>
      <c r="BJ119" s="277"/>
      <c r="BK119" s="277"/>
      <c r="BL119" s="277"/>
      <c r="BM119" s="277"/>
      <c r="BN119" s="277"/>
      <c r="BO119" s="1068" t="s">
        <v>476</v>
      </c>
      <c r="BP119" s="1099"/>
      <c r="BQ119" s="1090">
        <v>113264093</v>
      </c>
      <c r="BR119" s="1091"/>
      <c r="BS119" s="1091"/>
      <c r="BT119" s="1091"/>
      <c r="BU119" s="1091"/>
      <c r="BV119" s="1091">
        <v>109759061</v>
      </c>
      <c r="BW119" s="1091"/>
      <c r="BX119" s="1091"/>
      <c r="BY119" s="1091"/>
      <c r="BZ119" s="1091"/>
      <c r="CA119" s="1091">
        <v>105165407</v>
      </c>
      <c r="CB119" s="1091"/>
      <c r="CC119" s="1091"/>
      <c r="CD119" s="1091"/>
      <c r="CE119" s="1091"/>
      <c r="CF119" s="1092"/>
      <c r="CG119" s="1093"/>
      <c r="CH119" s="1093"/>
      <c r="CI119" s="1093"/>
      <c r="CJ119" s="1094"/>
      <c r="CK119" s="1040"/>
      <c r="CL119" s="1041"/>
      <c r="CM119" s="1095" t="s">
        <v>477</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44483</v>
      </c>
      <c r="DH119" s="1077"/>
      <c r="DI119" s="1077"/>
      <c r="DJ119" s="1077"/>
      <c r="DK119" s="1078"/>
      <c r="DL119" s="1076">
        <v>25968</v>
      </c>
      <c r="DM119" s="1077"/>
      <c r="DN119" s="1077"/>
      <c r="DO119" s="1077"/>
      <c r="DP119" s="1078"/>
      <c r="DQ119" s="1076">
        <v>4089</v>
      </c>
      <c r="DR119" s="1077"/>
      <c r="DS119" s="1077"/>
      <c r="DT119" s="1077"/>
      <c r="DU119" s="1078"/>
      <c r="DV119" s="1079">
        <v>0</v>
      </c>
      <c r="DW119" s="1080"/>
      <c r="DX119" s="1080"/>
      <c r="DY119" s="1080"/>
      <c r="DZ119" s="1081"/>
    </row>
    <row r="120" spans="1:130" s="246" customFormat="1" ht="26.25" customHeight="1" x14ac:dyDescent="0.15">
      <c r="A120" s="1152"/>
      <c r="B120" s="1039"/>
      <c r="C120" s="1009" t="s">
        <v>451</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174</v>
      </c>
      <c r="AB120" s="1052"/>
      <c r="AC120" s="1052"/>
      <c r="AD120" s="1052"/>
      <c r="AE120" s="1053"/>
      <c r="AF120" s="1054" t="s">
        <v>174</v>
      </c>
      <c r="AG120" s="1052"/>
      <c r="AH120" s="1052"/>
      <c r="AI120" s="1052"/>
      <c r="AJ120" s="1053"/>
      <c r="AK120" s="1054" t="s">
        <v>174</v>
      </c>
      <c r="AL120" s="1052"/>
      <c r="AM120" s="1052"/>
      <c r="AN120" s="1052"/>
      <c r="AO120" s="1053"/>
      <c r="AP120" s="1055" t="s">
        <v>174</v>
      </c>
      <c r="AQ120" s="1056"/>
      <c r="AR120" s="1056"/>
      <c r="AS120" s="1056"/>
      <c r="AT120" s="1057"/>
      <c r="AU120" s="1082" t="s">
        <v>478</v>
      </c>
      <c r="AV120" s="1083"/>
      <c r="AW120" s="1083"/>
      <c r="AX120" s="1083"/>
      <c r="AY120" s="1084"/>
      <c r="AZ120" s="1033" t="s">
        <v>479</v>
      </c>
      <c r="BA120" s="982"/>
      <c r="BB120" s="982"/>
      <c r="BC120" s="982"/>
      <c r="BD120" s="982"/>
      <c r="BE120" s="982"/>
      <c r="BF120" s="982"/>
      <c r="BG120" s="982"/>
      <c r="BH120" s="982"/>
      <c r="BI120" s="982"/>
      <c r="BJ120" s="982"/>
      <c r="BK120" s="982"/>
      <c r="BL120" s="982"/>
      <c r="BM120" s="982"/>
      <c r="BN120" s="982"/>
      <c r="BO120" s="982"/>
      <c r="BP120" s="983"/>
      <c r="BQ120" s="1019">
        <v>34993790</v>
      </c>
      <c r="BR120" s="1020"/>
      <c r="BS120" s="1020"/>
      <c r="BT120" s="1020"/>
      <c r="BU120" s="1020"/>
      <c r="BV120" s="1020">
        <v>36549760</v>
      </c>
      <c r="BW120" s="1020"/>
      <c r="BX120" s="1020"/>
      <c r="BY120" s="1020"/>
      <c r="BZ120" s="1020"/>
      <c r="CA120" s="1020">
        <v>36534292</v>
      </c>
      <c r="CB120" s="1020"/>
      <c r="CC120" s="1020"/>
      <c r="CD120" s="1020"/>
      <c r="CE120" s="1020"/>
      <c r="CF120" s="1034">
        <v>76.5</v>
      </c>
      <c r="CG120" s="1035"/>
      <c r="CH120" s="1035"/>
      <c r="CI120" s="1035"/>
      <c r="CJ120" s="1035"/>
      <c r="CK120" s="1100" t="s">
        <v>480</v>
      </c>
      <c r="CL120" s="1101"/>
      <c r="CM120" s="1101"/>
      <c r="CN120" s="1101"/>
      <c r="CO120" s="1102"/>
      <c r="CP120" s="1108" t="s">
        <v>408</v>
      </c>
      <c r="CQ120" s="1109"/>
      <c r="CR120" s="1109"/>
      <c r="CS120" s="1109"/>
      <c r="CT120" s="1109"/>
      <c r="CU120" s="1109"/>
      <c r="CV120" s="1109"/>
      <c r="CW120" s="1109"/>
      <c r="CX120" s="1109"/>
      <c r="CY120" s="1109"/>
      <c r="CZ120" s="1109"/>
      <c r="DA120" s="1109"/>
      <c r="DB120" s="1109"/>
      <c r="DC120" s="1109"/>
      <c r="DD120" s="1109"/>
      <c r="DE120" s="1109"/>
      <c r="DF120" s="1110"/>
      <c r="DG120" s="1019">
        <v>14352527</v>
      </c>
      <c r="DH120" s="1020"/>
      <c r="DI120" s="1020"/>
      <c r="DJ120" s="1020"/>
      <c r="DK120" s="1020"/>
      <c r="DL120" s="1020">
        <v>13200748</v>
      </c>
      <c r="DM120" s="1020"/>
      <c r="DN120" s="1020"/>
      <c r="DO120" s="1020"/>
      <c r="DP120" s="1020"/>
      <c r="DQ120" s="1020">
        <v>11587117</v>
      </c>
      <c r="DR120" s="1020"/>
      <c r="DS120" s="1020"/>
      <c r="DT120" s="1020"/>
      <c r="DU120" s="1020"/>
      <c r="DV120" s="1021">
        <v>24.3</v>
      </c>
      <c r="DW120" s="1021"/>
      <c r="DX120" s="1021"/>
      <c r="DY120" s="1021"/>
      <c r="DZ120" s="1022"/>
    </row>
    <row r="121" spans="1:130" s="246" customFormat="1" ht="26.25" customHeight="1" x14ac:dyDescent="0.15">
      <c r="A121" s="1152"/>
      <c r="B121" s="1039"/>
      <c r="C121" s="1060" t="s">
        <v>481</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18796</v>
      </c>
      <c r="AB121" s="1052"/>
      <c r="AC121" s="1052"/>
      <c r="AD121" s="1052"/>
      <c r="AE121" s="1053"/>
      <c r="AF121" s="1054">
        <v>18800</v>
      </c>
      <c r="AG121" s="1052"/>
      <c r="AH121" s="1052"/>
      <c r="AI121" s="1052"/>
      <c r="AJ121" s="1053"/>
      <c r="AK121" s="1054">
        <v>18796</v>
      </c>
      <c r="AL121" s="1052"/>
      <c r="AM121" s="1052"/>
      <c r="AN121" s="1052"/>
      <c r="AO121" s="1053"/>
      <c r="AP121" s="1055">
        <v>0</v>
      </c>
      <c r="AQ121" s="1056"/>
      <c r="AR121" s="1056"/>
      <c r="AS121" s="1056"/>
      <c r="AT121" s="1057"/>
      <c r="AU121" s="1085"/>
      <c r="AV121" s="1086"/>
      <c r="AW121" s="1086"/>
      <c r="AX121" s="1086"/>
      <c r="AY121" s="1087"/>
      <c r="AZ121" s="1042" t="s">
        <v>482</v>
      </c>
      <c r="BA121" s="1043"/>
      <c r="BB121" s="1043"/>
      <c r="BC121" s="1043"/>
      <c r="BD121" s="1043"/>
      <c r="BE121" s="1043"/>
      <c r="BF121" s="1043"/>
      <c r="BG121" s="1043"/>
      <c r="BH121" s="1043"/>
      <c r="BI121" s="1043"/>
      <c r="BJ121" s="1043"/>
      <c r="BK121" s="1043"/>
      <c r="BL121" s="1043"/>
      <c r="BM121" s="1043"/>
      <c r="BN121" s="1043"/>
      <c r="BO121" s="1043"/>
      <c r="BP121" s="1044"/>
      <c r="BQ121" s="1012">
        <v>6223788</v>
      </c>
      <c r="BR121" s="1013"/>
      <c r="BS121" s="1013"/>
      <c r="BT121" s="1013"/>
      <c r="BU121" s="1013"/>
      <c r="BV121" s="1013">
        <v>5613835</v>
      </c>
      <c r="BW121" s="1013"/>
      <c r="BX121" s="1013"/>
      <c r="BY121" s="1013"/>
      <c r="BZ121" s="1013"/>
      <c r="CA121" s="1013">
        <v>3818536</v>
      </c>
      <c r="CB121" s="1013"/>
      <c r="CC121" s="1013"/>
      <c r="CD121" s="1013"/>
      <c r="CE121" s="1013"/>
      <c r="CF121" s="1007">
        <v>8</v>
      </c>
      <c r="CG121" s="1008"/>
      <c r="CH121" s="1008"/>
      <c r="CI121" s="1008"/>
      <c r="CJ121" s="1008"/>
      <c r="CK121" s="1103"/>
      <c r="CL121" s="1104"/>
      <c r="CM121" s="1104"/>
      <c r="CN121" s="1104"/>
      <c r="CO121" s="1105"/>
      <c r="CP121" s="1113" t="s">
        <v>406</v>
      </c>
      <c r="CQ121" s="1114"/>
      <c r="CR121" s="1114"/>
      <c r="CS121" s="1114"/>
      <c r="CT121" s="1114"/>
      <c r="CU121" s="1114"/>
      <c r="CV121" s="1114"/>
      <c r="CW121" s="1114"/>
      <c r="CX121" s="1114"/>
      <c r="CY121" s="1114"/>
      <c r="CZ121" s="1114"/>
      <c r="DA121" s="1114"/>
      <c r="DB121" s="1114"/>
      <c r="DC121" s="1114"/>
      <c r="DD121" s="1114"/>
      <c r="DE121" s="1114"/>
      <c r="DF121" s="1115"/>
      <c r="DG121" s="1012">
        <v>1599162</v>
      </c>
      <c r="DH121" s="1013"/>
      <c r="DI121" s="1013"/>
      <c r="DJ121" s="1013"/>
      <c r="DK121" s="1013"/>
      <c r="DL121" s="1013">
        <v>2249393</v>
      </c>
      <c r="DM121" s="1013"/>
      <c r="DN121" s="1013"/>
      <c r="DO121" s="1013"/>
      <c r="DP121" s="1013"/>
      <c r="DQ121" s="1013">
        <v>2266564</v>
      </c>
      <c r="DR121" s="1013"/>
      <c r="DS121" s="1013"/>
      <c r="DT121" s="1013"/>
      <c r="DU121" s="1013"/>
      <c r="DV121" s="1014">
        <v>4.7</v>
      </c>
      <c r="DW121" s="1014"/>
      <c r="DX121" s="1014"/>
      <c r="DY121" s="1014"/>
      <c r="DZ121" s="1015"/>
    </row>
    <row r="122" spans="1:130" s="246" customFormat="1" ht="26.25" customHeight="1" x14ac:dyDescent="0.15">
      <c r="A122" s="1152"/>
      <c r="B122" s="1039"/>
      <c r="C122" s="1009" t="s">
        <v>461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v>5738</v>
      </c>
      <c r="AB122" s="1052"/>
      <c r="AC122" s="1052"/>
      <c r="AD122" s="1052"/>
      <c r="AE122" s="1053"/>
      <c r="AF122" s="1054">
        <v>5750</v>
      </c>
      <c r="AG122" s="1052"/>
      <c r="AH122" s="1052"/>
      <c r="AI122" s="1052"/>
      <c r="AJ122" s="1053"/>
      <c r="AK122" s="1054">
        <v>5473</v>
      </c>
      <c r="AL122" s="1052"/>
      <c r="AM122" s="1052"/>
      <c r="AN122" s="1052"/>
      <c r="AO122" s="1053"/>
      <c r="AP122" s="1055">
        <v>0</v>
      </c>
      <c r="AQ122" s="1056"/>
      <c r="AR122" s="1056"/>
      <c r="AS122" s="1056"/>
      <c r="AT122" s="1057"/>
      <c r="AU122" s="1085"/>
      <c r="AV122" s="1086"/>
      <c r="AW122" s="1086"/>
      <c r="AX122" s="1086"/>
      <c r="AY122" s="1087"/>
      <c r="AZ122" s="1067" t="s">
        <v>483</v>
      </c>
      <c r="BA122" s="1058"/>
      <c r="BB122" s="1058"/>
      <c r="BC122" s="1058"/>
      <c r="BD122" s="1058"/>
      <c r="BE122" s="1058"/>
      <c r="BF122" s="1058"/>
      <c r="BG122" s="1058"/>
      <c r="BH122" s="1058"/>
      <c r="BI122" s="1058"/>
      <c r="BJ122" s="1058"/>
      <c r="BK122" s="1058"/>
      <c r="BL122" s="1058"/>
      <c r="BM122" s="1058"/>
      <c r="BN122" s="1058"/>
      <c r="BO122" s="1058"/>
      <c r="BP122" s="1059"/>
      <c r="BQ122" s="1090">
        <v>86491669</v>
      </c>
      <c r="BR122" s="1091"/>
      <c r="BS122" s="1091"/>
      <c r="BT122" s="1091"/>
      <c r="BU122" s="1091"/>
      <c r="BV122" s="1091">
        <v>84082248</v>
      </c>
      <c r="BW122" s="1091"/>
      <c r="BX122" s="1091"/>
      <c r="BY122" s="1091"/>
      <c r="BZ122" s="1091"/>
      <c r="CA122" s="1091">
        <v>83484577</v>
      </c>
      <c r="CB122" s="1091"/>
      <c r="CC122" s="1091"/>
      <c r="CD122" s="1091"/>
      <c r="CE122" s="1091"/>
      <c r="CF122" s="1111">
        <v>174.9</v>
      </c>
      <c r="CG122" s="1112"/>
      <c r="CH122" s="1112"/>
      <c r="CI122" s="1112"/>
      <c r="CJ122" s="1112"/>
      <c r="CK122" s="1103"/>
      <c r="CL122" s="1104"/>
      <c r="CM122" s="1104"/>
      <c r="CN122" s="1104"/>
      <c r="CO122" s="1105"/>
      <c r="CP122" s="1113" t="s">
        <v>484</v>
      </c>
      <c r="CQ122" s="1114"/>
      <c r="CR122" s="1114"/>
      <c r="CS122" s="1114"/>
      <c r="CT122" s="1114"/>
      <c r="CU122" s="1114"/>
      <c r="CV122" s="1114"/>
      <c r="CW122" s="1114"/>
      <c r="CX122" s="1114"/>
      <c r="CY122" s="1114"/>
      <c r="CZ122" s="1114"/>
      <c r="DA122" s="1114"/>
      <c r="DB122" s="1114"/>
      <c r="DC122" s="1114"/>
      <c r="DD122" s="1114"/>
      <c r="DE122" s="1114"/>
      <c r="DF122" s="1115"/>
      <c r="DG122" s="1012">
        <v>1545161</v>
      </c>
      <c r="DH122" s="1013"/>
      <c r="DI122" s="1013"/>
      <c r="DJ122" s="1013"/>
      <c r="DK122" s="1013"/>
      <c r="DL122" s="1013">
        <v>1462967</v>
      </c>
      <c r="DM122" s="1013"/>
      <c r="DN122" s="1013"/>
      <c r="DO122" s="1013"/>
      <c r="DP122" s="1013"/>
      <c r="DQ122" s="1013">
        <v>1273755</v>
      </c>
      <c r="DR122" s="1013"/>
      <c r="DS122" s="1013"/>
      <c r="DT122" s="1013"/>
      <c r="DU122" s="1013"/>
      <c r="DV122" s="1014">
        <v>2.7</v>
      </c>
      <c r="DW122" s="1014"/>
      <c r="DX122" s="1014"/>
      <c r="DY122" s="1014"/>
      <c r="DZ122" s="1015"/>
    </row>
    <row r="123" spans="1:130" s="246" customFormat="1" ht="26.25" customHeight="1" x14ac:dyDescent="0.15">
      <c r="A123" s="1152"/>
      <c r="B123" s="1039"/>
      <c r="C123" s="1009" t="s">
        <v>468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18929</v>
      </c>
      <c r="AB123" s="1052"/>
      <c r="AC123" s="1052"/>
      <c r="AD123" s="1052"/>
      <c r="AE123" s="1053"/>
      <c r="AF123" s="1054">
        <v>18565</v>
      </c>
      <c r="AG123" s="1052"/>
      <c r="AH123" s="1052"/>
      <c r="AI123" s="1052"/>
      <c r="AJ123" s="1053"/>
      <c r="AK123" s="1054" t="s">
        <v>174</v>
      </c>
      <c r="AL123" s="1052"/>
      <c r="AM123" s="1052"/>
      <c r="AN123" s="1052"/>
      <c r="AO123" s="1053"/>
      <c r="AP123" s="1055" t="s">
        <v>174</v>
      </c>
      <c r="AQ123" s="1056"/>
      <c r="AR123" s="1056"/>
      <c r="AS123" s="1056"/>
      <c r="AT123" s="1057"/>
      <c r="AU123" s="1088"/>
      <c r="AV123" s="1089"/>
      <c r="AW123" s="1089"/>
      <c r="AX123" s="1089"/>
      <c r="AY123" s="1089"/>
      <c r="AZ123" s="277" t="s">
        <v>189</v>
      </c>
      <c r="BA123" s="277"/>
      <c r="BB123" s="277"/>
      <c r="BC123" s="277"/>
      <c r="BD123" s="277"/>
      <c r="BE123" s="277"/>
      <c r="BF123" s="277"/>
      <c r="BG123" s="277"/>
      <c r="BH123" s="277"/>
      <c r="BI123" s="277"/>
      <c r="BJ123" s="277"/>
      <c r="BK123" s="277"/>
      <c r="BL123" s="277"/>
      <c r="BM123" s="277"/>
      <c r="BN123" s="277"/>
      <c r="BO123" s="1068" t="s">
        <v>485</v>
      </c>
      <c r="BP123" s="1099"/>
      <c r="BQ123" s="1158">
        <v>127709247</v>
      </c>
      <c r="BR123" s="1159"/>
      <c r="BS123" s="1159"/>
      <c r="BT123" s="1159"/>
      <c r="BU123" s="1159"/>
      <c r="BV123" s="1159">
        <v>126245843</v>
      </c>
      <c r="BW123" s="1159"/>
      <c r="BX123" s="1159"/>
      <c r="BY123" s="1159"/>
      <c r="BZ123" s="1159"/>
      <c r="CA123" s="1159">
        <v>123837405</v>
      </c>
      <c r="CB123" s="1159"/>
      <c r="CC123" s="1159"/>
      <c r="CD123" s="1159"/>
      <c r="CE123" s="1159"/>
      <c r="CF123" s="1092"/>
      <c r="CG123" s="1093"/>
      <c r="CH123" s="1093"/>
      <c r="CI123" s="1093"/>
      <c r="CJ123" s="1094"/>
      <c r="CK123" s="1103"/>
      <c r="CL123" s="1104"/>
      <c r="CM123" s="1104"/>
      <c r="CN123" s="1104"/>
      <c r="CO123" s="1105"/>
      <c r="CP123" s="1113" t="s">
        <v>415</v>
      </c>
      <c r="CQ123" s="1114"/>
      <c r="CR123" s="1114"/>
      <c r="CS123" s="1114"/>
      <c r="CT123" s="1114"/>
      <c r="CU123" s="1114"/>
      <c r="CV123" s="1114"/>
      <c r="CW123" s="1114"/>
      <c r="CX123" s="1114"/>
      <c r="CY123" s="1114"/>
      <c r="CZ123" s="1114"/>
      <c r="DA123" s="1114"/>
      <c r="DB123" s="1114"/>
      <c r="DC123" s="1114"/>
      <c r="DD123" s="1114"/>
      <c r="DE123" s="1114"/>
      <c r="DF123" s="1115"/>
      <c r="DG123" s="1051">
        <v>444248</v>
      </c>
      <c r="DH123" s="1052"/>
      <c r="DI123" s="1052"/>
      <c r="DJ123" s="1052"/>
      <c r="DK123" s="1053"/>
      <c r="DL123" s="1054">
        <v>417238</v>
      </c>
      <c r="DM123" s="1052"/>
      <c r="DN123" s="1052"/>
      <c r="DO123" s="1052"/>
      <c r="DP123" s="1053"/>
      <c r="DQ123" s="1054">
        <v>389711</v>
      </c>
      <c r="DR123" s="1052"/>
      <c r="DS123" s="1052"/>
      <c r="DT123" s="1052"/>
      <c r="DU123" s="1053"/>
      <c r="DV123" s="1055">
        <v>0.8</v>
      </c>
      <c r="DW123" s="1056"/>
      <c r="DX123" s="1056"/>
      <c r="DY123" s="1056"/>
      <c r="DZ123" s="1057"/>
    </row>
    <row r="124" spans="1:130" s="246" customFormat="1" ht="26.25" customHeight="1" thickBot="1" x14ac:dyDescent="0.2">
      <c r="A124" s="1152"/>
      <c r="B124" s="1039"/>
      <c r="C124" s="1009" t="s">
        <v>471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174</v>
      </c>
      <c r="AB124" s="1052"/>
      <c r="AC124" s="1052"/>
      <c r="AD124" s="1052"/>
      <c r="AE124" s="1053"/>
      <c r="AF124" s="1054" t="s">
        <v>174</v>
      </c>
      <c r="AG124" s="1052"/>
      <c r="AH124" s="1052"/>
      <c r="AI124" s="1052"/>
      <c r="AJ124" s="1053"/>
      <c r="AK124" s="1054" t="s">
        <v>174</v>
      </c>
      <c r="AL124" s="1052"/>
      <c r="AM124" s="1052"/>
      <c r="AN124" s="1052"/>
      <c r="AO124" s="1053"/>
      <c r="AP124" s="1055" t="s">
        <v>174</v>
      </c>
      <c r="AQ124" s="1056"/>
      <c r="AR124" s="1056"/>
      <c r="AS124" s="1056"/>
      <c r="AT124" s="1057"/>
      <c r="AU124" s="1154" t="s">
        <v>486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174</v>
      </c>
      <c r="BR124" s="1121"/>
      <c r="BS124" s="1121"/>
      <c r="BT124" s="1121"/>
      <c r="BU124" s="1121"/>
      <c r="BV124" s="1121" t="s">
        <v>174</v>
      </c>
      <c r="BW124" s="1121"/>
      <c r="BX124" s="1121"/>
      <c r="BY124" s="1121"/>
      <c r="BZ124" s="1121"/>
      <c r="CA124" s="1121" t="s">
        <v>174</v>
      </c>
      <c r="CB124" s="1121"/>
      <c r="CC124" s="1121"/>
      <c r="CD124" s="1121"/>
      <c r="CE124" s="1121"/>
      <c r="CF124" s="1122"/>
      <c r="CG124" s="1123"/>
      <c r="CH124" s="1123"/>
      <c r="CI124" s="1123"/>
      <c r="CJ124" s="1124"/>
      <c r="CK124" s="1106"/>
      <c r="CL124" s="1106"/>
      <c r="CM124" s="1106"/>
      <c r="CN124" s="1106"/>
      <c r="CO124" s="1107"/>
      <c r="CP124" s="1113" t="s">
        <v>487</v>
      </c>
      <c r="CQ124" s="1114"/>
      <c r="CR124" s="1114"/>
      <c r="CS124" s="1114"/>
      <c r="CT124" s="1114"/>
      <c r="CU124" s="1114"/>
      <c r="CV124" s="1114"/>
      <c r="CW124" s="1114"/>
      <c r="CX124" s="1114"/>
      <c r="CY124" s="1114"/>
      <c r="CZ124" s="1114"/>
      <c r="DA124" s="1114"/>
      <c r="DB124" s="1114"/>
      <c r="DC124" s="1114"/>
      <c r="DD124" s="1114"/>
      <c r="DE124" s="1114"/>
      <c r="DF124" s="1115"/>
      <c r="DG124" s="1098">
        <v>912130</v>
      </c>
      <c r="DH124" s="1077"/>
      <c r="DI124" s="1077"/>
      <c r="DJ124" s="1077"/>
      <c r="DK124" s="1078"/>
      <c r="DL124" s="1076">
        <v>658470</v>
      </c>
      <c r="DM124" s="1077"/>
      <c r="DN124" s="1077"/>
      <c r="DO124" s="1077"/>
      <c r="DP124" s="1078"/>
      <c r="DQ124" s="1076">
        <v>910793</v>
      </c>
      <c r="DR124" s="1077"/>
      <c r="DS124" s="1077"/>
      <c r="DT124" s="1077"/>
      <c r="DU124" s="1078"/>
      <c r="DV124" s="1079">
        <v>1.9</v>
      </c>
      <c r="DW124" s="1080"/>
      <c r="DX124" s="1080"/>
      <c r="DY124" s="1080"/>
      <c r="DZ124" s="1081"/>
    </row>
    <row r="125" spans="1:130" s="246" customFormat="1" ht="26.25" customHeight="1" x14ac:dyDescent="0.15">
      <c r="A125" s="1152"/>
      <c r="B125" s="1039"/>
      <c r="C125" s="1009" t="s">
        <v>473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174</v>
      </c>
      <c r="AB125" s="1052"/>
      <c r="AC125" s="1052"/>
      <c r="AD125" s="1052"/>
      <c r="AE125" s="1053"/>
      <c r="AF125" s="1054" t="s">
        <v>174</v>
      </c>
      <c r="AG125" s="1052"/>
      <c r="AH125" s="1052"/>
      <c r="AI125" s="1052"/>
      <c r="AJ125" s="1053"/>
      <c r="AK125" s="1054" t="s">
        <v>174</v>
      </c>
      <c r="AL125" s="1052"/>
      <c r="AM125" s="1052"/>
      <c r="AN125" s="1052"/>
      <c r="AO125" s="1053"/>
      <c r="AP125" s="1055" t="s">
        <v>174</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488</v>
      </c>
      <c r="CL125" s="1101"/>
      <c r="CM125" s="1101"/>
      <c r="CN125" s="1101"/>
      <c r="CO125" s="1102"/>
      <c r="CP125" s="1033" t="s">
        <v>489</v>
      </c>
      <c r="CQ125" s="982"/>
      <c r="CR125" s="982"/>
      <c r="CS125" s="982"/>
      <c r="CT125" s="982"/>
      <c r="CU125" s="982"/>
      <c r="CV125" s="982"/>
      <c r="CW125" s="982"/>
      <c r="CX125" s="982"/>
      <c r="CY125" s="982"/>
      <c r="CZ125" s="982"/>
      <c r="DA125" s="982"/>
      <c r="DB125" s="982"/>
      <c r="DC125" s="982"/>
      <c r="DD125" s="982"/>
      <c r="DE125" s="982"/>
      <c r="DF125" s="983"/>
      <c r="DG125" s="1019" t="s">
        <v>174</v>
      </c>
      <c r="DH125" s="1020"/>
      <c r="DI125" s="1020"/>
      <c r="DJ125" s="1020"/>
      <c r="DK125" s="1020"/>
      <c r="DL125" s="1020" t="s">
        <v>174</v>
      </c>
      <c r="DM125" s="1020"/>
      <c r="DN125" s="1020"/>
      <c r="DO125" s="1020"/>
      <c r="DP125" s="1020"/>
      <c r="DQ125" s="1020" t="s">
        <v>174</v>
      </c>
      <c r="DR125" s="1020"/>
      <c r="DS125" s="1020"/>
      <c r="DT125" s="1020"/>
      <c r="DU125" s="1020"/>
      <c r="DV125" s="1021" t="s">
        <v>174</v>
      </c>
      <c r="DW125" s="1021"/>
      <c r="DX125" s="1021"/>
      <c r="DY125" s="1021"/>
      <c r="DZ125" s="1022"/>
    </row>
    <row r="126" spans="1:130" s="246" customFormat="1" ht="26.25" customHeight="1" thickBot="1" x14ac:dyDescent="0.2">
      <c r="A126" s="1152"/>
      <c r="B126" s="1039"/>
      <c r="C126" s="1009" t="s">
        <v>477</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21732</v>
      </c>
      <c r="AB126" s="1052"/>
      <c r="AC126" s="1052"/>
      <c r="AD126" s="1052"/>
      <c r="AE126" s="1053"/>
      <c r="AF126" s="1054">
        <v>21393</v>
      </c>
      <c r="AG126" s="1052"/>
      <c r="AH126" s="1052"/>
      <c r="AI126" s="1052"/>
      <c r="AJ126" s="1053"/>
      <c r="AK126" s="1054">
        <v>19984</v>
      </c>
      <c r="AL126" s="1052"/>
      <c r="AM126" s="1052"/>
      <c r="AN126" s="1052"/>
      <c r="AO126" s="1053"/>
      <c r="AP126" s="1055">
        <v>0</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490</v>
      </c>
      <c r="CQ126" s="1043"/>
      <c r="CR126" s="1043"/>
      <c r="CS126" s="1043"/>
      <c r="CT126" s="1043"/>
      <c r="CU126" s="1043"/>
      <c r="CV126" s="1043"/>
      <c r="CW126" s="1043"/>
      <c r="CX126" s="1043"/>
      <c r="CY126" s="1043"/>
      <c r="CZ126" s="1043"/>
      <c r="DA126" s="1043"/>
      <c r="DB126" s="1043"/>
      <c r="DC126" s="1043"/>
      <c r="DD126" s="1043"/>
      <c r="DE126" s="1043"/>
      <c r="DF126" s="1044"/>
      <c r="DG126" s="1012" t="s">
        <v>174</v>
      </c>
      <c r="DH126" s="1013"/>
      <c r="DI126" s="1013"/>
      <c r="DJ126" s="1013"/>
      <c r="DK126" s="1013"/>
      <c r="DL126" s="1013" t="s">
        <v>174</v>
      </c>
      <c r="DM126" s="1013"/>
      <c r="DN126" s="1013"/>
      <c r="DO126" s="1013"/>
      <c r="DP126" s="1013"/>
      <c r="DQ126" s="1013" t="s">
        <v>174</v>
      </c>
      <c r="DR126" s="1013"/>
      <c r="DS126" s="1013"/>
      <c r="DT126" s="1013"/>
      <c r="DU126" s="1013"/>
      <c r="DV126" s="1014" t="s">
        <v>174</v>
      </c>
      <c r="DW126" s="1014"/>
      <c r="DX126" s="1014"/>
      <c r="DY126" s="1014"/>
      <c r="DZ126" s="1015"/>
    </row>
    <row r="127" spans="1:130" s="246" customFormat="1" ht="26.25" customHeight="1" x14ac:dyDescent="0.15">
      <c r="A127" s="1153"/>
      <c r="B127" s="1041"/>
      <c r="C127" s="1095" t="s">
        <v>491</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174</v>
      </c>
      <c r="AB127" s="1052"/>
      <c r="AC127" s="1052"/>
      <c r="AD127" s="1052"/>
      <c r="AE127" s="1053"/>
      <c r="AF127" s="1054" t="s">
        <v>174</v>
      </c>
      <c r="AG127" s="1052"/>
      <c r="AH127" s="1052"/>
      <c r="AI127" s="1052"/>
      <c r="AJ127" s="1053"/>
      <c r="AK127" s="1054" t="s">
        <v>174</v>
      </c>
      <c r="AL127" s="1052"/>
      <c r="AM127" s="1052"/>
      <c r="AN127" s="1052"/>
      <c r="AO127" s="1053"/>
      <c r="AP127" s="1055" t="s">
        <v>174</v>
      </c>
      <c r="AQ127" s="1056"/>
      <c r="AR127" s="1056"/>
      <c r="AS127" s="1056"/>
      <c r="AT127" s="1057"/>
      <c r="AU127" s="282"/>
      <c r="AV127" s="282"/>
      <c r="AW127" s="282"/>
      <c r="AX127" s="1125" t="s">
        <v>492</v>
      </c>
      <c r="AY127" s="1126"/>
      <c r="AZ127" s="1126"/>
      <c r="BA127" s="1126"/>
      <c r="BB127" s="1126"/>
      <c r="BC127" s="1126"/>
      <c r="BD127" s="1126"/>
      <c r="BE127" s="1127"/>
      <c r="BF127" s="1128" t="s">
        <v>493</v>
      </c>
      <c r="BG127" s="1126"/>
      <c r="BH127" s="1126"/>
      <c r="BI127" s="1126"/>
      <c r="BJ127" s="1126"/>
      <c r="BK127" s="1126"/>
      <c r="BL127" s="1127"/>
      <c r="BM127" s="1128" t="s">
        <v>494</v>
      </c>
      <c r="BN127" s="1126"/>
      <c r="BO127" s="1126"/>
      <c r="BP127" s="1126"/>
      <c r="BQ127" s="1126"/>
      <c r="BR127" s="1126"/>
      <c r="BS127" s="1127"/>
      <c r="BT127" s="1128" t="s">
        <v>495</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496</v>
      </c>
      <c r="CQ127" s="1043"/>
      <c r="CR127" s="1043"/>
      <c r="CS127" s="1043"/>
      <c r="CT127" s="1043"/>
      <c r="CU127" s="1043"/>
      <c r="CV127" s="1043"/>
      <c r="CW127" s="1043"/>
      <c r="CX127" s="1043"/>
      <c r="CY127" s="1043"/>
      <c r="CZ127" s="1043"/>
      <c r="DA127" s="1043"/>
      <c r="DB127" s="1043"/>
      <c r="DC127" s="1043"/>
      <c r="DD127" s="1043"/>
      <c r="DE127" s="1043"/>
      <c r="DF127" s="1044"/>
      <c r="DG127" s="1012" t="s">
        <v>174</v>
      </c>
      <c r="DH127" s="1013"/>
      <c r="DI127" s="1013"/>
      <c r="DJ127" s="1013"/>
      <c r="DK127" s="1013"/>
      <c r="DL127" s="1013" t="s">
        <v>174</v>
      </c>
      <c r="DM127" s="1013"/>
      <c r="DN127" s="1013"/>
      <c r="DO127" s="1013"/>
      <c r="DP127" s="1013"/>
      <c r="DQ127" s="1013" t="s">
        <v>174</v>
      </c>
      <c r="DR127" s="1013"/>
      <c r="DS127" s="1013"/>
      <c r="DT127" s="1013"/>
      <c r="DU127" s="1013"/>
      <c r="DV127" s="1014" t="s">
        <v>174</v>
      </c>
      <c r="DW127" s="1014"/>
      <c r="DX127" s="1014"/>
      <c r="DY127" s="1014"/>
      <c r="DZ127" s="1015"/>
    </row>
    <row r="128" spans="1:130" s="246" customFormat="1" ht="26.25" customHeight="1" thickBot="1" x14ac:dyDescent="0.2">
      <c r="A128" s="1136" t="s">
        <v>497</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498</v>
      </c>
      <c r="X128" s="1138"/>
      <c r="Y128" s="1138"/>
      <c r="Z128" s="1139"/>
      <c r="AA128" s="1140">
        <v>1324110</v>
      </c>
      <c r="AB128" s="1141"/>
      <c r="AC128" s="1141"/>
      <c r="AD128" s="1141"/>
      <c r="AE128" s="1142"/>
      <c r="AF128" s="1143">
        <v>1272629</v>
      </c>
      <c r="AG128" s="1141"/>
      <c r="AH128" s="1141"/>
      <c r="AI128" s="1141"/>
      <c r="AJ128" s="1142"/>
      <c r="AK128" s="1143">
        <v>1174663</v>
      </c>
      <c r="AL128" s="1141"/>
      <c r="AM128" s="1141"/>
      <c r="AN128" s="1141"/>
      <c r="AO128" s="1142"/>
      <c r="AP128" s="1144"/>
      <c r="AQ128" s="1145"/>
      <c r="AR128" s="1145"/>
      <c r="AS128" s="1145"/>
      <c r="AT128" s="1146"/>
      <c r="AU128" s="282"/>
      <c r="AV128" s="282"/>
      <c r="AW128" s="282"/>
      <c r="AX128" s="981" t="s">
        <v>499</v>
      </c>
      <c r="AY128" s="982"/>
      <c r="AZ128" s="982"/>
      <c r="BA128" s="982"/>
      <c r="BB128" s="982"/>
      <c r="BC128" s="982"/>
      <c r="BD128" s="982"/>
      <c r="BE128" s="983"/>
      <c r="BF128" s="1147" t="s">
        <v>174</v>
      </c>
      <c r="BG128" s="1148"/>
      <c r="BH128" s="1148"/>
      <c r="BI128" s="1148"/>
      <c r="BJ128" s="1148"/>
      <c r="BK128" s="1148"/>
      <c r="BL128" s="1149"/>
      <c r="BM128" s="1147">
        <v>11.25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500</v>
      </c>
      <c r="CQ128" s="1130"/>
      <c r="CR128" s="1130"/>
      <c r="CS128" s="1130"/>
      <c r="CT128" s="1130"/>
      <c r="CU128" s="1130"/>
      <c r="CV128" s="1130"/>
      <c r="CW128" s="1130"/>
      <c r="CX128" s="1130"/>
      <c r="CY128" s="1130"/>
      <c r="CZ128" s="1130"/>
      <c r="DA128" s="1130"/>
      <c r="DB128" s="1130"/>
      <c r="DC128" s="1130"/>
      <c r="DD128" s="1130"/>
      <c r="DE128" s="1130"/>
      <c r="DF128" s="1131"/>
      <c r="DG128" s="1132">
        <v>287805</v>
      </c>
      <c r="DH128" s="1133"/>
      <c r="DI128" s="1133"/>
      <c r="DJ128" s="1133"/>
      <c r="DK128" s="1133"/>
      <c r="DL128" s="1133">
        <v>65650</v>
      </c>
      <c r="DM128" s="1133"/>
      <c r="DN128" s="1133"/>
      <c r="DO128" s="1133"/>
      <c r="DP128" s="1133"/>
      <c r="DQ128" s="1133" t="s">
        <v>174</v>
      </c>
      <c r="DR128" s="1133"/>
      <c r="DS128" s="1133"/>
      <c r="DT128" s="1133"/>
      <c r="DU128" s="1133"/>
      <c r="DV128" s="1134" t="s">
        <v>174</v>
      </c>
      <c r="DW128" s="1134"/>
      <c r="DX128" s="1134"/>
      <c r="DY128" s="1134"/>
      <c r="DZ128" s="1135"/>
    </row>
    <row r="129" spans="1:131" s="246"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501</v>
      </c>
      <c r="X129" s="1167"/>
      <c r="Y129" s="1167"/>
      <c r="Z129" s="1168"/>
      <c r="AA129" s="1051">
        <v>57475414</v>
      </c>
      <c r="AB129" s="1052"/>
      <c r="AC129" s="1052"/>
      <c r="AD129" s="1052"/>
      <c r="AE129" s="1053"/>
      <c r="AF129" s="1054">
        <v>57417143</v>
      </c>
      <c r="AG129" s="1052"/>
      <c r="AH129" s="1052"/>
      <c r="AI129" s="1052"/>
      <c r="AJ129" s="1053"/>
      <c r="AK129" s="1054">
        <v>57039735</v>
      </c>
      <c r="AL129" s="1052"/>
      <c r="AM129" s="1052"/>
      <c r="AN129" s="1052"/>
      <c r="AO129" s="1053"/>
      <c r="AP129" s="1169"/>
      <c r="AQ129" s="1170"/>
      <c r="AR129" s="1170"/>
      <c r="AS129" s="1170"/>
      <c r="AT129" s="1171"/>
      <c r="AU129" s="284"/>
      <c r="AV129" s="284"/>
      <c r="AW129" s="284"/>
      <c r="AX129" s="1160" t="s">
        <v>502</v>
      </c>
      <c r="AY129" s="1043"/>
      <c r="AZ129" s="1043"/>
      <c r="BA129" s="1043"/>
      <c r="BB129" s="1043"/>
      <c r="BC129" s="1043"/>
      <c r="BD129" s="1043"/>
      <c r="BE129" s="1044"/>
      <c r="BF129" s="1161" t="s">
        <v>174</v>
      </c>
      <c r="BG129" s="1162"/>
      <c r="BH129" s="1162"/>
      <c r="BI129" s="1162"/>
      <c r="BJ129" s="1162"/>
      <c r="BK129" s="1162"/>
      <c r="BL129" s="1163"/>
      <c r="BM129" s="1161">
        <v>16.25</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503</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504</v>
      </c>
      <c r="X130" s="1167"/>
      <c r="Y130" s="1167"/>
      <c r="Z130" s="1168"/>
      <c r="AA130" s="1051">
        <v>9848990</v>
      </c>
      <c r="AB130" s="1052"/>
      <c r="AC130" s="1052"/>
      <c r="AD130" s="1052"/>
      <c r="AE130" s="1053"/>
      <c r="AF130" s="1054">
        <v>9683372</v>
      </c>
      <c r="AG130" s="1052"/>
      <c r="AH130" s="1052"/>
      <c r="AI130" s="1052"/>
      <c r="AJ130" s="1053"/>
      <c r="AK130" s="1054">
        <v>9306686</v>
      </c>
      <c r="AL130" s="1052"/>
      <c r="AM130" s="1052"/>
      <c r="AN130" s="1052"/>
      <c r="AO130" s="1053"/>
      <c r="AP130" s="1169"/>
      <c r="AQ130" s="1170"/>
      <c r="AR130" s="1170"/>
      <c r="AS130" s="1170"/>
      <c r="AT130" s="1171"/>
      <c r="AU130" s="284"/>
      <c r="AV130" s="284"/>
      <c r="AW130" s="284"/>
      <c r="AX130" s="1160" t="s">
        <v>505</v>
      </c>
      <c r="AY130" s="1043"/>
      <c r="AZ130" s="1043"/>
      <c r="BA130" s="1043"/>
      <c r="BB130" s="1043"/>
      <c r="BC130" s="1043"/>
      <c r="BD130" s="1043"/>
      <c r="BE130" s="1044"/>
      <c r="BF130" s="1197">
        <v>4.5</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506</v>
      </c>
      <c r="X131" s="1205"/>
      <c r="Y131" s="1205"/>
      <c r="Z131" s="1206"/>
      <c r="AA131" s="1098">
        <v>47626424</v>
      </c>
      <c r="AB131" s="1077"/>
      <c r="AC131" s="1077"/>
      <c r="AD131" s="1077"/>
      <c r="AE131" s="1078"/>
      <c r="AF131" s="1076">
        <v>47733771</v>
      </c>
      <c r="AG131" s="1077"/>
      <c r="AH131" s="1077"/>
      <c r="AI131" s="1077"/>
      <c r="AJ131" s="1078"/>
      <c r="AK131" s="1076">
        <v>47733049</v>
      </c>
      <c r="AL131" s="1077"/>
      <c r="AM131" s="1077"/>
      <c r="AN131" s="1077"/>
      <c r="AO131" s="1078"/>
      <c r="AP131" s="1207"/>
      <c r="AQ131" s="1208"/>
      <c r="AR131" s="1208"/>
      <c r="AS131" s="1208"/>
      <c r="AT131" s="1209"/>
      <c r="AU131" s="284"/>
      <c r="AV131" s="284"/>
      <c r="AW131" s="284"/>
      <c r="AX131" s="1179" t="s">
        <v>507</v>
      </c>
      <c r="AY131" s="1130"/>
      <c r="AZ131" s="1130"/>
      <c r="BA131" s="1130"/>
      <c r="BB131" s="1130"/>
      <c r="BC131" s="1130"/>
      <c r="BD131" s="1130"/>
      <c r="BE131" s="1131"/>
      <c r="BF131" s="1180" t="s">
        <v>174</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508</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509</v>
      </c>
      <c r="W132" s="1190"/>
      <c r="X132" s="1190"/>
      <c r="Y132" s="1190"/>
      <c r="Z132" s="1191"/>
      <c r="AA132" s="1192">
        <v>4.977463771</v>
      </c>
      <c r="AB132" s="1193"/>
      <c r="AC132" s="1193"/>
      <c r="AD132" s="1193"/>
      <c r="AE132" s="1194"/>
      <c r="AF132" s="1195">
        <v>4.8291533470000001</v>
      </c>
      <c r="AG132" s="1193"/>
      <c r="AH132" s="1193"/>
      <c r="AI132" s="1193"/>
      <c r="AJ132" s="1194"/>
      <c r="AK132" s="1195">
        <v>3.9694154039999998</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510</v>
      </c>
      <c r="W133" s="1173"/>
      <c r="X133" s="1173"/>
      <c r="Y133" s="1173"/>
      <c r="Z133" s="1174"/>
      <c r="AA133" s="1175">
        <v>4.7</v>
      </c>
      <c r="AB133" s="1176"/>
      <c r="AC133" s="1176"/>
      <c r="AD133" s="1176"/>
      <c r="AE133" s="1177"/>
      <c r="AF133" s="1175">
        <v>4.8</v>
      </c>
      <c r="AG133" s="1176"/>
      <c r="AH133" s="1176"/>
      <c r="AI133" s="1176"/>
      <c r="AJ133" s="1177"/>
      <c r="AK133" s="1175">
        <v>4.5</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9/uxPAjXBJQ4QvAiMYX6kdioFdlOJsvOy1ntt5W31wnxSgI+KlQ0GyMz22ddSn7zRBFyScteTL5+Nd8i3Hb2A==" saltValue="rQ/3adjwC8cBMyZw3P3d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DV82:DZ82"/>
    <mergeCell ref="AP81:AT81"/>
    <mergeCell ref="AU81:AY81"/>
    <mergeCell ref="AZ80:BD80"/>
    <mergeCell ref="BS80:CG80"/>
    <mergeCell ref="CH80:CL80"/>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DB81:DF81"/>
    <mergeCell ref="B80:P80"/>
    <mergeCell ref="Q80:U80"/>
    <mergeCell ref="V80:Z80"/>
    <mergeCell ref="AA80:AE80"/>
    <mergeCell ref="AF80:AJ80"/>
    <mergeCell ref="CR82:CV82"/>
    <mergeCell ref="CW82:DA82"/>
    <mergeCell ref="DB82:DF82"/>
    <mergeCell ref="DG82:DK82"/>
    <mergeCell ref="DL82:DP82"/>
    <mergeCell ref="DQ82:DU82"/>
    <mergeCell ref="AZ82:BD82"/>
    <mergeCell ref="BS82:CG82"/>
    <mergeCell ref="CH82:CL82"/>
    <mergeCell ref="CM82:CQ82"/>
    <mergeCell ref="DV80:DZ80"/>
    <mergeCell ref="B82:P82"/>
    <mergeCell ref="Q82:U82"/>
    <mergeCell ref="V82:Z82"/>
    <mergeCell ref="AA82:AE82"/>
    <mergeCell ref="AF82:AJ82"/>
    <mergeCell ref="AK82:AO82"/>
    <mergeCell ref="AP82:AT82"/>
    <mergeCell ref="AU82:AY82"/>
    <mergeCell ref="AZ81:BD81"/>
    <mergeCell ref="CR80:CV80"/>
    <mergeCell ref="CW80:DA80"/>
    <mergeCell ref="DB80:DF80"/>
    <mergeCell ref="DG80:DK80"/>
    <mergeCell ref="DL80:DP80"/>
    <mergeCell ref="DQ80:DU80"/>
    <mergeCell ref="B79:P79"/>
    <mergeCell ref="Q79:U79"/>
    <mergeCell ref="V79:Z79"/>
    <mergeCell ref="AA79:AE79"/>
    <mergeCell ref="AF79:AJ79"/>
    <mergeCell ref="AK79:AO79"/>
    <mergeCell ref="CM80:CQ80"/>
    <mergeCell ref="DG79:DK79"/>
    <mergeCell ref="DL79:DP79"/>
    <mergeCell ref="DQ79:DU79"/>
    <mergeCell ref="DV79:DZ79"/>
    <mergeCell ref="B81:P81"/>
    <mergeCell ref="Q81:U81"/>
    <mergeCell ref="V81:Z81"/>
    <mergeCell ref="AA81:AE81"/>
    <mergeCell ref="AF81:AJ81"/>
    <mergeCell ref="AK81:AO81"/>
    <mergeCell ref="BS79:CG79"/>
    <mergeCell ref="CH79:CL79"/>
    <mergeCell ref="CM79:CQ79"/>
    <mergeCell ref="CR79:CV79"/>
    <mergeCell ref="CW79:DA79"/>
    <mergeCell ref="DB79:DF79"/>
    <mergeCell ref="DG81:DK81"/>
    <mergeCell ref="DL81:DP81"/>
    <mergeCell ref="DQ81:DU81"/>
    <mergeCell ref="DV81:DZ81"/>
    <mergeCell ref="BS81:CG81"/>
    <mergeCell ref="CH81:CL81"/>
    <mergeCell ref="CM81:CQ81"/>
    <mergeCell ref="CR81:CV81"/>
    <mergeCell ref="CW81:DA81"/>
    <mergeCell ref="AP77:AT77"/>
    <mergeCell ref="AU77:AY77"/>
    <mergeCell ref="AZ76:BD76"/>
    <mergeCell ref="BS76:CG76"/>
    <mergeCell ref="CH76:CL76"/>
    <mergeCell ref="CM76:CQ76"/>
    <mergeCell ref="AK80:AO80"/>
    <mergeCell ref="AP80:AT80"/>
    <mergeCell ref="AU80:AY80"/>
    <mergeCell ref="AZ79:BD79"/>
    <mergeCell ref="CR78:CV78"/>
    <mergeCell ref="CW78:DA78"/>
    <mergeCell ref="DB78:DF78"/>
    <mergeCell ref="DG78:DK78"/>
    <mergeCell ref="DL78:DP78"/>
    <mergeCell ref="DQ78:DU78"/>
    <mergeCell ref="AP79:AT79"/>
    <mergeCell ref="AU79:AY79"/>
    <mergeCell ref="AZ78:BD78"/>
    <mergeCell ref="BS78:CG78"/>
    <mergeCell ref="CH78:CL78"/>
    <mergeCell ref="CM78:CQ78"/>
    <mergeCell ref="B76:P76"/>
    <mergeCell ref="Q76:U76"/>
    <mergeCell ref="V76:Z76"/>
    <mergeCell ref="AA76:AE76"/>
    <mergeCell ref="AF76:AJ76"/>
    <mergeCell ref="AK76:AO76"/>
    <mergeCell ref="AP76:AT76"/>
    <mergeCell ref="AU76:AY76"/>
    <mergeCell ref="AZ75:BD75"/>
    <mergeCell ref="BS77:CG77"/>
    <mergeCell ref="CH77:CL77"/>
    <mergeCell ref="CM77:CQ77"/>
    <mergeCell ref="CR77:CV77"/>
    <mergeCell ref="CW77:DA77"/>
    <mergeCell ref="DB77:DF77"/>
    <mergeCell ref="DV76:DZ76"/>
    <mergeCell ref="B78:P78"/>
    <mergeCell ref="Q78:U78"/>
    <mergeCell ref="V78:Z78"/>
    <mergeCell ref="AA78:AE78"/>
    <mergeCell ref="AF78:AJ78"/>
    <mergeCell ref="AK78:AO78"/>
    <mergeCell ref="AP78:AT78"/>
    <mergeCell ref="AU78:AY78"/>
    <mergeCell ref="AZ77:BD77"/>
    <mergeCell ref="CR76:CV76"/>
    <mergeCell ref="CW76:DA76"/>
    <mergeCell ref="DB76:DF76"/>
    <mergeCell ref="DG76:DK76"/>
    <mergeCell ref="DL76:DP76"/>
    <mergeCell ref="DQ76:DU76"/>
    <mergeCell ref="DV78:DZ78"/>
    <mergeCell ref="AP75:AT75"/>
    <mergeCell ref="AU75:AY75"/>
    <mergeCell ref="AZ74:BD74"/>
    <mergeCell ref="BS74:CG74"/>
    <mergeCell ref="CH74:CL74"/>
    <mergeCell ref="CM74:CQ74"/>
    <mergeCell ref="B75:P75"/>
    <mergeCell ref="Q75:U75"/>
    <mergeCell ref="V75:Z75"/>
    <mergeCell ref="AA75:AE75"/>
    <mergeCell ref="AF75:AJ75"/>
    <mergeCell ref="AK75:AO75"/>
    <mergeCell ref="DG75:DK75"/>
    <mergeCell ref="DL75:DP75"/>
    <mergeCell ref="DQ75:DU75"/>
    <mergeCell ref="DV75:DZ75"/>
    <mergeCell ref="B77:P77"/>
    <mergeCell ref="Q77:U77"/>
    <mergeCell ref="V77:Z77"/>
    <mergeCell ref="AA77:AE77"/>
    <mergeCell ref="AF77:AJ77"/>
    <mergeCell ref="AK77:AO77"/>
    <mergeCell ref="BS75:CG75"/>
    <mergeCell ref="CH75:CL75"/>
    <mergeCell ref="CM75:CQ75"/>
    <mergeCell ref="CR75:CV75"/>
    <mergeCell ref="CW75:DA75"/>
    <mergeCell ref="DB75:DF75"/>
    <mergeCell ref="DG77:DK77"/>
    <mergeCell ref="DL77:DP77"/>
    <mergeCell ref="DQ77:DU77"/>
    <mergeCell ref="DV77:DZ77"/>
    <mergeCell ref="B74:P74"/>
    <mergeCell ref="Q74:U74"/>
    <mergeCell ref="V74:Z74"/>
    <mergeCell ref="AA74:AE74"/>
    <mergeCell ref="AF74:AJ74"/>
    <mergeCell ref="AK74:AO74"/>
    <mergeCell ref="AP74:AT74"/>
    <mergeCell ref="AU74:AY74"/>
    <mergeCell ref="AZ73:BD73"/>
    <mergeCell ref="CR72:CV72"/>
    <mergeCell ref="CW72:DA72"/>
    <mergeCell ref="DB72:DF72"/>
    <mergeCell ref="DG72:DK72"/>
    <mergeCell ref="DL72:DP72"/>
    <mergeCell ref="DQ72:DU72"/>
    <mergeCell ref="DV74:DZ74"/>
    <mergeCell ref="AP73:AT73"/>
    <mergeCell ref="AU73:AY73"/>
    <mergeCell ref="AZ72:BD72"/>
    <mergeCell ref="BS72:CG72"/>
    <mergeCell ref="CH72:CL72"/>
    <mergeCell ref="CM72:CQ72"/>
    <mergeCell ref="CR74:CV74"/>
    <mergeCell ref="CW74:DA74"/>
    <mergeCell ref="DB74:DF74"/>
    <mergeCell ref="DG74:DK74"/>
    <mergeCell ref="DL74:DP74"/>
    <mergeCell ref="DQ74:DU74"/>
    <mergeCell ref="DG71:DK71"/>
    <mergeCell ref="DL71:DP71"/>
    <mergeCell ref="DQ71:DU71"/>
    <mergeCell ref="DV71:DZ71"/>
    <mergeCell ref="B73:P73"/>
    <mergeCell ref="Q73:U73"/>
    <mergeCell ref="V73:Z73"/>
    <mergeCell ref="AA73:AE73"/>
    <mergeCell ref="AF73:AJ73"/>
    <mergeCell ref="AK73:AO73"/>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W68:DA68"/>
    <mergeCell ref="DB68:DF68"/>
    <mergeCell ref="DG68:DK68"/>
    <mergeCell ref="DL68:DP68"/>
    <mergeCell ref="DQ68:DU68"/>
    <mergeCell ref="DV70:DZ70"/>
    <mergeCell ref="B72:P72"/>
    <mergeCell ref="Q72:U72"/>
    <mergeCell ref="V72:Z72"/>
    <mergeCell ref="AA72:AE72"/>
    <mergeCell ref="AF72:AJ72"/>
    <mergeCell ref="AK72:AO72"/>
    <mergeCell ref="AP72:AT72"/>
    <mergeCell ref="AU72:AY72"/>
    <mergeCell ref="AZ71:BD71"/>
    <mergeCell ref="CR70:CV70"/>
    <mergeCell ref="CW70:DA70"/>
    <mergeCell ref="DB70:DF70"/>
    <mergeCell ref="DG70:DK70"/>
    <mergeCell ref="DL70:DP70"/>
    <mergeCell ref="DQ70:DU70"/>
    <mergeCell ref="AP71:AT71"/>
    <mergeCell ref="AU71:AY71"/>
    <mergeCell ref="AZ70:BD70"/>
    <mergeCell ref="BS70:CG70"/>
    <mergeCell ref="CH70:CL70"/>
    <mergeCell ref="CM70:CQ70"/>
    <mergeCell ref="B69:P69"/>
    <mergeCell ref="Q69:U69"/>
    <mergeCell ref="V69:Z69"/>
    <mergeCell ref="AA69:AE69"/>
    <mergeCell ref="AF69:AJ69"/>
    <mergeCell ref="CW67:DA67"/>
    <mergeCell ref="DB67:DF67"/>
    <mergeCell ref="DG67:DK67"/>
    <mergeCell ref="DL67:DP67"/>
    <mergeCell ref="DQ67:DU67"/>
    <mergeCell ref="DG69:DK69"/>
    <mergeCell ref="DL69:DP69"/>
    <mergeCell ref="DQ69:DU69"/>
    <mergeCell ref="DV69:DZ69"/>
    <mergeCell ref="B71:P71"/>
    <mergeCell ref="Q71:U71"/>
    <mergeCell ref="V71:Z71"/>
    <mergeCell ref="AA71:AE71"/>
    <mergeCell ref="AF71:AJ71"/>
    <mergeCell ref="AK71:AO71"/>
    <mergeCell ref="BS69:CG69"/>
    <mergeCell ref="CH69:CL69"/>
    <mergeCell ref="CM69:CQ69"/>
    <mergeCell ref="CR69:CV69"/>
    <mergeCell ref="CW69:DA69"/>
    <mergeCell ref="DB69:DF69"/>
    <mergeCell ref="DV68:DZ68"/>
    <mergeCell ref="B70:P70"/>
    <mergeCell ref="Q70:U70"/>
    <mergeCell ref="V70:Z70"/>
    <mergeCell ref="AA70:AE70"/>
    <mergeCell ref="AF70:AJ70"/>
    <mergeCell ref="AK70:AO70"/>
    <mergeCell ref="AP70:AT70"/>
    <mergeCell ref="AU70:AY70"/>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K69:AO69"/>
    <mergeCell ref="AP69:AT69"/>
    <mergeCell ref="AU69:AY6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WGmqpTmVLC/RAo/MU7JNnSEi9gwETbcBRQ8EMd7wOjmlVbc1cCJ4d/Pwa7mFAtUzXAxAeqfDN0V8Alkyyao+Q==" saltValue="JB9yhnAVIfIu0UboWvvO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nZ7godAFrnrZswNFzk1ZLMTYbYNLyiYJ8+yiK32lhUGr8t8cODfn8q8bB8b5kfm6RntQko2TtIJ4AI0Tw9NYg==" saltValue="k3WlGNEvBXKaFozf59sB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519</v>
      </c>
      <c r="AL9" s="1216"/>
      <c r="AM9" s="1216"/>
      <c r="AN9" s="1217"/>
      <c r="AO9" s="312">
        <v>15269629</v>
      </c>
      <c r="AP9" s="312">
        <v>63720</v>
      </c>
      <c r="AQ9" s="313">
        <v>56485</v>
      </c>
      <c r="AR9" s="314">
        <v>12.8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520</v>
      </c>
      <c r="AL10" s="1216"/>
      <c r="AM10" s="1216"/>
      <c r="AN10" s="1217"/>
      <c r="AO10" s="315">
        <v>962391</v>
      </c>
      <c r="AP10" s="315">
        <v>4016</v>
      </c>
      <c r="AQ10" s="316">
        <v>3940</v>
      </c>
      <c r="AR10" s="317">
        <v>1.9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521</v>
      </c>
      <c r="AL11" s="1216"/>
      <c r="AM11" s="1216"/>
      <c r="AN11" s="1217"/>
      <c r="AO11" s="315">
        <v>1847155</v>
      </c>
      <c r="AP11" s="315">
        <v>7708</v>
      </c>
      <c r="AQ11" s="316">
        <v>2339</v>
      </c>
      <c r="AR11" s="317">
        <v>229.5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522</v>
      </c>
      <c r="AL12" s="1216"/>
      <c r="AM12" s="1216"/>
      <c r="AN12" s="1217"/>
      <c r="AO12" s="315" t="s">
        <v>523</v>
      </c>
      <c r="AP12" s="315" t="s">
        <v>523</v>
      </c>
      <c r="AQ12" s="316">
        <v>1531</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524</v>
      </c>
      <c r="AL13" s="1216"/>
      <c r="AM13" s="1216"/>
      <c r="AN13" s="1217"/>
      <c r="AO13" s="315" t="s">
        <v>523</v>
      </c>
      <c r="AP13" s="315" t="s">
        <v>523</v>
      </c>
      <c r="AQ13" s="316">
        <v>56</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525</v>
      </c>
      <c r="AL14" s="1216"/>
      <c r="AM14" s="1216"/>
      <c r="AN14" s="1217"/>
      <c r="AO14" s="315">
        <v>528991</v>
      </c>
      <c r="AP14" s="315">
        <v>2207</v>
      </c>
      <c r="AQ14" s="316">
        <v>1684</v>
      </c>
      <c r="AR14" s="317">
        <v>31.1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526</v>
      </c>
      <c r="AL15" s="1216"/>
      <c r="AM15" s="1216"/>
      <c r="AN15" s="1217"/>
      <c r="AO15" s="315">
        <v>353669</v>
      </c>
      <c r="AP15" s="315">
        <v>1476</v>
      </c>
      <c r="AQ15" s="316">
        <v>1307</v>
      </c>
      <c r="AR15" s="317">
        <v>12.9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527</v>
      </c>
      <c r="AL16" s="1219"/>
      <c r="AM16" s="1219"/>
      <c r="AN16" s="1220"/>
      <c r="AO16" s="315">
        <v>-1165877</v>
      </c>
      <c r="AP16" s="315">
        <v>-4865</v>
      </c>
      <c r="AQ16" s="316">
        <v>-4039</v>
      </c>
      <c r="AR16" s="317">
        <v>20.5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189</v>
      </c>
      <c r="AL17" s="1219"/>
      <c r="AM17" s="1219"/>
      <c r="AN17" s="1220"/>
      <c r="AO17" s="315">
        <v>17795958</v>
      </c>
      <c r="AP17" s="315">
        <v>74263</v>
      </c>
      <c r="AQ17" s="316">
        <v>63303</v>
      </c>
      <c r="AR17" s="317">
        <v>17.3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532</v>
      </c>
      <c r="AL21" s="1211"/>
      <c r="AM21" s="1211"/>
      <c r="AN21" s="1212"/>
      <c r="AO21" s="327">
        <v>6.55</v>
      </c>
      <c r="AP21" s="328">
        <v>6.31</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533</v>
      </c>
      <c r="AL22" s="1211"/>
      <c r="AM22" s="1211"/>
      <c r="AN22" s="1212"/>
      <c r="AO22" s="332">
        <v>99.4</v>
      </c>
      <c r="AP22" s="333">
        <v>99.9</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537</v>
      </c>
      <c r="AL32" s="1227"/>
      <c r="AM32" s="1227"/>
      <c r="AN32" s="1228"/>
      <c r="AO32" s="342">
        <v>9832645</v>
      </c>
      <c r="AP32" s="342">
        <v>41032</v>
      </c>
      <c r="AQ32" s="343">
        <v>29657</v>
      </c>
      <c r="AR32" s="344">
        <v>38.4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538</v>
      </c>
      <c r="AL33" s="1227"/>
      <c r="AM33" s="1227"/>
      <c r="AN33" s="1228"/>
      <c r="AO33" s="342" t="s">
        <v>523</v>
      </c>
      <c r="AP33" s="342" t="s">
        <v>523</v>
      </c>
      <c r="AQ33" s="343">
        <v>0</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539</v>
      </c>
      <c r="AL34" s="1227"/>
      <c r="AM34" s="1227"/>
      <c r="AN34" s="1228"/>
      <c r="AO34" s="342" t="s">
        <v>523</v>
      </c>
      <c r="AP34" s="342" t="s">
        <v>523</v>
      </c>
      <c r="AQ34" s="343">
        <v>34</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540</v>
      </c>
      <c r="AL35" s="1227"/>
      <c r="AM35" s="1227"/>
      <c r="AN35" s="1228"/>
      <c r="AO35" s="342">
        <v>2194935</v>
      </c>
      <c r="AP35" s="342">
        <v>9159</v>
      </c>
      <c r="AQ35" s="343">
        <v>9943</v>
      </c>
      <c r="AR35" s="344">
        <v>-7.9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541</v>
      </c>
      <c r="AL36" s="1227"/>
      <c r="AM36" s="1227"/>
      <c r="AN36" s="1228"/>
      <c r="AO36" s="342">
        <v>304239</v>
      </c>
      <c r="AP36" s="342">
        <v>1270</v>
      </c>
      <c r="AQ36" s="343">
        <v>489</v>
      </c>
      <c r="AR36" s="344">
        <v>159.69999999999999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542</v>
      </c>
      <c r="AL37" s="1227"/>
      <c r="AM37" s="1227"/>
      <c r="AN37" s="1228"/>
      <c r="AO37" s="342">
        <v>44253</v>
      </c>
      <c r="AP37" s="342">
        <v>185</v>
      </c>
      <c r="AQ37" s="343">
        <v>748</v>
      </c>
      <c r="AR37" s="344">
        <v>-75.3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543</v>
      </c>
      <c r="AL38" s="1230"/>
      <c r="AM38" s="1230"/>
      <c r="AN38" s="1231"/>
      <c r="AO38" s="345" t="s">
        <v>523</v>
      </c>
      <c r="AP38" s="345" t="s">
        <v>523</v>
      </c>
      <c r="AQ38" s="346">
        <v>0</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544</v>
      </c>
      <c r="AL39" s="1230"/>
      <c r="AM39" s="1230"/>
      <c r="AN39" s="1231"/>
      <c r="AO39" s="342">
        <v>-1174663</v>
      </c>
      <c r="AP39" s="342">
        <v>-4902</v>
      </c>
      <c r="AQ39" s="343">
        <v>-7534</v>
      </c>
      <c r="AR39" s="344">
        <v>-34.9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545</v>
      </c>
      <c r="AL40" s="1227"/>
      <c r="AM40" s="1227"/>
      <c r="AN40" s="1228"/>
      <c r="AO40" s="342">
        <v>-9306686</v>
      </c>
      <c r="AP40" s="342">
        <v>-38837</v>
      </c>
      <c r="AQ40" s="343">
        <v>-26610</v>
      </c>
      <c r="AR40" s="344">
        <v>45.9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302</v>
      </c>
      <c r="AL41" s="1233"/>
      <c r="AM41" s="1233"/>
      <c r="AN41" s="1234"/>
      <c r="AO41" s="342">
        <v>1894723</v>
      </c>
      <c r="AP41" s="342">
        <v>7907</v>
      </c>
      <c r="AQ41" s="343">
        <v>6727</v>
      </c>
      <c r="AR41" s="344">
        <v>17.5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514</v>
      </c>
      <c r="AN49" s="1223" t="s">
        <v>549</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13204152</v>
      </c>
      <c r="AN51" s="364">
        <v>54462</v>
      </c>
      <c r="AO51" s="365">
        <v>17.3</v>
      </c>
      <c r="AP51" s="366">
        <v>41862</v>
      </c>
      <c r="AQ51" s="367">
        <v>1.5</v>
      </c>
      <c r="AR51" s="368">
        <v>15.8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7035804</v>
      </c>
      <c r="AN52" s="372">
        <v>29020</v>
      </c>
      <c r="AO52" s="373">
        <v>20.8</v>
      </c>
      <c r="AP52" s="374">
        <v>23710</v>
      </c>
      <c r="AQ52" s="375">
        <v>7.4</v>
      </c>
      <c r="AR52" s="376">
        <v>13.4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9826020</v>
      </c>
      <c r="AN53" s="364">
        <v>40638</v>
      </c>
      <c r="AO53" s="365">
        <v>-25.4</v>
      </c>
      <c r="AP53" s="366">
        <v>43554</v>
      </c>
      <c r="AQ53" s="367">
        <v>4</v>
      </c>
      <c r="AR53" s="368">
        <v>-29.4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6004320</v>
      </c>
      <c r="AN54" s="372">
        <v>24832</v>
      </c>
      <c r="AO54" s="373">
        <v>-14.4</v>
      </c>
      <c r="AP54" s="374">
        <v>24811</v>
      </c>
      <c r="AQ54" s="375">
        <v>4.5999999999999996</v>
      </c>
      <c r="AR54" s="376">
        <v>-19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9889037</v>
      </c>
      <c r="AN55" s="364">
        <v>40987</v>
      </c>
      <c r="AO55" s="365">
        <v>0.9</v>
      </c>
      <c r="AP55" s="366">
        <v>42581</v>
      </c>
      <c r="AQ55" s="367">
        <v>-2.2000000000000002</v>
      </c>
      <c r="AR55" s="368">
        <v>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5253481</v>
      </c>
      <c r="AN56" s="372">
        <v>21774</v>
      </c>
      <c r="AO56" s="373">
        <v>-12.3</v>
      </c>
      <c r="AP56" s="374">
        <v>24354</v>
      </c>
      <c r="AQ56" s="375">
        <v>-1.8</v>
      </c>
      <c r="AR56" s="376">
        <v>-10.5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9997344</v>
      </c>
      <c r="AN57" s="364">
        <v>41596</v>
      </c>
      <c r="AO57" s="365">
        <v>1.5</v>
      </c>
      <c r="AP57" s="366">
        <v>45426</v>
      </c>
      <c r="AQ57" s="367">
        <v>6.7</v>
      </c>
      <c r="AR57" s="368">
        <v>-5.2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6416258</v>
      </c>
      <c r="AN58" s="372">
        <v>26696</v>
      </c>
      <c r="AO58" s="373">
        <v>22.6</v>
      </c>
      <c r="AP58" s="374">
        <v>24508</v>
      </c>
      <c r="AQ58" s="375">
        <v>0.6</v>
      </c>
      <c r="AR58" s="376">
        <v>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11085881</v>
      </c>
      <c r="AN59" s="364">
        <v>46262</v>
      </c>
      <c r="AO59" s="365">
        <v>11.2</v>
      </c>
      <c r="AP59" s="366">
        <v>45022</v>
      </c>
      <c r="AQ59" s="367">
        <v>-0.9</v>
      </c>
      <c r="AR59" s="368">
        <v>12.1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7625867</v>
      </c>
      <c r="AN60" s="372">
        <v>31823</v>
      </c>
      <c r="AO60" s="373">
        <v>19.2</v>
      </c>
      <c r="AP60" s="374">
        <v>25247</v>
      </c>
      <c r="AQ60" s="375">
        <v>3</v>
      </c>
      <c r="AR60" s="376">
        <v>16.2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10800487</v>
      </c>
      <c r="AN61" s="379">
        <v>44789</v>
      </c>
      <c r="AO61" s="380">
        <v>1.1000000000000001</v>
      </c>
      <c r="AP61" s="381">
        <v>43689</v>
      </c>
      <c r="AQ61" s="382">
        <v>1.8</v>
      </c>
      <c r="AR61" s="368">
        <v>-0.7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6467146</v>
      </c>
      <c r="AN62" s="372">
        <v>26829</v>
      </c>
      <c r="AO62" s="373">
        <v>7.2</v>
      </c>
      <c r="AP62" s="374">
        <v>24526</v>
      </c>
      <c r="AQ62" s="375">
        <v>2.8</v>
      </c>
      <c r="AR62" s="376">
        <v>4.4000000000000004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YqU9T2xS3RWvyU9zuiVNUvZb/E06RqozSNPPnh5/fnSIHQiEav7RvI51U3CK24VdFRdJJ/dBLioyYJC94ugrQ==" saltValue="GeHIvFlZoE5fvdB0WI4w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7F/sv+o6uBCkulQb5QCSK4uyjSJWUiaDGJjRSDm7IM2HZv/wsUVOtIQwS8meXnG4FjD58cBjce88Ehui76QIw==" saltValue="DBpw1+yKAkPd7koBuNhz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yPDQjE4+HW1JTWLyYjHQpTZ4dBkRk1QmSM8UQm2lJQ0DX/gfSQZr5QBxxW3DpiM9VxvC1Mg92KlrAoyYii49A==" saltValue="hiMYfEiVKAAIFip7Xr8D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5" t="s">
        <v>3</v>
      </c>
      <c r="D47" s="1235"/>
      <c r="E47" s="1236"/>
      <c r="F47" s="11">
        <v>18.63</v>
      </c>
      <c r="G47" s="12">
        <v>19.63</v>
      </c>
      <c r="H47" s="12">
        <v>22.07</v>
      </c>
      <c r="I47" s="12">
        <v>23.42</v>
      </c>
      <c r="J47" s="13">
        <v>24.64</v>
      </c>
    </row>
    <row r="48" spans="2:10" ht="57.75" customHeight="1" x14ac:dyDescent="0.15">
      <c r="B48" s="14"/>
      <c r="C48" s="1237" t="s">
        <v>4</v>
      </c>
      <c r="D48" s="1237"/>
      <c r="E48" s="1238"/>
      <c r="F48" s="15">
        <v>2.52</v>
      </c>
      <c r="G48" s="16">
        <v>4.68</v>
      </c>
      <c r="H48" s="16">
        <v>2.71</v>
      </c>
      <c r="I48" s="16">
        <v>2.77</v>
      </c>
      <c r="J48" s="17">
        <v>2.88</v>
      </c>
    </row>
    <row r="49" spans="2:10" ht="57.75" customHeight="1" thickBot="1" x14ac:dyDescent="0.2">
      <c r="B49" s="18"/>
      <c r="C49" s="1239" t="s">
        <v>5</v>
      </c>
      <c r="D49" s="1239"/>
      <c r="E49" s="1240"/>
      <c r="F49" s="19">
        <v>1.1299999999999999</v>
      </c>
      <c r="G49" s="20">
        <v>3.28</v>
      </c>
      <c r="H49" s="20">
        <v>0.28999999999999998</v>
      </c>
      <c r="I49" s="20">
        <v>2.15</v>
      </c>
      <c r="J49" s="21">
        <v>1.1499999999999999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Md59WhJqrDOCcQClnffEWXresGPtq9FXrXYxJg2V+wVyWnCME96OBZw4xojJcUAFFcbLyTFIwXpfYHa5299rg==" saltValue="5U1doV1JzmOZMKAoi8wh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2020-09-16T02:37:46Z</cp:lastPrinted>
  <dcterms:created xsi:type="dcterms:W3CDTF">2020-02-10T03:51:20Z</dcterms:created>
  <dcterms:modified xsi:type="dcterms:W3CDTF">2020-09-30T01:53:45Z</dcterms:modified>
  <cp:category/>
</cp:coreProperties>
</file>