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activeTab="0"/>
  </bookViews>
  <sheets>
    <sheet name="指定申請（入力）" sheetId="1" r:id="rId1"/>
    <sheet name="指定申請（出力）" sheetId="2" r:id="rId2"/>
    <sheet name="付表１ " sheetId="3" r:id="rId3"/>
  </sheets>
  <externalReferences>
    <externalReference r:id="rId6"/>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'指定申請（出力）'!$B$3:$AD$58</definedName>
    <definedName name="_xlnm.Print_Area" localSheetId="2">'付表１ '!$A$1:$Q$52</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'[1]main'!#REF!</definedName>
    <definedName name="startNumber">'[1]main'!#REF!</definedName>
  </definedNames>
  <calcPr fullCalcOnLoad="1"/>
</workbook>
</file>

<file path=xl/sharedStrings.xml><?xml version="1.0" encoding="utf-8"?>
<sst xmlns="http://schemas.openxmlformats.org/spreadsheetml/2006/main" count="252" uniqueCount="213">
  <si>
    <t>受付番号</t>
  </si>
  <si>
    <t>所在地</t>
  </si>
  <si>
    <t>居宅介護</t>
  </si>
  <si>
    <t>付表１　居宅介護・重度訪問介護・同行援護・行動援護事業所等の指定に係る記載事項</t>
  </si>
  <si>
    <t>フリガナ</t>
  </si>
  <si>
    <t>事</t>
  </si>
  <si>
    <t>名　　称</t>
  </si>
  <si>
    <t>業</t>
  </si>
  <si>
    <t>所</t>
  </si>
  <si>
    <t>連 絡 先</t>
  </si>
  <si>
    <t>電話番号</t>
  </si>
  <si>
    <t>ＦＡＸ番号</t>
  </si>
  <si>
    <t>管理者</t>
  </si>
  <si>
    <t>住　所</t>
  </si>
  <si>
    <t>（郵便番号　　　　　－　　　　　）</t>
  </si>
  <si>
    <t>氏　名</t>
  </si>
  <si>
    <t>居宅介護従業者等との兼務の有無</t>
  </si>
  <si>
    <t>有</t>
  </si>
  <si>
    <t>・</t>
  </si>
  <si>
    <t>無</t>
  </si>
  <si>
    <t>同一敷地内の他の事業所又は施設の従業者との兼務（兼務の場合記入）</t>
  </si>
  <si>
    <t>事業所等の名称</t>
  </si>
  <si>
    <t>兼務する職種及び勤務時間等</t>
  </si>
  <si>
    <t>第　　条 第　　項 第　　号</t>
  </si>
  <si>
    <t>サービス</t>
  </si>
  <si>
    <t>住 所</t>
  </si>
  <si>
    <t>提供責任者</t>
  </si>
  <si>
    <t>従業者の職種・員数</t>
  </si>
  <si>
    <t>居宅介護事業従業者</t>
  </si>
  <si>
    <t>その他の従業者</t>
  </si>
  <si>
    <t>専従</t>
  </si>
  <si>
    <t>兼務</t>
  </si>
  <si>
    <t>従業者数</t>
  </si>
  <si>
    <t>常勤（人）</t>
  </si>
  <si>
    <t>非常勤（人）</t>
  </si>
  <si>
    <t>常勤換算後の人数（人）</t>
  </si>
  <si>
    <t>基準上の必要人数（人）</t>
  </si>
  <si>
    <t>主な掲示事項</t>
  </si>
  <si>
    <t>営業日</t>
  </si>
  <si>
    <t>営業時間</t>
  </si>
  <si>
    <t>サービス内容</t>
  </si>
  <si>
    <t xml:space="preserve">居宅介護 【 （身体介護・通院介助） ・ 家事援助（家事援助・通院介助）  ・ 乗降介助 】
重度訪問介護 ・ 同行援護  ・ 行動援護 </t>
  </si>
  <si>
    <t>主たる対象者</t>
  </si>
  <si>
    <t>特定無し　・　身体障害者　・　知的障害者　・　障害児　・　精神障害者　・　難病等対象者</t>
  </si>
  <si>
    <t>重度訪問介護</t>
  </si>
  <si>
    <t>特定無し　・　身体障害者　・　知的障害者　・　精神障害者　・　難病等対象者　・　加算対象者以外</t>
  </si>
  <si>
    <t>同行援護</t>
  </si>
  <si>
    <t>特定無し　・　身体障害者　・　障害児　・　難病等対象者</t>
  </si>
  <si>
    <t>行動援護</t>
  </si>
  <si>
    <t>特定無し　・　知的障害者　・　障害児　・　精神障害者　・　難病等対象者</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</si>
  <si>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</si>
  <si>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</si>
  <si>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</si>
  <si>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</si>
  <si>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</si>
  <si>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</si>
  <si>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</si>
  <si>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</si>
  <si>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</si>
  <si>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</si>
  <si>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添付書類</t>
  </si>
  <si>
    <t>（備考）</t>
  </si>
  <si>
    <t>１．複数種類のサービスを実施する場合、「サービス内容」欄に複数のサービス種類を記載して本様式１枚にまとめて提出してください。なお、居宅介護の指定とあわせて重度訪問介護の指定を受けようとする場合は重度訪問介護も記載してください。</t>
  </si>
  <si>
    <t>２．「受付番号」「基準上の必要人数」欄には、記載しないでください。</t>
  </si>
  <si>
    <t>３．記入欄が不足する場合は、適宜欄を設けて記載するか又は別葉に記載した書類を添付してください。</t>
  </si>
  <si>
    <t>４．「主な掲示事項」欄には、その内容を簡潔に記載してください。</t>
  </si>
  <si>
    <t>５．出張所等がある場合は、付表１－２にも記載してください。また、従業者については、本様式中に出張所に勤務する職員も含めて記載してください。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</si>
  <si>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</si>
  <si>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</si>
  <si>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t>（郵便番号　      －        　）</t>
  </si>
  <si>
    <t>（郵便番号　     -         　　）</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</si>
  <si>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</si>
  <si>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t>
    </r>
  </si>
  <si>
    <r>
      <t>８．共生型居宅介護又は共生型重度訪問介護の申請の場合、以下の書類の提出を省略することができます。
（１）</t>
    </r>
    <r>
      <rPr>
        <sz val="9"/>
        <rFont val="ＭＳ Ｐゴシック"/>
        <family val="3"/>
      </rPr>
      <t>登記事項証明書又は条例等
（２）事業所平面図
（３）管理者及びサービス提供責任者の氏名、生年月日、住所及び経歴
（４）利用者からの苦情を解決するために講ずる措置の概要</t>
    </r>
  </si>
  <si>
    <t>●出力シート</t>
  </si>
  <si>
    <t>受付番号</t>
  </si>
  <si>
    <t>所在地</t>
  </si>
  <si>
    <t>フリガナ</t>
  </si>
  <si>
    <t>名　　称</t>
  </si>
  <si>
    <t>〒</t>
  </si>
  <si>
    <t>電話番号</t>
  </si>
  <si>
    <t>ＦＡＸ番号</t>
  </si>
  <si>
    <t>（備考）</t>
  </si>
  <si>
    <t>●入力シート</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</si>
  <si>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</si>
  <si>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</si>
  <si>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</si>
  <si>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</si>
  <si>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</si>
  <si>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</si>
  <si>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</si>
  <si>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</si>
  <si>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氏と名の間に一字スペースを入れてください。</t>
  </si>
  <si>
    <t>２　指定を受けようとする事業所・施設に関し、すべての内容に回答してください。</t>
  </si>
  <si>
    <t>回答入力欄</t>
  </si>
  <si>
    <t>付表１　居宅介護・重度訪問介護・同行援護・行動援護事業所等の指定に係る記載事項</t>
  </si>
  <si>
    <t>事業所</t>
  </si>
  <si>
    <t>管理者</t>
  </si>
  <si>
    <t>氏　名</t>
  </si>
  <si>
    <t>住所</t>
  </si>
  <si>
    <t>居宅介護従業者等との兼務の有無</t>
  </si>
  <si>
    <t>同一敷地内の他の事業所又は施設の従業者との兼務（兼務の場合記入）</t>
  </si>
  <si>
    <t>事業所等の名称</t>
  </si>
  <si>
    <t>兼務する職種及び勤務時間等</t>
  </si>
  <si>
    <t>実施主体が地方公共団体である場合は、当該事業の実施について定めてある条例等</t>
  </si>
  <si>
    <t>サービス
提供責任者</t>
  </si>
  <si>
    <t>フリガナ</t>
  </si>
  <si>
    <t>氏　名</t>
  </si>
  <si>
    <t>住所</t>
  </si>
  <si>
    <t>〒</t>
  </si>
  <si>
    <t>従業者の職種・員数</t>
  </si>
  <si>
    <t>従業者数</t>
  </si>
  <si>
    <t>常勤（人）</t>
  </si>
  <si>
    <t>非常勤（人）</t>
  </si>
  <si>
    <t>基準上の必要人数（人）</t>
  </si>
  <si>
    <t>居宅介護事業従業者</t>
  </si>
  <si>
    <t>専従</t>
  </si>
  <si>
    <t>兼務</t>
  </si>
  <si>
    <t>その他の従業者</t>
  </si>
  <si>
    <t>主な掲示事項</t>
  </si>
  <si>
    <t>営業日</t>
  </si>
  <si>
    <t>営業時間</t>
  </si>
  <si>
    <t>サービス内容</t>
  </si>
  <si>
    <t>身体介護</t>
  </si>
  <si>
    <t>乗降介助</t>
  </si>
  <si>
    <t>行動援護</t>
  </si>
  <si>
    <t>主たる対象者</t>
  </si>
  <si>
    <t>特定なし</t>
  </si>
  <si>
    <t>障害児</t>
  </si>
  <si>
    <t>難病等対象者</t>
  </si>
  <si>
    <t>加算対象者以外</t>
  </si>
  <si>
    <t>利用料</t>
  </si>
  <si>
    <t>その他の費用</t>
  </si>
  <si>
    <t>通常の事業の実施地域</t>
  </si>
  <si>
    <t>その他参考となる事項</t>
  </si>
  <si>
    <t>その他</t>
  </si>
  <si>
    <t>窓口（連絡先）</t>
  </si>
  <si>
    <t>担当者</t>
  </si>
  <si>
    <t>添付書類</t>
  </si>
  <si>
    <t>別添のとおり（登記簿謄本又は条例等、事業所平面図、経歴書、運営規程、利用者からの苦情を解決するために講ずる措置の概要、勤務体制・形態一覧表、設備・備品等一覧表）</t>
  </si>
  <si>
    <t>１．複数種類のサービスを実施する場合、「サービス内容」欄に複数のサービス種類を記載して本様式１枚にまとめて提出してください。</t>
  </si>
  <si>
    <t>　　なお、居宅介護の指定とあわせて重度訪問介護の指定を受けようとする場合は重度訪問介護も記載してください。</t>
  </si>
  <si>
    <t>２．「受付番号」「基準上の必要人数」欄には、記載しないでください。</t>
  </si>
  <si>
    <t>３．記入欄が不足する場合は、適宜欄を設けて記載するか又は別葉に記載した書類を添付してください。</t>
  </si>
  <si>
    <t>４．「主な掲示事項」欄には、その内容を簡潔に記載してください。</t>
  </si>
  <si>
    <t>５．出張所等がある場合は、付表１－２にも記載してください。また、従業者については、本様式中に出張所に勤務する職員も含めて記載してください。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</si>
  <si>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</si>
  <si>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t>
  </si>
  <si>
    <t>　　なお、一部の地域が実施地域である場合は適宜地図を添付してください。</t>
  </si>
  <si>
    <t>８．共生型居宅介護又は共生型重度訪問介護の申請の場合、以下の書類の提出を省略することができます。</t>
  </si>
  <si>
    <t>（１）登記事項証明書又は条例等</t>
  </si>
  <si>
    <t>（２）事業所平面図</t>
  </si>
  <si>
    <t>（３）管理者及びサービス提供責任者の氏名、生年月日、住所及び経歴</t>
  </si>
  <si>
    <t>（４）利用者からの苦情を解決するために講ずる措置の概要</t>
  </si>
  <si>
    <t>管理者の氏名</t>
  </si>
  <si>
    <t>管理者の氏名（カタカナ）</t>
  </si>
  <si>
    <t>管理者の住所(郵便番号)</t>
  </si>
  <si>
    <t>管理者の住所</t>
  </si>
  <si>
    <t>無</t>
  </si>
  <si>
    <t>有　　・　　無</t>
  </si>
  <si>
    <t>【兼務の場合記入】
事業所等の名称</t>
  </si>
  <si>
    <t>【兼務の場合記入】
兼務する職種</t>
  </si>
  <si>
    <t>【兼務の場合記入】
兼務する勤務時間</t>
  </si>
  <si>
    <t>有</t>
  </si>
  <si>
    <t>実施主体が地方公共団体である場合は、当該事業の実施について定めてある条例等</t>
  </si>
  <si>
    <t>第●条 第●項 第●号　　と記入</t>
  </si>
  <si>
    <t>サービス提供責任者</t>
  </si>
  <si>
    <t>サービス提供責任者（カタカナ）</t>
  </si>
  <si>
    <t>住所（郵便番号）</t>
  </si>
  <si>
    <t>居宅介護事業従業者
従業者数　専従　常勤人数</t>
  </si>
  <si>
    <t>居宅介護事業従業者
従業者数　専従　非常勤人数</t>
  </si>
  <si>
    <t>居宅介護事業従業者
従業者数　兼務　常勤人数</t>
  </si>
  <si>
    <t>居宅介護事業従業者
従業者数　兼務　非常勤人数</t>
  </si>
  <si>
    <t>常勤換算後の人数（人）</t>
  </si>
  <si>
    <t>居宅介護事業従業者
常勤換算後の人数</t>
  </si>
  <si>
    <t>その他の従業者
従業者数　専従　非常勤人数</t>
  </si>
  <si>
    <t>その他の従業者
従業者数　兼務　常勤人数</t>
  </si>
  <si>
    <t>その他の従業者
従業者数　兼務　非常勤人数</t>
  </si>
  <si>
    <t>その他の従業者
常勤換算後の人数</t>
  </si>
  <si>
    <t>営業日</t>
  </si>
  <si>
    <t>営業時間</t>
  </si>
  <si>
    <t>サービス内容（複数選択）</t>
  </si>
  <si>
    <t>その他の従業者
従業者数　専従　常勤人数</t>
  </si>
  <si>
    <t>通院等介助</t>
  </si>
  <si>
    <t>家事援助</t>
  </si>
  <si>
    <t>重度訪問介護</t>
  </si>
  <si>
    <t>同行援護</t>
  </si>
  <si>
    <t>該当のサービスをすべて選択してください</t>
  </si>
  <si>
    <t>主たる対象者
居宅介護（複数選択）</t>
  </si>
  <si>
    <t>身体障害者</t>
  </si>
  <si>
    <t>知的障害者</t>
  </si>
  <si>
    <t>精神障害者</t>
  </si>
  <si>
    <t>主たる対象者
重度訪問介護（複数選択）</t>
  </si>
  <si>
    <t>サービス内容の居宅介護（身体介護、通院等介助、家事援助、乗降介助）を選択した場合、
該当のサービスをすべて選択してください</t>
  </si>
  <si>
    <t>サービス内容の重度訪問介護を選択した場合、
該当のサービスをすべて選択してください</t>
  </si>
  <si>
    <t>主たる対象者
同行援護（複数選択）</t>
  </si>
  <si>
    <t>サービス内容の同行援護を選択した場合、
該当のサービスをすべて選択してください</t>
  </si>
  <si>
    <t>主たる対象者
行動援護（複数選択）</t>
  </si>
  <si>
    <t>サービス内容の行動援護を選択した場合、
該当のサービスをすべて選択してください</t>
  </si>
  <si>
    <t>知的障害者</t>
  </si>
  <si>
    <t>第三者評価の実施状況</t>
  </si>
  <si>
    <t>その他参考となる事項
第三者評価の実施状況</t>
  </si>
  <si>
    <t>苦情解決の措置概要</t>
  </si>
  <si>
    <t>その他参考となる事項
苦情解決の措置概要　　窓口（連絡先）</t>
  </si>
  <si>
    <t>その他参考となる事項
苦情解決の措置概要　　担当者</t>
  </si>
  <si>
    <t>その他参考となる事項
その他</t>
  </si>
  <si>
    <t>している</t>
  </si>
  <si>
    <t>していない</t>
  </si>
  <si>
    <t>選択してください</t>
  </si>
  <si>
    <t>～出力までの手順～
　１　入力シートの各項目に回答する。
　２　出力シート出力する内容に誤りがないか確認して印刷する。</t>
  </si>
  <si>
    <t>　～出力までの手順～
　１　入力シートの各項目に回答する。
　２　出力シートで出力される内容に誤りがないか確認して印刷する。</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</si>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</sst>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e\.m\.d;@"/>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 numFmtId="184" formatCode="yyyy&quot;年&quot;m&quot;月&quot;d&quot;日&quot;;@"/>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9"/>
      <color indexed="8"/>
      <name val="ＭＳ Ｐゴシック"/>
      <family val="3"/>
    </font>
    <font>
      <sz val="14"/>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Calibri"/>
      <family val="3"/>
    </font>
    <font>
      <sz val="11"/>
      <color rgb="FF006100"/>
      <name val="ＭＳ Ｐゴシック"/>
      <family val="3"/>
    </font>
    <font>
      <sz val="9"/>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medium"/>
      <bottom/>
    </border>
    <border>
      <left style="medium"/>
      <right style="thin"/>
      <top/>
      <bottom/>
    </border>
    <border>
      <left style="medium"/>
      <right style="thin"/>
      <top/>
      <bottom style="thin"/>
    </border>
    <border>
      <left style="thin"/>
      <right/>
      <top/>
      <bottom style="thin"/>
    </border>
    <border>
      <left/>
      <right/>
      <top/>
      <bottom style="thin"/>
    </border>
    <border>
      <left/>
      <right style="thin"/>
      <top style="thin"/>
      <bottom style="thin"/>
    </border>
    <border>
      <left style="thin"/>
      <right style="thin"/>
      <top style="thin"/>
      <bottom style="thin"/>
    </border>
    <border>
      <left style="medium"/>
      <right/>
      <top/>
      <bottom/>
    </border>
    <border>
      <left style="thin"/>
      <right/>
      <top style="thin"/>
      <bottom/>
    </border>
    <border>
      <left style="medium"/>
      <right style="medium"/>
      <top style="medium"/>
      <bottom style="thin"/>
    </border>
    <border>
      <left style="thin"/>
      <right/>
      <top style="thin"/>
      <bottom style="thin"/>
    </border>
    <border>
      <left style="medium"/>
      <right style="medium"/>
      <top style="thin"/>
      <bottom style="thin"/>
    </border>
    <border>
      <left/>
      <right style="thin"/>
      <top/>
      <bottom style="thin"/>
    </border>
    <border>
      <left/>
      <right/>
      <top style="thin"/>
      <bottom/>
    </border>
    <border>
      <left/>
      <right style="thin"/>
      <top/>
      <bottom/>
    </border>
    <border>
      <left style="thin"/>
      <right/>
      <top/>
      <bottom/>
    </border>
    <border>
      <left style="thin"/>
      <right style="medium"/>
      <top style="thin"/>
      <bottom/>
    </border>
    <border>
      <left style="thin"/>
      <right style="medium"/>
      <top>
        <color indexed="63"/>
      </top>
      <bottom>
        <color indexed="63"/>
      </bottom>
    </border>
    <border>
      <left style="thin"/>
      <right style="medium"/>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medium"/>
      <right style="thin"/>
      <top style="thin"/>
      <bottom/>
    </border>
    <border>
      <left/>
      <right/>
      <top style="thin"/>
      <bottom style="thin"/>
    </border>
    <border>
      <left style="dotted"/>
      <right/>
      <top style="thin"/>
      <bottom style="thin"/>
    </border>
    <border>
      <left/>
      <right style="dotted"/>
      <top style="thin"/>
      <bottom style="thin"/>
    </border>
    <border>
      <left/>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n"/>
      <right/>
      <top style="dotted"/>
      <bottom style="thin"/>
    </border>
    <border>
      <left/>
      <right/>
      <top style="dotted"/>
      <bottom style="thin"/>
    </border>
    <border>
      <left>
        <color indexed="63"/>
      </left>
      <right style="thin"/>
      <top style="dotted"/>
      <bottom style="thin"/>
    </border>
    <border>
      <left style="thin"/>
      <right style="thin"/>
      <top style="thin"/>
      <bottom style="dotted"/>
    </border>
    <border>
      <left style="thin"/>
      <right/>
      <top style="thin"/>
      <bottom style="dashed"/>
    </border>
    <border>
      <left/>
      <right/>
      <top style="thin"/>
      <bottom style="dashed"/>
    </border>
    <border>
      <left/>
      <right style="thin"/>
      <top style="thin"/>
      <bottom style="dashed"/>
    </border>
    <border>
      <left style="thin"/>
      <right/>
      <top/>
      <bottom style="dotted"/>
    </border>
    <border>
      <left/>
      <right/>
      <top/>
      <bottom style="dotted"/>
    </border>
    <border>
      <left/>
      <right style="medium"/>
      <top/>
      <bottom style="dotted"/>
    </border>
    <border>
      <left/>
      <right style="medium"/>
      <top style="dotted"/>
      <bottom style="thin"/>
    </border>
    <border>
      <left/>
      <right style="medium"/>
      <top style="thin"/>
      <bottom style="dashed"/>
    </border>
    <border>
      <left style="thin"/>
      <right/>
      <top style="dashed"/>
      <bottom style="thin"/>
    </border>
    <border>
      <left/>
      <right/>
      <top style="dashed"/>
      <bottom style="thin"/>
    </border>
    <border>
      <left/>
      <right style="medium"/>
      <top style="dashed"/>
      <bottom style="thin"/>
    </border>
    <border>
      <left/>
      <right style="medium"/>
      <top/>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thin"/>
      <right style="thin"/>
      <top style="medium"/>
      <bottom/>
    </border>
    <border>
      <left style="thin"/>
      <right style="medium"/>
      <top style="medium"/>
      <bottom/>
    </border>
    <border>
      <left/>
      <right style="medium"/>
      <top style="thin"/>
      <bottom/>
    </border>
    <border>
      <left style="medium"/>
      <right/>
      <top style="thin"/>
      <bottom/>
    </border>
    <border>
      <left style="medium"/>
      <right/>
      <top/>
      <bottom style="thin"/>
    </border>
    <border>
      <left style="medium"/>
      <right/>
      <top style="thin"/>
      <bottom style="thin"/>
    </border>
    <border>
      <left style="thin"/>
      <right style="medium"/>
      <top style="thin"/>
      <bottom style="thin"/>
    </border>
    <border>
      <left/>
      <right style="medium"/>
      <top/>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protection/>
    </xf>
    <xf numFmtId="0" fontId="2"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397">
    <xf numFmtId="0" fontId="0" fillId="0" borderId="0" xfId="0" applyFont="1" applyAlignment="1">
      <alignment/>
    </xf>
    <xf numFmtId="0" fontId="2" fillId="0" borderId="0" xfId="64" applyFont="1" applyAlignment="1">
      <alignment horizontal="left" vertical="center"/>
      <protection/>
    </xf>
    <xf numFmtId="0" fontId="2" fillId="0" borderId="0" xfId="64" applyFont="1" applyAlignment="1">
      <alignment horizontal="center" vertical="center"/>
      <protection/>
    </xf>
    <xf numFmtId="0" fontId="2" fillId="0" borderId="0" xfId="64" applyFont="1" applyAlignment="1">
      <alignment vertical="center"/>
      <protection/>
    </xf>
    <xf numFmtId="0" fontId="4" fillId="0" borderId="0" xfId="64" applyFont="1" applyAlignment="1">
      <alignment vertical="center" wrapText="1"/>
      <protection/>
    </xf>
    <xf numFmtId="0" fontId="4" fillId="0" borderId="10" xfId="64" applyFont="1" applyBorder="1" applyAlignment="1">
      <alignment vertical="top"/>
      <protection/>
    </xf>
    <xf numFmtId="0" fontId="2" fillId="0" borderId="10" xfId="64" applyFont="1" applyBorder="1" applyAlignment="1">
      <alignment/>
      <protection/>
    </xf>
    <xf numFmtId="0" fontId="2" fillId="0" borderId="11" xfId="64" applyFont="1" applyBorder="1" applyAlignment="1">
      <alignment horizontal="center" vertical="center" wrapText="1"/>
      <protection/>
    </xf>
    <xf numFmtId="0" fontId="5" fillId="0" borderId="12"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lignment/>
      <protection/>
    </xf>
    <xf numFmtId="0" fontId="2" fillId="0" borderId="0"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7" xfId="64" applyFont="1" applyBorder="1" applyAlignment="1">
      <alignment horizontal="center" vertical="center" shrinkToFit="1"/>
      <protection/>
    </xf>
    <xf numFmtId="0" fontId="6" fillId="0" borderId="0" xfId="64" applyFont="1" applyBorder="1" applyAlignment="1">
      <alignment horizontal="center" vertical="center" shrinkToFit="1"/>
      <protection/>
    </xf>
    <xf numFmtId="0" fontId="2" fillId="0" borderId="0" xfId="63">
      <alignment/>
      <protection/>
    </xf>
    <xf numFmtId="0" fontId="2" fillId="0" borderId="0" xfId="63" applyAlignment="1">
      <alignment vertical="center"/>
      <protection/>
    </xf>
    <xf numFmtId="0" fontId="2" fillId="0" borderId="0" xfId="63" applyFont="1" applyAlignment="1">
      <alignment vertical="center"/>
      <protection/>
    </xf>
    <xf numFmtId="0" fontId="6" fillId="0" borderId="19" xfId="63" applyFont="1" applyBorder="1" applyAlignment="1">
      <alignment horizontal="right" vertical="center" shrinkToFit="1"/>
      <protection/>
    </xf>
    <xf numFmtId="0" fontId="2" fillId="0" borderId="0" xfId="63" applyAlignment="1">
      <alignment horizontal="left" vertical="center"/>
      <protection/>
    </xf>
    <xf numFmtId="0" fontId="5" fillId="0" borderId="0" xfId="63" applyFont="1" applyAlignment="1">
      <alignment vertical="center"/>
      <protection/>
    </xf>
    <xf numFmtId="0" fontId="2" fillId="0" borderId="0" xfId="63" applyAlignment="1">
      <alignment wrapText="1"/>
      <protection/>
    </xf>
    <xf numFmtId="0" fontId="6" fillId="0" borderId="0" xfId="63" applyFont="1" applyAlignment="1">
      <alignment horizontal="center" vertical="center"/>
      <protection/>
    </xf>
    <xf numFmtId="0" fontId="6" fillId="0" borderId="0" xfId="63" applyFont="1" applyAlignment="1">
      <alignment vertical="center"/>
      <protection/>
    </xf>
    <xf numFmtId="0" fontId="2" fillId="0" borderId="20" xfId="63" applyFont="1" applyBorder="1" applyAlignment="1">
      <alignment horizontal="left" vertical="center"/>
      <protection/>
    </xf>
    <xf numFmtId="0" fontId="6" fillId="0" borderId="16" xfId="63" applyFont="1" applyBorder="1" applyAlignment="1">
      <alignment vertical="center"/>
      <protection/>
    </xf>
    <xf numFmtId="0" fontId="6" fillId="0" borderId="0" xfId="63" applyFont="1">
      <alignment/>
      <protection/>
    </xf>
    <xf numFmtId="0" fontId="2" fillId="0" borderId="17" xfId="63" applyBorder="1" applyAlignment="1">
      <alignment horizontal="center" vertical="center"/>
      <protection/>
    </xf>
    <xf numFmtId="0" fontId="2" fillId="0" borderId="21" xfId="63" applyBorder="1" applyAlignment="1">
      <alignment vertical="center"/>
      <protection/>
    </xf>
    <xf numFmtId="0" fontId="2" fillId="0" borderId="22" xfId="63" applyBorder="1" applyAlignment="1">
      <alignment horizontal="left" vertical="center"/>
      <protection/>
    </xf>
    <xf numFmtId="0" fontId="5" fillId="0" borderId="16" xfId="63" applyFont="1" applyBorder="1" applyAlignment="1">
      <alignment vertical="center"/>
      <protection/>
    </xf>
    <xf numFmtId="183" fontId="2" fillId="0" borderId="22" xfId="63" applyNumberFormat="1" applyBorder="1" applyAlignment="1">
      <alignment horizontal="left" vertical="center"/>
      <protection/>
    </xf>
    <xf numFmtId="0" fontId="5" fillId="0" borderId="16" xfId="63" applyFont="1" applyBorder="1" applyAlignment="1">
      <alignment vertical="center" wrapText="1"/>
      <protection/>
    </xf>
    <xf numFmtId="0" fontId="2" fillId="0" borderId="0" xfId="63" applyAlignment="1">
      <alignment horizontal="center" vertical="center"/>
      <protection/>
    </xf>
    <xf numFmtId="0" fontId="6" fillId="0" borderId="20" xfId="63" applyFont="1" applyBorder="1" applyAlignment="1">
      <alignment horizontal="left" vertical="center"/>
      <protection/>
    </xf>
    <xf numFmtId="0" fontId="2" fillId="0" borderId="21" xfId="63" applyBorder="1" applyAlignment="1">
      <alignment vertical="center" wrapText="1"/>
      <protection/>
    </xf>
    <xf numFmtId="184" fontId="2" fillId="0" borderId="22" xfId="63" applyNumberFormat="1" applyBorder="1" applyAlignment="1">
      <alignment horizontal="left" vertical="center"/>
      <protection/>
    </xf>
    <xf numFmtId="0" fontId="2" fillId="0" borderId="0" xfId="63" applyFill="1">
      <alignment/>
      <protection/>
    </xf>
    <xf numFmtId="0" fontId="2" fillId="0" borderId="0" xfId="63" applyFont="1" applyFill="1" applyBorder="1" applyAlignment="1">
      <alignment horizontal="center" vertical="center"/>
      <protection/>
    </xf>
    <xf numFmtId="0" fontId="2" fillId="0" borderId="0" xfId="63" applyBorder="1">
      <alignment/>
      <protection/>
    </xf>
    <xf numFmtId="0" fontId="2" fillId="0" borderId="0" xfId="63" applyFont="1" applyBorder="1" applyAlignment="1">
      <alignment horizontal="left" vertical="center"/>
      <protection/>
    </xf>
    <xf numFmtId="0" fontId="2" fillId="0" borderId="15" xfId="63" applyFont="1" applyBorder="1" applyAlignment="1">
      <alignment horizontal="left" vertical="center"/>
      <protection/>
    </xf>
    <xf numFmtId="0" fontId="2" fillId="0" borderId="23" xfId="63" applyFont="1" applyBorder="1" applyAlignment="1">
      <alignment horizontal="left" vertical="center"/>
      <protection/>
    </xf>
    <xf numFmtId="183" fontId="2" fillId="0" borderId="24" xfId="63" applyNumberFormat="1" applyFont="1" applyBorder="1" applyAlignment="1">
      <alignment horizontal="left" vertical="center"/>
      <protection/>
    </xf>
    <xf numFmtId="184" fontId="2" fillId="0" borderId="0" xfId="63" applyNumberFormat="1" applyFont="1" applyBorder="1" applyAlignment="1">
      <alignment horizontal="left" vertical="center"/>
      <protection/>
    </xf>
    <xf numFmtId="0" fontId="2" fillId="0" borderId="0" xfId="63" applyFont="1" applyBorder="1" applyAlignment="1">
      <alignment horizontal="left" vertical="top"/>
      <protection/>
    </xf>
    <xf numFmtId="0" fontId="2" fillId="0" borderId="14" xfId="63" applyFont="1" applyBorder="1" applyAlignment="1">
      <alignment horizontal="left" vertical="center"/>
      <protection/>
    </xf>
    <xf numFmtId="0" fontId="2" fillId="0" borderId="25" xfId="63" applyFont="1" applyBorder="1" applyAlignment="1">
      <alignment horizontal="left" vertical="top"/>
      <protection/>
    </xf>
    <xf numFmtId="0" fontId="2" fillId="0" borderId="25" xfId="63" applyBorder="1">
      <alignment/>
      <protection/>
    </xf>
    <xf numFmtId="0" fontId="2" fillId="0" borderId="26" xfId="63" applyFont="1" applyBorder="1" applyAlignment="1">
      <alignment horizontal="left" vertical="center"/>
      <protection/>
    </xf>
    <xf numFmtId="0" fontId="4" fillId="0" borderId="0" xfId="63" applyFont="1">
      <alignment/>
      <protection/>
    </xf>
    <xf numFmtId="0" fontId="2" fillId="0" borderId="17" xfId="63" applyFill="1" applyBorder="1" applyAlignment="1">
      <alignment horizontal="center" vertical="center"/>
      <protection/>
    </xf>
    <xf numFmtId="0" fontId="2" fillId="0" borderId="22" xfId="63" applyFill="1" applyBorder="1" applyAlignment="1">
      <alignment horizontal="left" vertical="center"/>
      <protection/>
    </xf>
    <xf numFmtId="0" fontId="5" fillId="0" borderId="16" xfId="63" applyFont="1" applyFill="1" applyBorder="1" applyAlignment="1">
      <alignment vertical="center"/>
      <protection/>
    </xf>
    <xf numFmtId="0" fontId="2" fillId="0" borderId="21" xfId="63" applyFill="1" applyBorder="1" applyAlignment="1">
      <alignment vertical="center"/>
      <protection/>
    </xf>
    <xf numFmtId="184" fontId="2" fillId="0" borderId="22" xfId="63" applyNumberFormat="1" applyFill="1" applyBorder="1" applyAlignment="1">
      <alignment horizontal="left" vertical="center"/>
      <protection/>
    </xf>
    <xf numFmtId="0" fontId="2" fillId="0" borderId="22" xfId="63" applyNumberFormat="1" applyFill="1" applyBorder="1" applyAlignment="1">
      <alignment horizontal="left" vertical="center"/>
      <protection/>
    </xf>
    <xf numFmtId="0" fontId="2" fillId="0" borderId="0" xfId="63" applyFill="1" applyAlignment="1">
      <alignment horizontal="center" vertical="center"/>
      <protection/>
    </xf>
    <xf numFmtId="0" fontId="2" fillId="0" borderId="0" xfId="63" applyFill="1" applyAlignment="1">
      <alignment vertical="center"/>
      <protection/>
    </xf>
    <xf numFmtId="0" fontId="2" fillId="0" borderId="0" xfId="63" applyFill="1" applyAlignment="1">
      <alignment horizontal="left" vertical="center"/>
      <protection/>
    </xf>
    <xf numFmtId="0" fontId="5" fillId="0" borderId="0" xfId="63" applyFont="1" applyFill="1" applyAlignment="1">
      <alignment vertical="center"/>
      <protection/>
    </xf>
    <xf numFmtId="0" fontId="2" fillId="33" borderId="0" xfId="63" applyFill="1">
      <alignment/>
      <protection/>
    </xf>
    <xf numFmtId="0" fontId="2" fillId="34" borderId="0" xfId="63" applyFill="1">
      <alignment/>
      <protection/>
    </xf>
    <xf numFmtId="0" fontId="38" fillId="0" borderId="17" xfId="63" applyFont="1" applyFill="1" applyBorder="1">
      <alignment/>
      <protection/>
    </xf>
    <xf numFmtId="0" fontId="2" fillId="8" borderId="22" xfId="63" applyFill="1" applyBorder="1" applyAlignment="1">
      <alignment horizontal="left" vertical="center"/>
      <protection/>
    </xf>
    <xf numFmtId="0" fontId="2" fillId="8" borderId="0" xfId="63" applyFill="1">
      <alignment/>
      <protection/>
    </xf>
    <xf numFmtId="0" fontId="2" fillId="8" borderId="17" xfId="63" applyFill="1" applyBorder="1">
      <alignment/>
      <protection/>
    </xf>
    <xf numFmtId="184" fontId="2" fillId="8" borderId="22" xfId="63" applyNumberFormat="1" applyFill="1" applyBorder="1" applyAlignment="1">
      <alignment horizontal="left" vertical="center"/>
      <protection/>
    </xf>
    <xf numFmtId="0" fontId="2" fillId="0" borderId="21" xfId="63" applyFill="1" applyBorder="1" applyAlignment="1">
      <alignment vertical="center" wrapText="1"/>
      <protection/>
    </xf>
    <xf numFmtId="0" fontId="2" fillId="0" borderId="17" xfId="63" applyFill="1" applyBorder="1">
      <alignment/>
      <protection/>
    </xf>
    <xf numFmtId="0" fontId="2" fillId="8" borderId="22" xfId="63" applyNumberFormat="1" applyFill="1" applyBorder="1" applyAlignment="1">
      <alignment horizontal="left" vertical="center"/>
      <protection/>
    </xf>
    <xf numFmtId="0" fontId="6" fillId="0" borderId="19" xfId="63" applyFont="1" applyBorder="1" applyAlignment="1">
      <alignment horizontal="left" vertical="center" shrinkToFit="1"/>
      <protection/>
    </xf>
    <xf numFmtId="0" fontId="2" fillId="8" borderId="17" xfId="63" applyFill="1" applyBorder="1" applyAlignment="1">
      <alignment horizontal="center" vertical="center"/>
      <protection/>
    </xf>
    <xf numFmtId="0" fontId="2" fillId="8" borderId="21" xfId="63" applyFill="1" applyBorder="1" applyAlignment="1">
      <alignment vertical="center" wrapText="1"/>
      <protection/>
    </xf>
    <xf numFmtId="0" fontId="5" fillId="8" borderId="16" xfId="63" applyFont="1" applyFill="1" applyBorder="1" applyAlignment="1">
      <alignment vertical="center"/>
      <protection/>
    </xf>
    <xf numFmtId="0" fontId="2" fillId="8" borderId="27" xfId="63" applyFill="1" applyBorder="1" applyAlignment="1">
      <alignment horizontal="left" vertical="center" wrapText="1"/>
      <protection/>
    </xf>
    <xf numFmtId="0" fontId="2" fillId="8" borderId="28" xfId="63" applyFill="1" applyBorder="1" applyAlignment="1">
      <alignment horizontal="left" vertical="center"/>
      <protection/>
    </xf>
    <xf numFmtId="0" fontId="2" fillId="8" borderId="29" xfId="63" applyFill="1" applyBorder="1" applyAlignment="1">
      <alignment horizontal="left" vertical="center"/>
      <protection/>
    </xf>
    <xf numFmtId="0" fontId="2" fillId="8" borderId="30" xfId="63" applyFill="1" applyBorder="1" applyAlignment="1">
      <alignment horizontal="center" vertical="center"/>
      <protection/>
    </xf>
    <xf numFmtId="0" fontId="2" fillId="8" borderId="31" xfId="63" applyFill="1" applyBorder="1" applyAlignment="1">
      <alignment horizontal="center" vertical="center"/>
      <protection/>
    </xf>
    <xf numFmtId="0" fontId="2" fillId="8" borderId="32" xfId="63" applyFill="1" applyBorder="1" applyAlignment="1">
      <alignment horizontal="center" vertical="center"/>
      <protection/>
    </xf>
    <xf numFmtId="0" fontId="5" fillId="8" borderId="33" xfId="63" applyFont="1" applyFill="1" applyBorder="1" applyAlignment="1">
      <alignment horizontal="left" vertical="center" wrapText="1"/>
      <protection/>
    </xf>
    <xf numFmtId="0" fontId="5" fillId="8" borderId="12" xfId="63" applyFont="1" applyFill="1" applyBorder="1" applyAlignment="1">
      <alignment horizontal="left" vertical="center" wrapText="1"/>
      <protection/>
    </xf>
    <xf numFmtId="0" fontId="5" fillId="8" borderId="13" xfId="63" applyFont="1" applyFill="1" applyBorder="1" applyAlignment="1">
      <alignment horizontal="left" vertical="center" wrapText="1"/>
      <protection/>
    </xf>
    <xf numFmtId="0" fontId="2" fillId="8" borderId="28" xfId="63" applyFill="1" applyBorder="1" applyAlignment="1">
      <alignment horizontal="left" vertical="center" wrapText="1"/>
      <protection/>
    </xf>
    <xf numFmtId="0" fontId="2" fillId="8" borderId="29" xfId="63" applyFill="1" applyBorder="1" applyAlignment="1">
      <alignment horizontal="left" vertical="center" wrapText="1"/>
      <protection/>
    </xf>
    <xf numFmtId="0" fontId="5" fillId="8" borderId="33" xfId="63" applyFont="1" applyFill="1" applyBorder="1" applyAlignment="1">
      <alignment horizontal="left" vertical="center"/>
      <protection/>
    </xf>
    <xf numFmtId="0" fontId="5" fillId="8" borderId="12" xfId="63" applyFont="1" applyFill="1" applyBorder="1" applyAlignment="1">
      <alignment horizontal="left" vertical="center"/>
      <protection/>
    </xf>
    <xf numFmtId="0" fontId="5" fillId="8" borderId="13" xfId="63" applyFont="1" applyFill="1" applyBorder="1" applyAlignment="1">
      <alignment horizontal="left" vertical="center"/>
      <protection/>
    </xf>
    <xf numFmtId="0" fontId="5" fillId="0" borderId="33" xfId="63" applyFont="1" applyBorder="1" applyAlignment="1">
      <alignment horizontal="left" vertical="center" wrapText="1"/>
      <protection/>
    </xf>
    <xf numFmtId="0" fontId="5" fillId="0" borderId="12" xfId="63" applyFont="1" applyBorder="1" applyAlignment="1">
      <alignment horizontal="left" vertical="center"/>
      <protection/>
    </xf>
    <xf numFmtId="0" fontId="5" fillId="0" borderId="13" xfId="63" applyFont="1" applyBorder="1" applyAlignment="1">
      <alignment horizontal="left" vertical="center"/>
      <protection/>
    </xf>
    <xf numFmtId="0" fontId="2" fillId="0" borderId="27" xfId="63" applyFill="1" applyBorder="1" applyAlignment="1">
      <alignment horizontal="left" vertical="center" wrapText="1"/>
      <protection/>
    </xf>
    <xf numFmtId="0" fontId="2" fillId="0" borderId="28" xfId="63" applyFill="1" applyBorder="1" applyAlignment="1">
      <alignment horizontal="left" vertical="center" wrapText="1"/>
      <protection/>
    </xf>
    <xf numFmtId="0" fontId="2" fillId="0" borderId="29" xfId="63" applyFill="1" applyBorder="1" applyAlignment="1">
      <alignment horizontal="left" vertical="center" wrapText="1"/>
      <protection/>
    </xf>
    <xf numFmtId="0" fontId="2" fillId="0" borderId="30" xfId="63" applyFill="1" applyBorder="1" applyAlignment="1">
      <alignment horizontal="center" vertical="center"/>
      <protection/>
    </xf>
    <xf numFmtId="0" fontId="2" fillId="0" borderId="31" xfId="63" applyFill="1" applyBorder="1" applyAlignment="1">
      <alignment horizontal="center" vertical="center"/>
      <protection/>
    </xf>
    <xf numFmtId="0" fontId="2" fillId="0" borderId="32" xfId="63" applyFill="1" applyBorder="1" applyAlignment="1">
      <alignment horizontal="center" vertical="center"/>
      <protection/>
    </xf>
    <xf numFmtId="0" fontId="5" fillId="0" borderId="33" xfId="63" applyFont="1" applyFill="1" applyBorder="1" applyAlignment="1">
      <alignment horizontal="left" vertical="center" wrapText="1"/>
      <protection/>
    </xf>
    <xf numFmtId="0" fontId="5" fillId="0" borderId="12" xfId="63" applyFont="1" applyFill="1" applyBorder="1" applyAlignment="1">
      <alignment horizontal="left" vertical="center"/>
      <protection/>
    </xf>
    <xf numFmtId="0" fontId="5" fillId="0" borderId="13" xfId="63" applyFont="1" applyFill="1" applyBorder="1" applyAlignment="1">
      <alignment horizontal="left" vertical="center"/>
      <protection/>
    </xf>
    <xf numFmtId="0" fontId="2" fillId="8" borderId="30" xfId="63" applyFill="1" applyBorder="1" applyAlignment="1" quotePrefix="1">
      <alignment horizontal="center" vertical="center"/>
      <protection/>
    </xf>
    <xf numFmtId="0" fontId="2" fillId="8" borderId="31" xfId="63" applyFill="1" applyBorder="1" applyAlignment="1" quotePrefix="1">
      <alignment horizontal="center" vertical="center"/>
      <protection/>
    </xf>
    <xf numFmtId="0" fontId="2" fillId="8" borderId="32" xfId="63" applyFill="1" applyBorder="1" applyAlignment="1" quotePrefix="1">
      <alignment horizontal="center" vertical="center"/>
      <protection/>
    </xf>
    <xf numFmtId="0" fontId="8" fillId="0" borderId="0" xfId="63" applyFont="1" applyAlignment="1">
      <alignment horizontal="left" vertical="center"/>
      <protection/>
    </xf>
    <xf numFmtId="0" fontId="2" fillId="0" borderId="0" xfId="63" applyAlignment="1">
      <alignment horizontal="left" vertical="top" wrapText="1"/>
      <protection/>
    </xf>
    <xf numFmtId="0" fontId="6" fillId="0" borderId="0" xfId="63" applyFont="1" applyAlignment="1">
      <alignment horizontal="left" vertical="center" wrapText="1"/>
      <protection/>
    </xf>
    <xf numFmtId="0" fontId="6" fillId="0" borderId="0" xfId="63" applyFont="1" applyAlignment="1">
      <alignment horizontal="left" vertical="center"/>
      <protection/>
    </xf>
    <xf numFmtId="0" fontId="2" fillId="8" borderId="27" xfId="63" applyFill="1" applyBorder="1" applyAlignment="1">
      <alignment horizontal="left" vertical="center"/>
      <protection/>
    </xf>
    <xf numFmtId="184" fontId="9" fillId="0" borderId="0" xfId="63" applyNumberFormat="1" applyFont="1" applyBorder="1" applyAlignment="1">
      <alignment horizontal="center" vertical="center"/>
      <protection/>
    </xf>
    <xf numFmtId="0" fontId="2" fillId="0" borderId="30" xfId="63" applyFont="1" applyBorder="1" applyAlignment="1">
      <alignment horizontal="center" vertical="center"/>
      <protection/>
    </xf>
    <xf numFmtId="0" fontId="9" fillId="0" borderId="21" xfId="63" applyFont="1" applyBorder="1" applyAlignment="1">
      <alignment horizontal="left" vertical="center"/>
      <protection/>
    </xf>
    <xf numFmtId="0" fontId="9" fillId="0" borderId="34" xfId="63" applyFont="1" applyBorder="1" applyAlignment="1">
      <alignment horizontal="left" vertical="center"/>
      <protection/>
    </xf>
    <xf numFmtId="0" fontId="9" fillId="0" borderId="16" xfId="63" applyFont="1" applyBorder="1" applyAlignment="1">
      <alignment horizontal="left" vertical="center"/>
      <protection/>
    </xf>
    <xf numFmtId="184" fontId="9" fillId="0" borderId="35" xfId="63" applyNumberFormat="1" applyFont="1" applyBorder="1" applyAlignment="1">
      <alignment horizontal="center" vertical="center" shrinkToFit="1"/>
      <protection/>
    </xf>
    <xf numFmtId="184" fontId="9" fillId="0" borderId="34" xfId="63" applyNumberFormat="1" applyFont="1" applyBorder="1" applyAlignment="1">
      <alignment horizontal="center" vertical="center" shrinkToFit="1"/>
      <protection/>
    </xf>
    <xf numFmtId="184" fontId="9" fillId="0" borderId="36" xfId="63" applyNumberFormat="1" applyFont="1" applyBorder="1" applyAlignment="1">
      <alignment horizontal="center" vertical="center" shrinkToFit="1"/>
      <protection/>
    </xf>
    <xf numFmtId="184" fontId="9" fillId="0" borderId="21" xfId="63" applyNumberFormat="1" applyFont="1" applyBorder="1" applyAlignment="1">
      <alignment horizontal="center" vertical="center" shrinkToFit="1"/>
      <protection/>
    </xf>
    <xf numFmtId="184" fontId="9" fillId="0" borderId="16" xfId="63" applyNumberFormat="1" applyFont="1" applyBorder="1" applyAlignment="1">
      <alignment horizontal="center" vertical="center" shrinkToFit="1"/>
      <protection/>
    </xf>
    <xf numFmtId="0" fontId="2" fillId="0" borderId="19" xfId="63" applyFont="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37" xfId="63" applyFont="1" applyBorder="1" applyAlignment="1">
      <alignment horizontal="center" vertical="center" shrinkToFit="1"/>
      <protection/>
    </xf>
    <xf numFmtId="0" fontId="2" fillId="0" borderId="14" xfId="63" applyFont="1" applyBorder="1" applyAlignment="1">
      <alignment horizontal="center" vertical="center" shrinkToFit="1"/>
      <protection/>
    </xf>
    <xf numFmtId="0" fontId="2" fillId="0" borderId="15" xfId="63" applyFont="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14" xfId="63" applyFont="1" applyBorder="1" applyAlignment="1">
      <alignment horizontal="left" vertical="center" shrinkToFit="1"/>
      <protection/>
    </xf>
    <xf numFmtId="0" fontId="2" fillId="0" borderId="15" xfId="63" applyFont="1" applyBorder="1" applyAlignment="1">
      <alignment horizontal="left" vertical="center" shrinkToFit="1"/>
      <protection/>
    </xf>
    <xf numFmtId="183" fontId="6" fillId="0" borderId="24" xfId="63" applyNumberFormat="1" applyFont="1" applyBorder="1" applyAlignment="1">
      <alignment horizontal="left" vertical="center" shrinkToFit="1"/>
      <protection/>
    </xf>
    <xf numFmtId="0" fontId="2" fillId="0" borderId="17" xfId="63" applyFont="1" applyBorder="1" applyAlignment="1">
      <alignment horizontal="center" vertical="center"/>
      <protection/>
    </xf>
    <xf numFmtId="184" fontId="2" fillId="0" borderId="17" xfId="63" applyNumberFormat="1" applyFont="1" applyBorder="1" applyAlignment="1">
      <alignment horizontal="left" vertical="center"/>
      <protection/>
    </xf>
    <xf numFmtId="184" fontId="9" fillId="0" borderId="24" xfId="63" applyNumberFormat="1" applyFont="1" applyBorder="1" applyAlignment="1">
      <alignment horizontal="center" vertical="center" shrinkToFit="1"/>
      <protection/>
    </xf>
    <xf numFmtId="184" fontId="9" fillId="0" borderId="37" xfId="63" applyNumberFormat="1" applyFont="1" applyBorder="1" applyAlignment="1">
      <alignment horizontal="center" vertical="center" shrinkToFit="1"/>
      <protection/>
    </xf>
    <xf numFmtId="0" fontId="8" fillId="0" borderId="0" xfId="63" applyFont="1" applyAlignment="1">
      <alignment horizontal="left" vertical="top"/>
      <protection/>
    </xf>
    <xf numFmtId="0" fontId="2" fillId="0" borderId="0" xfId="63" applyAlignment="1">
      <alignment horizontal="left" vertical="top"/>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35" borderId="38" xfId="63" applyFont="1" applyFill="1" applyBorder="1" applyAlignment="1">
      <alignment horizontal="center" vertical="center"/>
      <protection/>
    </xf>
    <xf numFmtId="0" fontId="2" fillId="35" borderId="39" xfId="63" applyFont="1" applyFill="1" applyBorder="1" applyAlignment="1">
      <alignment horizontal="center" vertical="center"/>
      <protection/>
    </xf>
    <xf numFmtId="0" fontId="2" fillId="35" borderId="40" xfId="63" applyFont="1" applyFill="1" applyBorder="1" applyAlignment="1">
      <alignment horizontal="center" vertical="center"/>
      <protection/>
    </xf>
    <xf numFmtId="0" fontId="2" fillId="0" borderId="41" xfId="63" applyFont="1" applyBorder="1" applyAlignment="1">
      <alignment horizontal="left" vertical="center"/>
      <protection/>
    </xf>
    <xf numFmtId="0" fontId="2" fillId="0" borderId="42" xfId="63" applyFont="1" applyBorder="1" applyAlignment="1">
      <alignment horizontal="left" vertical="center"/>
      <protection/>
    </xf>
    <xf numFmtId="0" fontId="2" fillId="0" borderId="43" xfId="63" applyFont="1" applyBorder="1" applyAlignment="1">
      <alignment horizontal="left" vertical="center"/>
      <protection/>
    </xf>
    <xf numFmtId="0" fontId="2" fillId="0" borderId="30" xfId="63" applyFont="1" applyBorder="1" applyAlignment="1">
      <alignment horizontal="center" vertical="center" shrinkToFit="1"/>
      <protection/>
    </xf>
    <xf numFmtId="0" fontId="2" fillId="0" borderId="30" xfId="63" applyFont="1" applyBorder="1" applyAlignment="1">
      <alignment horizontal="left" vertical="center" shrinkToFit="1"/>
      <protection/>
    </xf>
    <xf numFmtId="0" fontId="2" fillId="0" borderId="44" xfId="63" applyFont="1" applyBorder="1" applyAlignment="1">
      <alignment horizontal="center" vertical="center" shrinkToFit="1"/>
      <protection/>
    </xf>
    <xf numFmtId="0" fontId="2" fillId="0" borderId="17" xfId="63" applyFont="1" applyBorder="1" applyAlignment="1">
      <alignment horizontal="center" vertical="center" shrinkToFit="1"/>
      <protection/>
    </xf>
    <xf numFmtId="0" fontId="6" fillId="0" borderId="17" xfId="63" applyFont="1" applyBorder="1" applyAlignment="1">
      <alignment horizontal="center" vertical="center" shrinkToFit="1"/>
      <protection/>
    </xf>
    <xf numFmtId="0" fontId="2" fillId="0" borderId="41" xfId="63" applyFont="1" applyBorder="1" applyAlignment="1">
      <alignment horizontal="left" vertical="center" shrinkToFit="1"/>
      <protection/>
    </xf>
    <xf numFmtId="0" fontId="2" fillId="0" borderId="42" xfId="63" applyFont="1" applyBorder="1" applyAlignment="1">
      <alignment horizontal="left" vertical="center" shrinkToFit="1"/>
      <protection/>
    </xf>
    <xf numFmtId="0" fontId="2" fillId="0" borderId="43" xfId="63" applyFont="1" applyBorder="1" applyAlignment="1">
      <alignment horizontal="left" vertical="center" shrinkToFit="1"/>
      <protection/>
    </xf>
    <xf numFmtId="0" fontId="2" fillId="0" borderId="45" xfId="63" applyFont="1" applyBorder="1" applyAlignment="1">
      <alignment horizontal="left" vertical="center" shrinkToFit="1"/>
      <protection/>
    </xf>
    <xf numFmtId="0" fontId="2" fillId="0" borderId="46" xfId="63" applyFont="1" applyBorder="1" applyAlignment="1">
      <alignment horizontal="left" vertical="center" shrinkToFit="1"/>
      <protection/>
    </xf>
    <xf numFmtId="0" fontId="2" fillId="0" borderId="47" xfId="63" applyFont="1" applyBorder="1" applyAlignment="1">
      <alignment horizontal="left" vertical="center" shrinkToFit="1"/>
      <protection/>
    </xf>
    <xf numFmtId="0" fontId="2" fillId="0" borderId="14" xfId="63" applyFont="1" applyBorder="1" applyAlignment="1">
      <alignment horizontal="center" vertical="center"/>
      <protection/>
    </xf>
    <xf numFmtId="0" fontId="2" fillId="0" borderId="15"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1" xfId="63" applyFont="1" applyBorder="1" applyAlignment="1">
      <alignment horizontal="center" vertical="center" shrinkToFit="1"/>
      <protection/>
    </xf>
    <xf numFmtId="0" fontId="2" fillId="0" borderId="34" xfId="63" applyFont="1" applyBorder="1" applyAlignment="1">
      <alignment horizontal="center" vertical="center" shrinkToFit="1"/>
      <protection/>
    </xf>
    <xf numFmtId="0" fontId="2" fillId="0" borderId="16" xfId="63" applyFont="1" applyBorder="1" applyAlignment="1">
      <alignment horizontal="center" vertical="center" shrinkToFit="1"/>
      <protection/>
    </xf>
    <xf numFmtId="0" fontId="2" fillId="0" borderId="21" xfId="63" applyFont="1" applyBorder="1" applyAlignment="1">
      <alignment horizontal="left" vertical="center"/>
      <protection/>
    </xf>
    <xf numFmtId="0" fontId="2" fillId="0" borderId="34" xfId="63" applyFont="1" applyBorder="1" applyAlignment="1">
      <alignment horizontal="left" vertical="center"/>
      <protection/>
    </xf>
    <xf numFmtId="0" fontId="2" fillId="0" borderId="16" xfId="63" applyFont="1" applyBorder="1" applyAlignment="1">
      <alignment horizontal="left" vertical="center"/>
      <protection/>
    </xf>
    <xf numFmtId="0" fontId="2" fillId="0" borderId="19" xfId="63" applyFont="1" applyBorder="1" applyAlignment="1">
      <alignment horizontal="center" vertical="center" textRotation="255" shrinkToFit="1"/>
      <protection/>
    </xf>
    <xf numFmtId="0" fontId="2" fillId="0" borderId="37" xfId="63" applyFont="1" applyBorder="1" applyAlignment="1">
      <alignment horizontal="center" vertical="center" textRotation="255" shrinkToFit="1"/>
      <protection/>
    </xf>
    <xf numFmtId="0" fontId="2" fillId="0" borderId="26" xfId="63" applyFont="1" applyBorder="1" applyAlignment="1">
      <alignment horizontal="center" vertical="center" textRotation="255" shrinkToFit="1"/>
      <protection/>
    </xf>
    <xf numFmtId="0" fontId="2" fillId="0" borderId="25" xfId="63" applyFont="1" applyBorder="1" applyAlignment="1">
      <alignment horizontal="center" vertical="center" textRotation="255" shrinkToFit="1"/>
      <protection/>
    </xf>
    <xf numFmtId="0" fontId="2" fillId="0" borderId="14" xfId="63" applyFont="1" applyBorder="1" applyAlignment="1">
      <alignment horizontal="center" vertical="center" textRotation="255" shrinkToFit="1"/>
      <protection/>
    </xf>
    <xf numFmtId="0" fontId="2" fillId="0" borderId="23" xfId="63" applyFont="1" applyBorder="1" applyAlignment="1">
      <alignment horizontal="center" vertical="center" textRotation="255" shrinkToFit="1"/>
      <protection/>
    </xf>
    <xf numFmtId="0" fontId="2" fillId="0" borderId="48"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14" xfId="63" applyFont="1" applyBorder="1" applyAlignment="1">
      <alignment horizontal="left" vertical="center"/>
      <protection/>
    </xf>
    <xf numFmtId="0" fontId="2" fillId="0" borderId="15" xfId="63" applyFont="1" applyBorder="1" applyAlignment="1">
      <alignment horizontal="left" vertical="center"/>
      <protection/>
    </xf>
    <xf numFmtId="0" fontId="2" fillId="0" borderId="23" xfId="63" applyFont="1" applyBorder="1" applyAlignment="1">
      <alignment horizontal="left" vertical="center"/>
      <protection/>
    </xf>
    <xf numFmtId="0" fontId="2" fillId="0" borderId="44" xfId="63" applyFont="1" applyBorder="1" applyAlignment="1">
      <alignment horizontal="left" vertical="center" shrinkToFit="1"/>
      <protection/>
    </xf>
    <xf numFmtId="183" fontId="6" fillId="0" borderId="37" xfId="63" applyNumberFormat="1" applyFont="1" applyBorder="1" applyAlignment="1">
      <alignment horizontal="left" vertical="center" shrinkToFit="1"/>
      <protection/>
    </xf>
    <xf numFmtId="0" fontId="2" fillId="0" borderId="26" xfId="63" applyFont="1" applyBorder="1" applyAlignment="1">
      <alignment horizontal="left" vertical="center" shrinkToFit="1"/>
      <protection/>
    </xf>
    <xf numFmtId="0" fontId="2" fillId="0" borderId="0"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9" fillId="0" borderId="19" xfId="63" applyFont="1" applyBorder="1" applyAlignment="1">
      <alignment horizontal="left" vertical="center" wrapText="1"/>
      <protection/>
    </xf>
    <xf numFmtId="0" fontId="9" fillId="0" borderId="24" xfId="63" applyFont="1" applyBorder="1" applyAlignment="1">
      <alignment horizontal="left" vertical="center" wrapText="1"/>
      <protection/>
    </xf>
    <xf numFmtId="0" fontId="9" fillId="0" borderId="37" xfId="63" applyFont="1" applyBorder="1" applyAlignment="1">
      <alignment horizontal="left" vertical="center" wrapText="1"/>
      <protection/>
    </xf>
    <xf numFmtId="0" fontId="9" fillId="0" borderId="14" xfId="63" applyFont="1" applyBorder="1" applyAlignment="1">
      <alignment horizontal="left" vertical="center" wrapText="1"/>
      <protection/>
    </xf>
    <xf numFmtId="0" fontId="9" fillId="0" borderId="15" xfId="63" applyFont="1" applyBorder="1" applyAlignment="1">
      <alignment horizontal="left" vertical="center" wrapText="1"/>
      <protection/>
    </xf>
    <xf numFmtId="0" fontId="9" fillId="0" borderId="23" xfId="63" applyFont="1" applyBorder="1" applyAlignment="1">
      <alignment horizontal="left" vertical="center" wrapText="1"/>
      <protection/>
    </xf>
    <xf numFmtId="184" fontId="2" fillId="0" borderId="17" xfId="63" applyNumberFormat="1" applyFont="1" applyBorder="1" applyAlignment="1">
      <alignment horizontal="center" vertical="center" shrinkToFit="1"/>
      <protection/>
    </xf>
    <xf numFmtId="0" fontId="2" fillId="0" borderId="21"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16" xfId="63" applyFont="1" applyBorder="1" applyAlignment="1">
      <alignment horizontal="center" vertical="center"/>
      <protection/>
    </xf>
    <xf numFmtId="0" fontId="9" fillId="0" borderId="26" xfId="63" applyFont="1" applyBorder="1" applyAlignment="1">
      <alignment horizontal="left" vertical="center" wrapText="1"/>
      <protection/>
    </xf>
    <xf numFmtId="0" fontId="9" fillId="0" borderId="0" xfId="63" applyFont="1" applyBorder="1" applyAlignment="1">
      <alignment horizontal="left" vertical="center" wrapText="1"/>
      <protection/>
    </xf>
    <xf numFmtId="0" fontId="9" fillId="0" borderId="25" xfId="63" applyFont="1" applyBorder="1" applyAlignment="1">
      <alignment horizontal="left" vertical="center" wrapText="1"/>
      <protection/>
    </xf>
    <xf numFmtId="0" fontId="2" fillId="0" borderId="19" xfId="63" applyFont="1" applyBorder="1" applyAlignment="1">
      <alignment horizontal="center" vertical="center" wrapText="1"/>
      <protection/>
    </xf>
    <xf numFmtId="0" fontId="2" fillId="0" borderId="24" xfId="63" applyFont="1" applyBorder="1" applyAlignment="1">
      <alignment horizontal="center" vertical="center" wrapText="1"/>
      <protection/>
    </xf>
    <xf numFmtId="0" fontId="2" fillId="0" borderId="37"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183" fontId="2" fillId="0" borderId="19" xfId="63" applyNumberFormat="1" applyFont="1" applyBorder="1" applyAlignment="1">
      <alignment horizontal="center" vertical="center"/>
      <protection/>
    </xf>
    <xf numFmtId="183" fontId="2" fillId="0" borderId="24" xfId="63" applyNumberFormat="1" applyFont="1" applyBorder="1" applyAlignment="1">
      <alignment horizontal="center" vertical="center"/>
      <protection/>
    </xf>
    <xf numFmtId="183" fontId="2" fillId="0" borderId="37" xfId="63" applyNumberFormat="1" applyFont="1" applyBorder="1" applyAlignment="1">
      <alignment horizontal="center" vertical="center"/>
      <protection/>
    </xf>
    <xf numFmtId="183" fontId="2" fillId="0" borderId="14" xfId="63" applyNumberFormat="1" applyFont="1" applyBorder="1" applyAlignment="1">
      <alignment horizontal="center" vertical="center"/>
      <protection/>
    </xf>
    <xf numFmtId="183" fontId="2" fillId="0" borderId="15" xfId="63" applyNumberFormat="1" applyFont="1" applyBorder="1" applyAlignment="1">
      <alignment horizontal="center" vertical="center"/>
      <protection/>
    </xf>
    <xf numFmtId="183" fontId="2" fillId="0" borderId="23" xfId="63" applyNumberFormat="1" applyFont="1" applyBorder="1" applyAlignment="1">
      <alignment horizontal="center" vertical="center"/>
      <protection/>
    </xf>
    <xf numFmtId="184" fontId="2" fillId="0" borderId="14" xfId="63" applyNumberFormat="1" applyFont="1" applyBorder="1" applyAlignment="1">
      <alignment horizontal="center" vertical="center"/>
      <protection/>
    </xf>
    <xf numFmtId="184" fontId="2" fillId="0" borderId="15" xfId="63" applyNumberFormat="1" applyFont="1" applyBorder="1" applyAlignment="1">
      <alignment horizontal="center" vertical="center"/>
      <protection/>
    </xf>
    <xf numFmtId="184" fontId="2" fillId="0" borderId="23" xfId="63" applyNumberFormat="1" applyFont="1" applyBorder="1" applyAlignment="1">
      <alignment horizontal="center" vertical="center"/>
      <protection/>
    </xf>
    <xf numFmtId="184" fontId="2" fillId="34" borderId="19" xfId="63" applyNumberFormat="1" applyFont="1" applyFill="1" applyBorder="1" applyAlignment="1">
      <alignment horizontal="center" vertical="center"/>
      <protection/>
    </xf>
    <xf numFmtId="184" fontId="2" fillId="34" borderId="24" xfId="63" applyNumberFormat="1" applyFont="1" applyFill="1" applyBorder="1" applyAlignment="1">
      <alignment horizontal="center" vertical="center"/>
      <protection/>
    </xf>
    <xf numFmtId="184" fontId="2" fillId="34" borderId="37" xfId="63" applyNumberFormat="1" applyFont="1" applyFill="1" applyBorder="1" applyAlignment="1">
      <alignment horizontal="center" vertical="center"/>
      <protection/>
    </xf>
    <xf numFmtId="184" fontId="2" fillId="34" borderId="30" xfId="63" applyNumberFormat="1" applyFont="1" applyFill="1" applyBorder="1" applyAlignment="1">
      <alignment horizontal="center" vertical="center"/>
      <protection/>
    </xf>
    <xf numFmtId="184" fontId="2" fillId="0" borderId="17" xfId="63" applyNumberFormat="1" applyFont="1" applyBorder="1" applyAlignment="1">
      <alignment horizontal="center" vertical="center"/>
      <protection/>
    </xf>
    <xf numFmtId="0" fontId="9" fillId="0" borderId="19" xfId="63" applyFont="1" applyBorder="1" applyAlignment="1">
      <alignment horizontal="left" vertical="center" shrinkToFit="1"/>
      <protection/>
    </xf>
    <xf numFmtId="0" fontId="9" fillId="0" borderId="24" xfId="63" applyFont="1" applyBorder="1" applyAlignment="1">
      <alignment horizontal="left" vertical="center" shrinkToFit="1"/>
      <protection/>
    </xf>
    <xf numFmtId="0" fontId="9" fillId="0" borderId="37" xfId="63" applyFont="1" applyBorder="1" applyAlignment="1">
      <alignment horizontal="left" vertical="center" shrinkToFit="1"/>
      <protection/>
    </xf>
    <xf numFmtId="183" fontId="2" fillId="0" borderId="24" xfId="63" applyNumberFormat="1" applyFont="1" applyBorder="1" applyAlignment="1">
      <alignment horizontal="left" vertical="center"/>
      <protection/>
    </xf>
    <xf numFmtId="183" fontId="2" fillId="0" borderId="37" xfId="63" applyNumberFormat="1" applyFont="1" applyBorder="1" applyAlignment="1">
      <alignment horizontal="left" vertical="center"/>
      <protection/>
    </xf>
    <xf numFmtId="0" fontId="2" fillId="0" borderId="19"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4" xfId="63" applyFont="1" applyBorder="1" applyAlignment="1">
      <alignment vertical="center"/>
      <protection/>
    </xf>
    <xf numFmtId="0" fontId="0" fillId="0" borderId="34" xfId="0" applyBorder="1" applyAlignment="1">
      <alignment vertical="center"/>
    </xf>
    <xf numFmtId="184" fontId="2" fillId="0" borderId="0" xfId="63" applyNumberFormat="1" applyFont="1" applyBorder="1" applyAlignment="1">
      <alignment horizontal="center" vertical="center"/>
      <protection/>
    </xf>
    <xf numFmtId="0" fontId="2" fillId="0" borderId="21" xfId="63" applyFont="1" applyBorder="1" applyAlignment="1">
      <alignment vertical="center"/>
      <protection/>
    </xf>
    <xf numFmtId="0" fontId="0" fillId="0" borderId="16" xfId="0" applyBorder="1" applyAlignment="1">
      <alignment vertical="center"/>
    </xf>
    <xf numFmtId="0" fontId="2" fillId="0" borderId="17" xfId="63" applyFont="1" applyBorder="1" applyAlignment="1">
      <alignment horizontal="left" vertical="center"/>
      <protection/>
    </xf>
    <xf numFmtId="184" fontId="2" fillId="0" borderId="19" xfId="63" applyNumberFormat="1" applyFont="1" applyBorder="1" applyAlignment="1">
      <alignment horizontal="center" vertical="center" shrinkToFit="1"/>
      <protection/>
    </xf>
    <xf numFmtId="184" fontId="2" fillId="0" borderId="24" xfId="63" applyNumberFormat="1" applyFont="1" applyBorder="1" applyAlignment="1">
      <alignment horizontal="center" vertical="center" shrinkToFit="1"/>
      <protection/>
    </xf>
    <xf numFmtId="0" fontId="2" fillId="0" borderId="17" xfId="63" applyFont="1" applyBorder="1" applyAlignment="1">
      <alignment horizontal="left" vertical="center" shrinkToFit="1"/>
      <protection/>
    </xf>
    <xf numFmtId="0" fontId="2" fillId="0" borderId="24" xfId="63" applyFont="1" applyBorder="1" applyAlignment="1">
      <alignment horizontal="left" vertical="center" wrapText="1"/>
      <protection/>
    </xf>
    <xf numFmtId="0" fontId="2" fillId="0" borderId="37" xfId="63" applyFont="1" applyBorder="1" applyAlignment="1">
      <alignment horizontal="left" vertical="center" wrapText="1"/>
      <protection/>
    </xf>
    <xf numFmtId="184" fontId="2" fillId="0" borderId="21" xfId="63" applyNumberFormat="1" applyFont="1" applyBorder="1" applyAlignment="1">
      <alignment horizontal="left" vertical="center" wrapText="1"/>
      <protection/>
    </xf>
    <xf numFmtId="184" fontId="2" fillId="0" borderId="34" xfId="63" applyNumberFormat="1" applyFont="1" applyBorder="1" applyAlignment="1">
      <alignment horizontal="left" vertical="center" wrapText="1"/>
      <protection/>
    </xf>
    <xf numFmtId="184" fontId="2" fillId="0" borderId="16" xfId="63" applyNumberFormat="1" applyFont="1" applyBorder="1" applyAlignment="1">
      <alignment horizontal="left" vertical="center" wrapText="1"/>
      <protection/>
    </xf>
    <xf numFmtId="0" fontId="2" fillId="0" borderId="17" xfId="63" applyNumberFormat="1" applyFont="1" applyBorder="1" applyAlignment="1">
      <alignment horizontal="center" vertical="center" shrinkToFit="1"/>
      <protection/>
    </xf>
    <xf numFmtId="0" fontId="2" fillId="0" borderId="30" xfId="63" applyNumberFormat="1" applyFont="1" applyBorder="1" applyAlignment="1">
      <alignment horizontal="left" vertical="center" shrinkToFit="1"/>
      <protection/>
    </xf>
    <xf numFmtId="0" fontId="2" fillId="0" borderId="17" xfId="63" applyBorder="1" applyAlignment="1">
      <alignment horizontal="center"/>
      <protection/>
    </xf>
    <xf numFmtId="0" fontId="10" fillId="0" borderId="0" xfId="63" applyFont="1" applyBorder="1" applyAlignment="1">
      <alignment horizontal="left" vertical="center" shrinkToFit="1"/>
      <protection/>
    </xf>
    <xf numFmtId="184" fontId="2" fillId="0" borderId="21" xfId="63" applyNumberFormat="1" applyFont="1" applyBorder="1" applyAlignment="1">
      <alignment horizontal="center" vertical="center" shrinkToFit="1"/>
      <protection/>
    </xf>
    <xf numFmtId="184" fontId="2" fillId="0" borderId="34" xfId="63" applyNumberFormat="1" applyFont="1" applyBorder="1" applyAlignment="1">
      <alignment horizontal="center" vertical="center" shrinkToFit="1"/>
      <protection/>
    </xf>
    <xf numFmtId="184" fontId="2" fillId="0" borderId="16" xfId="63" applyNumberFormat="1" applyFont="1" applyBorder="1" applyAlignment="1">
      <alignment horizontal="center" vertical="center" shrinkToFit="1"/>
      <protection/>
    </xf>
    <xf numFmtId="0" fontId="2" fillId="0" borderId="21" xfId="63" applyBorder="1" applyAlignment="1">
      <alignment horizontal="center" shrinkToFit="1"/>
      <protection/>
    </xf>
    <xf numFmtId="0" fontId="2" fillId="0" borderId="34" xfId="63" applyBorder="1" applyAlignment="1">
      <alignment horizontal="center" shrinkToFit="1"/>
      <protection/>
    </xf>
    <xf numFmtId="0" fontId="5" fillId="0" borderId="17" xfId="63" applyFont="1" applyBorder="1" applyAlignment="1">
      <alignment horizontal="left" vertical="center" wrapText="1"/>
      <protection/>
    </xf>
    <xf numFmtId="0" fontId="48" fillId="0" borderId="17" xfId="0" applyFont="1" applyBorder="1" applyAlignment="1">
      <alignment wrapText="1"/>
    </xf>
    <xf numFmtId="0" fontId="3" fillId="0" borderId="0" xfId="63" applyFont="1" applyBorder="1" applyAlignment="1">
      <alignment horizontal="left" vertical="center"/>
      <protection/>
    </xf>
    <xf numFmtId="0" fontId="5" fillId="0" borderId="0" xfId="64" applyFont="1" applyBorder="1" applyAlignment="1">
      <alignment horizontal="left" vertical="center" wrapText="1"/>
      <protection/>
    </xf>
    <xf numFmtId="0" fontId="5" fillId="0" borderId="49" xfId="64" applyFont="1" applyBorder="1" applyAlignment="1">
      <alignment horizontal="center" vertical="center" shrinkToFit="1"/>
      <protection/>
    </xf>
    <xf numFmtId="0" fontId="5" fillId="0" borderId="50" xfId="64" applyFont="1" applyBorder="1" applyAlignment="1">
      <alignment horizontal="center" vertical="center" shrinkToFit="1"/>
      <protection/>
    </xf>
    <xf numFmtId="0" fontId="5" fillId="0" borderId="51" xfId="64" applyFont="1" applyBorder="1" applyAlignment="1">
      <alignment horizontal="center" vertical="center" shrinkToFit="1"/>
      <protection/>
    </xf>
    <xf numFmtId="0" fontId="5" fillId="0" borderId="52" xfId="64" applyFont="1" applyBorder="1" applyAlignment="1">
      <alignment horizontal="center" vertical="center"/>
      <protection/>
    </xf>
    <xf numFmtId="0" fontId="5" fillId="0" borderId="53" xfId="64" applyFont="1" applyBorder="1" applyAlignment="1">
      <alignment horizontal="center" vertical="center"/>
      <protection/>
    </xf>
    <xf numFmtId="0" fontId="5" fillId="0" borderId="54" xfId="64" applyFont="1" applyBorder="1" applyAlignment="1">
      <alignment horizontal="center" vertical="center"/>
      <protection/>
    </xf>
    <xf numFmtId="0" fontId="2" fillId="0" borderId="45" xfId="64" applyFont="1" applyBorder="1" applyAlignment="1">
      <alignment horizontal="center" vertical="center"/>
      <protection/>
    </xf>
    <xf numFmtId="0" fontId="2" fillId="0" borderId="46"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49" xfId="64" applyFont="1" applyBorder="1" applyAlignment="1">
      <alignment horizontal="center" vertical="center"/>
      <protection/>
    </xf>
    <xf numFmtId="0" fontId="2" fillId="0" borderId="50" xfId="64" applyFont="1" applyBorder="1" applyAlignment="1">
      <alignment horizontal="center" vertical="center"/>
      <protection/>
    </xf>
    <xf numFmtId="0" fontId="2" fillId="0" borderId="56" xfId="64" applyFont="1" applyBorder="1" applyAlignment="1">
      <alignment horizontal="center" vertical="center"/>
      <protection/>
    </xf>
    <xf numFmtId="0" fontId="2" fillId="0" borderId="57" xfId="64" applyFont="1" applyBorder="1" applyAlignment="1">
      <alignment horizontal="center" vertical="center"/>
      <protection/>
    </xf>
    <xf numFmtId="0" fontId="2" fillId="0" borderId="58" xfId="64" applyFont="1" applyBorder="1" applyAlignment="1">
      <alignment horizontal="center" vertical="center"/>
      <protection/>
    </xf>
    <xf numFmtId="0" fontId="2" fillId="0" borderId="59"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60" xfId="64" applyFont="1" applyBorder="1" applyAlignment="1">
      <alignment horizontal="center" vertical="center"/>
      <protection/>
    </xf>
    <xf numFmtId="0" fontId="2" fillId="0" borderId="21" xfId="64" applyFont="1" applyBorder="1" applyAlignment="1">
      <alignment horizontal="center"/>
      <protection/>
    </xf>
    <xf numFmtId="0" fontId="2" fillId="0" borderId="34" xfId="64" applyFont="1" applyBorder="1" applyAlignment="1">
      <alignment horizontal="center"/>
      <protection/>
    </xf>
    <xf numFmtId="0" fontId="2" fillId="0" borderId="61" xfId="64" applyFont="1" applyBorder="1" applyAlignment="1">
      <alignment horizontal="center"/>
      <protection/>
    </xf>
    <xf numFmtId="0" fontId="5" fillId="0" borderId="33" xfId="64" applyFont="1" applyBorder="1" applyAlignment="1">
      <alignment horizontal="center" vertical="center" textRotation="255" wrapText="1"/>
      <protection/>
    </xf>
    <xf numFmtId="0" fontId="5" fillId="0" borderId="12" xfId="64" applyFont="1" applyBorder="1" applyAlignment="1">
      <alignment horizontal="center" vertical="center" textRotation="255" wrapText="1"/>
      <protection/>
    </xf>
    <xf numFmtId="0" fontId="2" fillId="0" borderId="12" xfId="64" applyFont="1" applyBorder="1" applyAlignment="1">
      <alignment horizontal="center" vertical="center" textRotation="255"/>
      <protection/>
    </xf>
    <xf numFmtId="0" fontId="2" fillId="0" borderId="13" xfId="64" applyFont="1" applyBorder="1" applyAlignment="1">
      <alignment horizontal="center" vertical="center" textRotation="255"/>
      <protection/>
    </xf>
    <xf numFmtId="0" fontId="5" fillId="0" borderId="17" xfId="64" applyFont="1" applyBorder="1" applyAlignment="1">
      <alignment horizontal="center" vertical="center"/>
      <protection/>
    </xf>
    <xf numFmtId="0" fontId="5" fillId="0" borderId="62" xfId="64" applyFont="1" applyBorder="1" applyAlignment="1">
      <alignment horizontal="center" vertical="center"/>
      <protection/>
    </xf>
    <xf numFmtId="0" fontId="5" fillId="0" borderId="63" xfId="64" applyFont="1" applyBorder="1" applyAlignment="1">
      <alignment horizontal="center" vertical="center"/>
      <protection/>
    </xf>
    <xf numFmtId="0" fontId="2" fillId="36" borderId="63" xfId="64" applyFont="1" applyFill="1" applyBorder="1" applyAlignment="1">
      <alignment horizontal="center" vertical="center"/>
      <protection/>
    </xf>
    <xf numFmtId="0" fontId="2" fillId="36" borderId="64" xfId="64" applyFont="1" applyFill="1" applyBorder="1" applyAlignment="1">
      <alignment horizontal="center" vertical="center"/>
      <protection/>
    </xf>
    <xf numFmtId="0" fontId="5" fillId="0" borderId="65" xfId="64" applyFont="1" applyBorder="1" applyAlignment="1">
      <alignment horizontal="center" vertical="center"/>
      <protection/>
    </xf>
    <xf numFmtId="0" fontId="5" fillId="0" borderId="66" xfId="64" applyFont="1" applyBorder="1" applyAlignment="1">
      <alignment horizontal="center" vertical="center"/>
      <protection/>
    </xf>
    <xf numFmtId="0" fontId="2" fillId="0" borderId="67" xfId="64" applyFont="1" applyBorder="1" applyAlignment="1">
      <alignment horizontal="center" vertical="center"/>
      <protection/>
    </xf>
    <xf numFmtId="0" fontId="2" fillId="0" borderId="68"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24" xfId="64" applyFont="1" applyBorder="1" applyAlignment="1">
      <alignment horizontal="center" vertical="center"/>
      <protection/>
    </xf>
    <xf numFmtId="0" fontId="5" fillId="0" borderId="37" xfId="64" applyFont="1" applyBorder="1" applyAlignment="1">
      <alignment horizontal="center" vertical="center"/>
      <protection/>
    </xf>
    <xf numFmtId="0" fontId="5" fillId="0" borderId="0"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23" xfId="64" applyFont="1" applyBorder="1" applyAlignment="1">
      <alignment horizontal="center" vertical="center"/>
      <protection/>
    </xf>
    <xf numFmtId="0" fontId="2" fillId="0" borderId="17" xfId="64" applyFont="1" applyBorder="1" applyAlignment="1">
      <alignment horizontal="center" vertical="center"/>
      <protection/>
    </xf>
    <xf numFmtId="0" fontId="2" fillId="0" borderId="30" xfId="64" applyFont="1" applyBorder="1" applyAlignment="1">
      <alignment horizontal="center" vertical="center"/>
      <protection/>
    </xf>
    <xf numFmtId="0" fontId="2" fillId="0" borderId="27" xfId="64" applyFont="1" applyBorder="1" applyAlignment="1">
      <alignment horizontal="center" vertical="center"/>
      <protection/>
    </xf>
    <xf numFmtId="0" fontId="5" fillId="0" borderId="30" xfId="64" applyFont="1" applyBorder="1" applyAlignment="1">
      <alignment horizontal="center" vertical="center"/>
      <protection/>
    </xf>
    <xf numFmtId="0" fontId="2" fillId="0" borderId="24" xfId="64" applyFont="1" applyBorder="1" applyAlignment="1">
      <alignment horizontal="center" vertical="top"/>
      <protection/>
    </xf>
    <xf numFmtId="0" fontId="2" fillId="0" borderId="69" xfId="64" applyFont="1" applyBorder="1" applyAlignment="1">
      <alignment horizontal="center" vertical="top"/>
      <protection/>
    </xf>
    <xf numFmtId="0" fontId="2" fillId="0" borderId="45" xfId="64" applyFont="1" applyBorder="1" applyAlignment="1">
      <alignment horizontal="center" vertical="top"/>
      <protection/>
    </xf>
    <xf numFmtId="0" fontId="2" fillId="0" borderId="46" xfId="64" applyFont="1" applyBorder="1" applyAlignment="1">
      <alignment horizontal="center" vertical="top"/>
      <protection/>
    </xf>
    <xf numFmtId="0" fontId="2" fillId="0" borderId="55" xfId="64" applyFont="1" applyBorder="1" applyAlignment="1">
      <alignment horizontal="center" vertical="top"/>
      <protection/>
    </xf>
    <xf numFmtId="0" fontId="2" fillId="0" borderId="52" xfId="64" applyFont="1" applyBorder="1" applyAlignment="1">
      <alignment horizontal="left" vertical="top"/>
      <protection/>
    </xf>
    <xf numFmtId="0" fontId="2" fillId="0" borderId="53" xfId="64" applyFont="1" applyBorder="1" applyAlignment="1">
      <alignment horizontal="left" vertical="top"/>
      <protection/>
    </xf>
    <xf numFmtId="0" fontId="2" fillId="0" borderId="54" xfId="64" applyFont="1" applyBorder="1" applyAlignment="1">
      <alignment horizontal="left" vertical="top"/>
      <protection/>
    </xf>
    <xf numFmtId="0" fontId="5" fillId="0" borderId="19" xfId="64" applyFont="1" applyBorder="1" applyAlignment="1">
      <alignment horizontal="left" vertical="top"/>
      <protection/>
    </xf>
    <xf numFmtId="0" fontId="5" fillId="0" borderId="24" xfId="64" applyFont="1" applyBorder="1" applyAlignment="1">
      <alignment horizontal="left" vertical="top"/>
      <protection/>
    </xf>
    <xf numFmtId="0" fontId="5" fillId="0" borderId="19" xfId="64" applyFont="1" applyBorder="1" applyAlignment="1">
      <alignment horizontal="center" vertical="center"/>
      <protection/>
    </xf>
    <xf numFmtId="0" fontId="5" fillId="0" borderId="26" xfId="64" applyFont="1" applyBorder="1" applyAlignment="1">
      <alignment horizontal="center" vertical="center"/>
      <protection/>
    </xf>
    <xf numFmtId="0" fontId="5" fillId="0" borderId="19" xfId="64" applyFont="1" applyBorder="1" applyAlignment="1">
      <alignment horizontal="left" vertical="center"/>
      <protection/>
    </xf>
    <xf numFmtId="0" fontId="5" fillId="0" borderId="24" xfId="64" applyFont="1" applyBorder="1" applyAlignment="1">
      <alignment horizontal="left" vertical="center"/>
      <protection/>
    </xf>
    <xf numFmtId="0" fontId="5" fillId="0" borderId="69" xfId="64" applyFont="1" applyBorder="1" applyAlignment="1">
      <alignment horizontal="left" vertical="center"/>
      <protection/>
    </xf>
    <xf numFmtId="0" fontId="2" fillId="0" borderId="19"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37" xfId="64" applyFont="1" applyBorder="1" applyAlignment="1">
      <alignment horizontal="center" vertical="center"/>
      <protection/>
    </xf>
    <xf numFmtId="0" fontId="2" fillId="0" borderId="14" xfId="64" applyFont="1" applyBorder="1" applyAlignment="1">
      <alignment horizontal="center" vertical="center"/>
      <protection/>
    </xf>
    <xf numFmtId="0" fontId="2" fillId="0" borderId="15" xfId="64" applyFont="1" applyBorder="1" applyAlignment="1">
      <alignment horizontal="center" vertical="center"/>
      <protection/>
    </xf>
    <xf numFmtId="0" fontId="2" fillId="0" borderId="23" xfId="64" applyFont="1" applyBorder="1" applyAlignment="1">
      <alignment horizontal="center" vertical="center"/>
      <protection/>
    </xf>
    <xf numFmtId="0" fontId="5" fillId="0" borderId="21" xfId="64" applyFont="1" applyBorder="1" applyAlignment="1">
      <alignment horizontal="center" vertical="center"/>
      <protection/>
    </xf>
    <xf numFmtId="0" fontId="2" fillId="0" borderId="34" xfId="64" applyFont="1" applyBorder="1" applyAlignment="1">
      <alignment horizontal="center" vertical="center"/>
      <protection/>
    </xf>
    <xf numFmtId="0" fontId="2" fillId="0" borderId="16" xfId="64" applyFont="1" applyBorder="1" applyAlignment="1">
      <alignment horizontal="center" vertical="center"/>
      <protection/>
    </xf>
    <xf numFmtId="0" fontId="5" fillId="0" borderId="19" xfId="64" applyFont="1" applyBorder="1" applyAlignment="1">
      <alignment horizontal="left" vertical="center" wrapText="1" shrinkToFit="1"/>
      <protection/>
    </xf>
    <xf numFmtId="0" fontId="5" fillId="0" borderId="24" xfId="64" applyFont="1" applyBorder="1" applyAlignment="1">
      <alignment horizontal="left" vertical="center" wrapText="1" shrinkToFit="1"/>
      <protection/>
    </xf>
    <xf numFmtId="0" fontId="2" fillId="0" borderId="37" xfId="64" applyFont="1" applyBorder="1" applyAlignment="1">
      <alignment vertical="center"/>
      <protection/>
    </xf>
    <xf numFmtId="0" fontId="5" fillId="0" borderId="26" xfId="64" applyFont="1" applyBorder="1" applyAlignment="1">
      <alignment horizontal="left" vertical="center" wrapText="1" shrinkToFit="1"/>
      <protection/>
    </xf>
    <xf numFmtId="0" fontId="5" fillId="0" borderId="0" xfId="64" applyFont="1" applyBorder="1" applyAlignment="1">
      <alignment horizontal="left" vertical="center" wrapText="1" shrinkToFit="1"/>
      <protection/>
    </xf>
    <xf numFmtId="0" fontId="2" fillId="0" borderId="25" xfId="64" applyFont="1" applyBorder="1" applyAlignment="1">
      <alignment vertical="center"/>
      <protection/>
    </xf>
    <xf numFmtId="0" fontId="5" fillId="0" borderId="14" xfId="64" applyFont="1" applyBorder="1" applyAlignment="1">
      <alignment horizontal="left" vertical="center" wrapText="1" shrinkToFit="1"/>
      <protection/>
    </xf>
    <xf numFmtId="0" fontId="5" fillId="0" borderId="15" xfId="64" applyFont="1" applyBorder="1" applyAlignment="1">
      <alignment horizontal="left" vertical="center" wrapText="1" shrinkToFit="1"/>
      <protection/>
    </xf>
    <xf numFmtId="0" fontId="2" fillId="0" borderId="23" xfId="64" applyFont="1" applyBorder="1" applyAlignment="1">
      <alignment vertical="center"/>
      <protection/>
    </xf>
    <xf numFmtId="0" fontId="5" fillId="0" borderId="70" xfId="64" applyFont="1" applyBorder="1" applyAlignment="1">
      <alignment horizontal="left" vertical="center" shrinkToFit="1"/>
      <protection/>
    </xf>
    <xf numFmtId="0" fontId="2" fillId="0" borderId="37" xfId="64" applyFont="1" applyBorder="1" applyAlignment="1">
      <alignment horizontal="left"/>
      <protection/>
    </xf>
    <xf numFmtId="0" fontId="4" fillId="0" borderId="19" xfId="64" applyFont="1" applyBorder="1" applyAlignment="1">
      <alignment horizontal="left" vertical="top"/>
      <protection/>
    </xf>
    <xf numFmtId="0" fontId="4" fillId="0" borderId="24" xfId="64" applyFont="1" applyBorder="1" applyAlignment="1">
      <alignment horizontal="left" vertical="top"/>
      <protection/>
    </xf>
    <xf numFmtId="0" fontId="4" fillId="0" borderId="69" xfId="64" applyFont="1" applyBorder="1" applyAlignment="1">
      <alignment horizontal="left" vertical="top"/>
      <protection/>
    </xf>
    <xf numFmtId="0" fontId="5" fillId="0" borderId="71" xfId="64" applyFont="1" applyBorder="1" applyAlignment="1">
      <alignment horizontal="left" vertical="top"/>
      <protection/>
    </xf>
    <xf numFmtId="0" fontId="5" fillId="0" borderId="23" xfId="64" applyFont="1" applyBorder="1" applyAlignment="1">
      <alignment horizontal="left" vertical="top"/>
      <protection/>
    </xf>
    <xf numFmtId="0" fontId="5" fillId="0" borderId="21" xfId="64" applyFont="1" applyBorder="1" applyAlignment="1">
      <alignment horizontal="left" vertical="center"/>
      <protection/>
    </xf>
    <xf numFmtId="0" fontId="2" fillId="0" borderId="34" xfId="64" applyFont="1" applyBorder="1" applyAlignment="1">
      <alignment horizontal="left" vertical="center"/>
      <protection/>
    </xf>
    <xf numFmtId="0" fontId="2" fillId="0" borderId="16" xfId="64" applyFont="1" applyBorder="1" applyAlignment="1">
      <alignment horizontal="left" vertical="center"/>
      <protection/>
    </xf>
    <xf numFmtId="0" fontId="2" fillId="0" borderId="21" xfId="64" applyFont="1" applyBorder="1" applyAlignment="1">
      <alignment horizontal="center" vertical="center"/>
      <protection/>
    </xf>
    <xf numFmtId="0" fontId="2" fillId="0" borderId="61" xfId="64" applyFont="1" applyBorder="1" applyAlignment="1">
      <alignment horizontal="center" vertical="center"/>
      <protection/>
    </xf>
    <xf numFmtId="0" fontId="5" fillId="0" borderId="19" xfId="64" applyFont="1" applyBorder="1" applyAlignment="1">
      <alignment horizontal="left" vertical="center" wrapText="1"/>
      <protection/>
    </xf>
    <xf numFmtId="0" fontId="2" fillId="0" borderId="24" xfId="64" applyFont="1" applyBorder="1" applyAlignment="1">
      <alignment vertical="center"/>
      <protection/>
    </xf>
    <xf numFmtId="0" fontId="2" fillId="0" borderId="14" xfId="64" applyFont="1" applyBorder="1" applyAlignment="1">
      <alignment vertical="center"/>
      <protection/>
    </xf>
    <xf numFmtId="0" fontId="2" fillId="0" borderId="15" xfId="64" applyFont="1" applyBorder="1" applyAlignment="1">
      <alignment vertical="center"/>
      <protection/>
    </xf>
    <xf numFmtId="0" fontId="5" fillId="0" borderId="72" xfId="64" applyFont="1" applyBorder="1" applyAlignment="1">
      <alignment horizontal="center" vertical="center" shrinkToFit="1"/>
      <protection/>
    </xf>
    <xf numFmtId="0" fontId="5" fillId="0" borderId="34" xfId="64" applyFont="1" applyBorder="1" applyAlignment="1">
      <alignment horizontal="center" vertical="center" shrinkToFit="1"/>
      <protection/>
    </xf>
    <xf numFmtId="0" fontId="5" fillId="0" borderId="24" xfId="64" applyFont="1" applyBorder="1" applyAlignment="1">
      <alignment horizontal="center" vertical="center" shrinkToFit="1"/>
      <protection/>
    </xf>
    <xf numFmtId="0" fontId="5" fillId="0" borderId="21" xfId="64" applyFont="1" applyBorder="1" applyAlignment="1">
      <alignment horizontal="center" vertical="center" shrinkToFit="1"/>
      <protection/>
    </xf>
    <xf numFmtId="0" fontId="5" fillId="0" borderId="16" xfId="64" applyFont="1" applyBorder="1" applyAlignment="1">
      <alignment horizontal="center" vertical="center" shrinkToFit="1"/>
      <protection/>
    </xf>
    <xf numFmtId="0" fontId="5" fillId="0" borderId="34" xfId="64" applyFont="1" applyBorder="1" applyAlignment="1">
      <alignment horizontal="center" vertical="center"/>
      <protection/>
    </xf>
    <xf numFmtId="0" fontId="2" fillId="0" borderId="15" xfId="64" applyFont="1" applyBorder="1" applyAlignment="1">
      <alignment horizontal="center"/>
      <protection/>
    </xf>
    <xf numFmtId="0" fontId="2" fillId="0" borderId="23" xfId="64" applyFont="1" applyBorder="1" applyAlignment="1">
      <alignment horizontal="center"/>
      <protection/>
    </xf>
    <xf numFmtId="0" fontId="5" fillId="0" borderId="70" xfId="64" applyFont="1" applyBorder="1" applyAlignment="1">
      <alignment horizontal="center" vertical="center"/>
      <protection/>
    </xf>
    <xf numFmtId="0" fontId="5" fillId="0" borderId="18" xfId="64" applyFont="1" applyBorder="1" applyAlignment="1">
      <alignment horizontal="center" vertical="center"/>
      <protection/>
    </xf>
    <xf numFmtId="0" fontId="4" fillId="0" borderId="17" xfId="64" applyFont="1" applyBorder="1" applyAlignment="1">
      <alignment horizontal="center" vertical="center"/>
      <protection/>
    </xf>
    <xf numFmtId="0" fontId="5" fillId="0" borderId="71" xfId="64" applyFont="1" applyBorder="1" applyAlignment="1">
      <alignment horizontal="center" vertical="center"/>
      <protection/>
    </xf>
    <xf numFmtId="0" fontId="5" fillId="0" borderId="17" xfId="64" applyFont="1" applyBorder="1" applyAlignment="1">
      <alignment horizontal="left" vertical="center"/>
      <protection/>
    </xf>
    <xf numFmtId="0" fontId="5" fillId="0" borderId="73" xfId="64" applyFont="1" applyBorder="1" applyAlignment="1">
      <alignment horizontal="center" vertical="center"/>
      <protection/>
    </xf>
    <xf numFmtId="0" fontId="5" fillId="36" borderId="21" xfId="64" applyFont="1" applyFill="1" applyBorder="1" applyAlignment="1">
      <alignment horizontal="center" vertical="center"/>
      <protection/>
    </xf>
    <xf numFmtId="0" fontId="5" fillId="36" borderId="34" xfId="64" applyFont="1" applyFill="1" applyBorder="1" applyAlignment="1">
      <alignment horizontal="center" vertical="center"/>
      <protection/>
    </xf>
    <xf numFmtId="0" fontId="5" fillId="36" borderId="16" xfId="64" applyFont="1" applyFill="1" applyBorder="1" applyAlignment="1">
      <alignment horizontal="center" vertical="center"/>
      <protection/>
    </xf>
    <xf numFmtId="0" fontId="5" fillId="0" borderId="69" xfId="64" applyFont="1" applyBorder="1" applyAlignment="1">
      <alignment horizontal="center" vertical="center"/>
      <protection/>
    </xf>
    <xf numFmtId="0" fontId="2" fillId="0" borderId="69" xfId="64" applyFont="1" applyBorder="1" applyAlignment="1">
      <alignment horizontal="center" vertical="center"/>
      <protection/>
    </xf>
    <xf numFmtId="0" fontId="2" fillId="0" borderId="26" xfId="64" applyFont="1" applyBorder="1" applyAlignment="1">
      <alignment horizontal="center" vertical="center"/>
      <protection/>
    </xf>
    <xf numFmtId="0" fontId="2" fillId="0" borderId="0" xfId="64" applyFont="1" applyAlignment="1">
      <alignment horizontal="center" vertical="center"/>
      <protection/>
    </xf>
    <xf numFmtId="0" fontId="2" fillId="0" borderId="74" xfId="64" applyFont="1" applyBorder="1" applyAlignment="1">
      <alignment horizontal="center" vertical="center"/>
      <protection/>
    </xf>
    <xf numFmtId="0" fontId="2" fillId="0" borderId="60" xfId="64" applyFont="1" applyBorder="1" applyAlignment="1">
      <alignment horizontal="center" vertical="center"/>
      <protection/>
    </xf>
    <xf numFmtId="0" fontId="5" fillId="0" borderId="17" xfId="64" applyFont="1" applyBorder="1" applyAlignment="1">
      <alignment horizontal="center" vertical="center" wrapText="1"/>
      <protection/>
    </xf>
    <xf numFmtId="0" fontId="5" fillId="0" borderId="37" xfId="64" applyFont="1" applyBorder="1" applyAlignment="1">
      <alignment horizontal="left" vertical="center"/>
      <protection/>
    </xf>
    <xf numFmtId="0" fontId="5" fillId="0" borderId="26" xfId="64" applyFont="1" applyBorder="1" applyAlignment="1">
      <alignment horizontal="left" vertical="center"/>
      <protection/>
    </xf>
    <xf numFmtId="0" fontId="5" fillId="0" borderId="0" xfId="64" applyFont="1" applyBorder="1" applyAlignment="1">
      <alignment horizontal="left" vertical="center"/>
      <protection/>
    </xf>
    <xf numFmtId="0" fontId="5" fillId="0" borderId="25" xfId="64" applyFont="1" applyBorder="1" applyAlignment="1">
      <alignment horizontal="left" vertical="center"/>
      <protection/>
    </xf>
    <xf numFmtId="0" fontId="2" fillId="0" borderId="14" xfId="62" applyBorder="1" applyAlignment="1">
      <alignment horizontal="left" vertical="center"/>
      <protection/>
    </xf>
    <xf numFmtId="0" fontId="2" fillId="0" borderId="15" xfId="62" applyBorder="1" applyAlignment="1">
      <alignment horizontal="left" vertical="center"/>
      <protection/>
    </xf>
    <xf numFmtId="0" fontId="2" fillId="0" borderId="23" xfId="62" applyBorder="1" applyAlignment="1">
      <alignment horizontal="left" vertical="center"/>
      <protection/>
    </xf>
    <xf numFmtId="0" fontId="5" fillId="0" borderId="61" xfId="64" applyFont="1" applyBorder="1" applyAlignment="1">
      <alignment horizontal="center" vertical="center" shrinkToFit="1"/>
      <protection/>
    </xf>
    <xf numFmtId="0" fontId="5" fillId="0" borderId="61" xfId="64" applyFont="1" applyBorder="1" applyAlignment="1">
      <alignment horizontal="center" vertical="center"/>
      <protection/>
    </xf>
    <xf numFmtId="0" fontId="2" fillId="0" borderId="0" xfId="64" applyFont="1" applyAlignment="1">
      <alignment/>
      <protection/>
    </xf>
    <xf numFmtId="0" fontId="2" fillId="0" borderId="26" xfId="64" applyFont="1" applyBorder="1" applyAlignment="1">
      <alignment horizontal="left" vertical="center"/>
      <protection/>
    </xf>
    <xf numFmtId="0" fontId="2" fillId="0" borderId="0" xfId="64" applyFont="1" applyAlignment="1">
      <alignment horizontal="left" vertical="center"/>
      <protection/>
    </xf>
    <xf numFmtId="0" fontId="2" fillId="0" borderId="25" xfId="64" applyFont="1" applyBorder="1" applyAlignment="1">
      <alignment horizontal="left" vertical="center"/>
      <protection/>
    </xf>
    <xf numFmtId="0" fontId="2" fillId="0" borderId="14" xfId="64" applyFont="1" applyBorder="1" applyAlignment="1">
      <alignment horizontal="left" vertical="center"/>
      <protection/>
    </xf>
    <xf numFmtId="0" fontId="2" fillId="0" borderId="15" xfId="64" applyFont="1" applyBorder="1" applyAlignment="1">
      <alignment horizontal="left" vertical="center"/>
      <protection/>
    </xf>
    <xf numFmtId="0" fontId="2" fillId="0" borderId="23" xfId="64" applyFont="1" applyBorder="1" applyAlignment="1">
      <alignment horizontal="left" vertical="center"/>
      <protection/>
    </xf>
    <xf numFmtId="0" fontId="2" fillId="0" borderId="16" xfId="64" applyFont="1" applyBorder="1" applyAlignment="1">
      <alignment horizontal="center" vertical="center" shrinkToFit="1"/>
      <protection/>
    </xf>
    <xf numFmtId="0" fontId="2" fillId="0" borderId="0" xfId="64" applyFont="1" applyAlignment="1">
      <alignment vertical="center"/>
      <protection/>
    </xf>
    <xf numFmtId="0" fontId="2" fillId="0" borderId="0" xfId="64" applyFont="1" applyAlignment="1">
      <alignment horizontal="left" vertical="center" wrapText="1"/>
      <protection/>
    </xf>
    <xf numFmtId="0" fontId="5" fillId="0" borderId="75" xfId="64" applyFont="1" applyBorder="1" applyAlignment="1">
      <alignment horizontal="center" vertical="center"/>
      <protection/>
    </xf>
    <xf numFmtId="0" fontId="5" fillId="0" borderId="76" xfId="64" applyFont="1" applyBorder="1" applyAlignment="1">
      <alignment horizontal="center" vertical="center"/>
      <protection/>
    </xf>
    <xf numFmtId="0" fontId="4" fillId="0" borderId="77" xfId="64" applyFont="1" applyBorder="1" applyAlignment="1">
      <alignment horizontal="left" vertical="center" wrapText="1"/>
      <protection/>
    </xf>
    <xf numFmtId="0" fontId="4" fillId="0" borderId="78" xfId="64" applyFont="1" applyBorder="1" applyAlignment="1">
      <alignment horizontal="left" vertical="center" wrapText="1"/>
      <protection/>
    </xf>
    <xf numFmtId="0" fontId="4" fillId="0" borderId="79" xfId="64" applyFont="1" applyBorder="1" applyAlignment="1">
      <alignment horizontal="left" vertical="center" wrapText="1"/>
      <protection/>
    </xf>
    <xf numFmtId="0" fontId="5" fillId="0" borderId="0" xfId="64"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居宅申請書" xfId="64"/>
    <cellStyle name="Followed Hyperlink" xfId="65"/>
    <cellStyle name="良い"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77"/>
  <sheetViews>
    <sheetView tabSelected="1" zoomScale="80" zoomScaleNormal="80" zoomScalePageLayoutView="0" workbookViewId="0" topLeftCell="A1">
      <selection activeCell="D7" sqref="D7:D8"/>
    </sheetView>
  </sheetViews>
  <sheetFormatPr defaultColWidth="9.140625" defaultRowHeight="15"/>
  <cols>
    <col min="1" max="1" width="6.8515625" style="38" customWidth="1"/>
    <col min="2" max="2" width="54.421875" style="21" bestFit="1" customWidth="1"/>
    <col min="3" max="3" width="50.57421875" style="24" customWidth="1"/>
    <col min="4" max="4" width="76.28125" style="25" bestFit="1" customWidth="1"/>
    <col min="5" max="5" width="9.00390625" style="20" customWidth="1"/>
    <col min="6" max="6" width="15.421875" style="20" bestFit="1" customWidth="1"/>
    <col min="7" max="7" width="3.00390625" style="20" bestFit="1" customWidth="1"/>
    <col min="8" max="13" width="2.57421875" style="20" bestFit="1" customWidth="1"/>
    <col min="14" max="14" width="3.00390625" style="20" bestFit="1" customWidth="1"/>
    <col min="15" max="15" width="3.8515625" style="20" bestFit="1" customWidth="1"/>
    <col min="16" max="18" width="3.00390625" style="20" bestFit="1" customWidth="1"/>
    <col min="19" max="16384" width="9.00390625" style="20" customWidth="1"/>
  </cols>
  <sheetData>
    <row r="1" spans="1:2" ht="24.75" customHeight="1">
      <c r="A1" s="109" t="s">
        <v>83</v>
      </c>
      <c r="B1" s="109"/>
    </row>
    <row r="2" spans="1:4" ht="52.5" customHeight="1">
      <c r="A2" s="110" t="s">
        <v>210</v>
      </c>
      <c r="B2" s="110"/>
      <c r="C2" s="110"/>
      <c r="D2" s="110"/>
    </row>
    <row r="3" spans="1:10" ht="30" customHeight="1" thickBot="1">
      <c r="A3" s="111" t="s">
        <v>84</v>
      </c>
      <c r="B3" s="111"/>
      <c r="C3" s="111"/>
      <c r="D3" s="111"/>
      <c r="E3" s="26"/>
      <c r="F3" s="26"/>
      <c r="G3" s="26"/>
      <c r="H3" s="26"/>
      <c r="I3" s="26"/>
      <c r="J3" s="26"/>
    </row>
    <row r="4" spans="1:4" s="31" customFormat="1" ht="24.75" customHeight="1">
      <c r="A4" s="27"/>
      <c r="B4" s="28"/>
      <c r="C4" s="29" t="s">
        <v>85</v>
      </c>
      <c r="D4" s="30" t="s">
        <v>86</v>
      </c>
    </row>
    <row r="5" spans="1:4" ht="30" customHeight="1">
      <c r="A5" s="32">
        <f>ROW()-4</f>
        <v>1</v>
      </c>
      <c r="B5" s="33" t="s">
        <v>87</v>
      </c>
      <c r="C5" s="34"/>
      <c r="D5" s="35"/>
    </row>
    <row r="6" spans="1:4" ht="30" customHeight="1">
      <c r="A6" s="32">
        <f aca="true" t="shared" si="0" ref="A6:A18">ROW()-4</f>
        <v>2</v>
      </c>
      <c r="B6" s="33" t="s">
        <v>88</v>
      </c>
      <c r="C6" s="34"/>
      <c r="D6" s="35"/>
    </row>
    <row r="7" spans="1:4" ht="30" customHeight="1">
      <c r="A7" s="32">
        <f t="shared" si="0"/>
        <v>3</v>
      </c>
      <c r="B7" s="33" t="s">
        <v>89</v>
      </c>
      <c r="C7" s="36"/>
      <c r="D7" s="35" t="s">
        <v>212</v>
      </c>
    </row>
    <row r="8" spans="1:4" ht="30" customHeight="1">
      <c r="A8" s="32">
        <f t="shared" si="0"/>
        <v>4</v>
      </c>
      <c r="B8" s="33" t="s">
        <v>76</v>
      </c>
      <c r="C8" s="34"/>
      <c r="D8" s="37" t="s">
        <v>211</v>
      </c>
    </row>
    <row r="9" spans="1:4" ht="30" customHeight="1">
      <c r="A9" s="32">
        <f t="shared" si="0"/>
        <v>5</v>
      </c>
      <c r="B9" s="33" t="s">
        <v>90</v>
      </c>
      <c r="C9" s="34"/>
      <c r="D9" s="35"/>
    </row>
    <row r="10" spans="1:4" ht="30" customHeight="1">
      <c r="A10" s="32">
        <f t="shared" si="0"/>
        <v>6</v>
      </c>
      <c r="B10" s="33" t="s">
        <v>91</v>
      </c>
      <c r="C10" s="34"/>
      <c r="D10" s="35"/>
    </row>
    <row r="11" spans="1:4" ht="30" customHeight="1">
      <c r="A11" s="32">
        <f t="shared" si="0"/>
        <v>7</v>
      </c>
      <c r="B11" s="33" t="s">
        <v>154</v>
      </c>
      <c r="C11" s="34"/>
      <c r="D11" s="35" t="s">
        <v>92</v>
      </c>
    </row>
    <row r="12" spans="1:4" ht="30" customHeight="1">
      <c r="A12" s="32">
        <f t="shared" si="0"/>
        <v>8</v>
      </c>
      <c r="B12" s="33" t="s">
        <v>155</v>
      </c>
      <c r="C12" s="34"/>
      <c r="D12" s="35" t="s">
        <v>92</v>
      </c>
    </row>
    <row r="13" spans="1:6" ht="30" customHeight="1">
      <c r="A13" s="32">
        <f t="shared" si="0"/>
        <v>9</v>
      </c>
      <c r="B13" s="33" t="s">
        <v>156</v>
      </c>
      <c r="C13" s="36"/>
      <c r="D13" s="35" t="s">
        <v>212</v>
      </c>
      <c r="F13" s="20" t="s">
        <v>159</v>
      </c>
    </row>
    <row r="14" spans="1:6" ht="30.75" customHeight="1">
      <c r="A14" s="32">
        <f t="shared" si="0"/>
        <v>10</v>
      </c>
      <c r="B14" s="33" t="s">
        <v>157</v>
      </c>
      <c r="C14" s="34"/>
      <c r="D14" s="37" t="s">
        <v>211</v>
      </c>
      <c r="F14" s="20" t="s">
        <v>163</v>
      </c>
    </row>
    <row r="15" spans="1:6" ht="30.75" customHeight="1">
      <c r="A15" s="32">
        <f t="shared" si="0"/>
        <v>11</v>
      </c>
      <c r="B15" s="33" t="s">
        <v>100</v>
      </c>
      <c r="C15" s="34" t="s">
        <v>159</v>
      </c>
      <c r="D15" s="37" t="s">
        <v>208</v>
      </c>
      <c r="F15" s="20" t="s">
        <v>158</v>
      </c>
    </row>
    <row r="16" spans="1:4" ht="30.75" customHeight="1">
      <c r="A16" s="32">
        <f t="shared" si="0"/>
        <v>12</v>
      </c>
      <c r="B16" s="40" t="s">
        <v>160</v>
      </c>
      <c r="C16" s="34"/>
      <c r="D16" s="37"/>
    </row>
    <row r="17" spans="1:4" ht="30.75" customHeight="1">
      <c r="A17" s="32">
        <f t="shared" si="0"/>
        <v>13</v>
      </c>
      <c r="B17" s="40" t="s">
        <v>161</v>
      </c>
      <c r="C17" s="34"/>
      <c r="D17" s="37"/>
    </row>
    <row r="18" spans="1:4" ht="30.75" customHeight="1">
      <c r="A18" s="32">
        <f t="shared" si="0"/>
        <v>14</v>
      </c>
      <c r="B18" s="40" t="s">
        <v>162</v>
      </c>
      <c r="C18" s="34"/>
      <c r="D18" s="37"/>
    </row>
    <row r="20" spans="1:4" s="21" customFormat="1" ht="24" customHeight="1" thickBot="1">
      <c r="A20" s="112" t="s">
        <v>93</v>
      </c>
      <c r="B20" s="112"/>
      <c r="C20" s="112"/>
      <c r="D20" s="112"/>
    </row>
    <row r="21" spans="3:4" ht="24.75" customHeight="1">
      <c r="C21" s="39" t="s">
        <v>94</v>
      </c>
      <c r="D21" s="30" t="s">
        <v>86</v>
      </c>
    </row>
    <row r="22" spans="1:4" ht="30" customHeight="1">
      <c r="A22" s="32">
        <f>ROW()-21</f>
        <v>1</v>
      </c>
      <c r="B22" s="40" t="s">
        <v>164</v>
      </c>
      <c r="C22" s="34"/>
      <c r="D22" s="35" t="s">
        <v>165</v>
      </c>
    </row>
    <row r="23" spans="1:4" ht="30" customHeight="1">
      <c r="A23" s="32">
        <f aca="true" t="shared" si="1" ref="A23:A36">ROW()-21</f>
        <v>2</v>
      </c>
      <c r="B23" s="33" t="s">
        <v>166</v>
      </c>
      <c r="C23" s="34"/>
      <c r="D23" s="35"/>
    </row>
    <row r="24" spans="1:4" ht="30" customHeight="1">
      <c r="A24" s="32">
        <f t="shared" si="1"/>
        <v>3</v>
      </c>
      <c r="B24" s="33" t="s">
        <v>167</v>
      </c>
      <c r="C24" s="36"/>
      <c r="D24" s="35"/>
    </row>
    <row r="25" spans="1:4" ht="30" customHeight="1">
      <c r="A25" s="32">
        <f t="shared" si="1"/>
        <v>4</v>
      </c>
      <c r="B25" s="33" t="s">
        <v>168</v>
      </c>
      <c r="C25" s="36"/>
      <c r="D25" s="35" t="s">
        <v>212</v>
      </c>
    </row>
    <row r="26" spans="1:4" ht="30" customHeight="1">
      <c r="A26" s="32">
        <f t="shared" si="1"/>
        <v>5</v>
      </c>
      <c r="B26" s="33" t="s">
        <v>99</v>
      </c>
      <c r="C26" s="34"/>
      <c r="D26" s="37" t="s">
        <v>211</v>
      </c>
    </row>
    <row r="27" spans="1:4" s="70" customFormat="1" ht="30" customHeight="1">
      <c r="A27" s="77">
        <f t="shared" si="1"/>
        <v>6</v>
      </c>
      <c r="B27" s="78" t="s">
        <v>169</v>
      </c>
      <c r="C27" s="69"/>
      <c r="D27" s="79"/>
    </row>
    <row r="28" spans="1:4" s="70" customFormat="1" ht="30" customHeight="1">
      <c r="A28" s="77">
        <f t="shared" si="1"/>
        <v>7</v>
      </c>
      <c r="B28" s="78" t="s">
        <v>170</v>
      </c>
      <c r="C28" s="69"/>
      <c r="D28" s="79"/>
    </row>
    <row r="29" spans="1:4" s="70" customFormat="1" ht="30" customHeight="1">
      <c r="A29" s="77">
        <f t="shared" si="1"/>
        <v>8</v>
      </c>
      <c r="B29" s="78" t="s">
        <v>171</v>
      </c>
      <c r="C29" s="69"/>
      <c r="D29" s="79"/>
    </row>
    <row r="30" spans="1:4" s="70" customFormat="1" ht="30" customHeight="1">
      <c r="A30" s="77">
        <f t="shared" si="1"/>
        <v>9</v>
      </c>
      <c r="B30" s="78" t="s">
        <v>172</v>
      </c>
      <c r="C30" s="69"/>
      <c r="D30" s="79"/>
    </row>
    <row r="31" spans="1:4" s="70" customFormat="1" ht="30" customHeight="1">
      <c r="A31" s="77">
        <f t="shared" si="1"/>
        <v>10</v>
      </c>
      <c r="B31" s="78" t="s">
        <v>174</v>
      </c>
      <c r="C31" s="69"/>
      <c r="D31" s="79"/>
    </row>
    <row r="32" spans="1:4" ht="30" customHeight="1">
      <c r="A32" s="32">
        <f t="shared" si="1"/>
        <v>11</v>
      </c>
      <c r="B32" s="40" t="s">
        <v>182</v>
      </c>
      <c r="C32" s="34"/>
      <c r="D32" s="35"/>
    </row>
    <row r="33" spans="1:4" ht="30" customHeight="1">
      <c r="A33" s="32">
        <f t="shared" si="1"/>
        <v>12</v>
      </c>
      <c r="B33" s="40" t="s">
        <v>175</v>
      </c>
      <c r="C33" s="34"/>
      <c r="D33" s="35"/>
    </row>
    <row r="34" spans="1:4" ht="30" customHeight="1">
      <c r="A34" s="32">
        <f t="shared" si="1"/>
        <v>13</v>
      </c>
      <c r="B34" s="40" t="s">
        <v>176</v>
      </c>
      <c r="C34" s="34"/>
      <c r="D34" s="35"/>
    </row>
    <row r="35" spans="1:4" ht="30" customHeight="1">
      <c r="A35" s="32">
        <f t="shared" si="1"/>
        <v>14</v>
      </c>
      <c r="B35" s="40" t="s">
        <v>177</v>
      </c>
      <c r="C35" s="34"/>
      <c r="D35" s="35"/>
    </row>
    <row r="36" spans="1:4" ht="30" customHeight="1">
      <c r="A36" s="32">
        <f t="shared" si="1"/>
        <v>15</v>
      </c>
      <c r="B36" s="40" t="s">
        <v>178</v>
      </c>
      <c r="C36" s="34"/>
      <c r="D36" s="35"/>
    </row>
    <row r="38" spans="1:4" s="21" customFormat="1" ht="24" customHeight="1" thickBot="1">
      <c r="A38" s="112" t="s">
        <v>93</v>
      </c>
      <c r="B38" s="112"/>
      <c r="C38" s="112"/>
      <c r="D38" s="112"/>
    </row>
    <row r="39" spans="3:4" ht="24.75" customHeight="1">
      <c r="C39" s="39" t="s">
        <v>94</v>
      </c>
      <c r="D39" s="30" t="s">
        <v>86</v>
      </c>
    </row>
    <row r="40" spans="1:4" ht="30" customHeight="1">
      <c r="A40" s="32">
        <v>16</v>
      </c>
      <c r="B40" s="33" t="s">
        <v>179</v>
      </c>
      <c r="C40" s="41"/>
      <c r="D40" s="35"/>
    </row>
    <row r="41" spans="1:4" ht="30" customHeight="1">
      <c r="A41" s="32">
        <v>17</v>
      </c>
      <c r="B41" s="33" t="s">
        <v>180</v>
      </c>
      <c r="C41" s="34"/>
      <c r="D41" s="35"/>
    </row>
    <row r="42" spans="1:18" s="70" customFormat="1" ht="30" customHeight="1">
      <c r="A42" s="106">
        <v>18</v>
      </c>
      <c r="B42" s="113" t="s">
        <v>181</v>
      </c>
      <c r="C42" s="69"/>
      <c r="D42" s="91" t="s">
        <v>187</v>
      </c>
      <c r="F42" s="70" t="s">
        <v>123</v>
      </c>
      <c r="G42" s="70">
        <f>IF($C$42="身体介護",1,0)</f>
        <v>0</v>
      </c>
      <c r="H42" s="70">
        <f>IF($C$43="身体介護",1,0)</f>
        <v>0</v>
      </c>
      <c r="I42" s="70">
        <f>IF($C$44="身体介護",1,0)</f>
        <v>0</v>
      </c>
      <c r="J42" s="70">
        <f>IF($C$45="身体介護",1,0)</f>
        <v>0</v>
      </c>
      <c r="K42" s="70">
        <f>IF($C$46="身体介護",1,0)</f>
        <v>0</v>
      </c>
      <c r="L42" s="70">
        <f>IF($C$47="身体介護",1,0)</f>
        <v>0</v>
      </c>
      <c r="M42" s="70">
        <f>IF($C$48="身体介護",1,0)</f>
        <v>0</v>
      </c>
      <c r="N42" s="70">
        <f>COUNTIF(G42:M42,1)</f>
        <v>0</v>
      </c>
      <c r="O42" s="71">
        <f>IF(N42&gt;0,"〇","")</f>
      </c>
      <c r="P42" s="71">
        <f>IF(N42&gt;0,"〇","")</f>
      </c>
      <c r="Q42" s="71">
        <f>COUNTIF(O42:O48,"〇")</f>
        <v>0</v>
      </c>
      <c r="R42" s="71">
        <f>COUNTIF(P42:P48,"〇")</f>
        <v>0</v>
      </c>
    </row>
    <row r="43" spans="1:16" s="70" customFormat="1" ht="30" customHeight="1">
      <c r="A43" s="107"/>
      <c r="B43" s="81"/>
      <c r="C43" s="69"/>
      <c r="D43" s="92"/>
      <c r="F43" s="70" t="s">
        <v>183</v>
      </c>
      <c r="G43" s="70">
        <f>IF($C$42="通院等介助",1,0)</f>
        <v>0</v>
      </c>
      <c r="H43" s="70">
        <f>IF($C$43="通院等介助",1,0)</f>
        <v>0</v>
      </c>
      <c r="I43" s="70">
        <f>IF($C$44="通院等介助",1,0)</f>
        <v>0</v>
      </c>
      <c r="J43" s="70">
        <f>IF($C$45="通院等介助",1,0)</f>
        <v>0</v>
      </c>
      <c r="K43" s="70">
        <f>IF($C$46="通院等介助",1,0)</f>
        <v>0</v>
      </c>
      <c r="L43" s="70">
        <f>IF($C$47="通院等介助",1,0)</f>
        <v>0</v>
      </c>
      <c r="M43" s="70">
        <f>IF($C$48="通院等介助",1,0)</f>
        <v>0</v>
      </c>
      <c r="N43" s="70">
        <f aca="true" t="shared" si="2" ref="N43:N48">COUNTIF(G43:M43,1)</f>
        <v>0</v>
      </c>
      <c r="O43" s="71">
        <f aca="true" t="shared" si="3" ref="O43:O48">IF(N43&gt;0,"〇","")</f>
      </c>
      <c r="P43" s="71">
        <f>IF(N43&gt;0,"〇","")</f>
      </c>
    </row>
    <row r="44" spans="1:16" s="70" customFormat="1" ht="30" customHeight="1">
      <c r="A44" s="107"/>
      <c r="B44" s="81"/>
      <c r="C44" s="69"/>
      <c r="D44" s="92"/>
      <c r="F44" s="70" t="s">
        <v>184</v>
      </c>
      <c r="G44" s="70">
        <f>IF($C$42="家事援助",1,0)</f>
        <v>0</v>
      </c>
      <c r="H44" s="70">
        <f>IF($C$43="家事援助",1,0)</f>
        <v>0</v>
      </c>
      <c r="I44" s="70">
        <f>IF($C$44="家事援助",1,0)</f>
        <v>0</v>
      </c>
      <c r="J44" s="70">
        <f>IF($C$45="家事援助",1,0)</f>
        <v>0</v>
      </c>
      <c r="K44" s="70">
        <f>IF($C$46="家事援助",1,0)</f>
        <v>0</v>
      </c>
      <c r="L44" s="70">
        <f>IF($C$47="家事援助",1,0)</f>
        <v>0</v>
      </c>
      <c r="M44" s="70">
        <f>IF($C$48="家事援助",1,0)</f>
        <v>0</v>
      </c>
      <c r="N44" s="70">
        <f t="shared" si="2"/>
        <v>0</v>
      </c>
      <c r="O44" s="71">
        <f t="shared" si="3"/>
      </c>
      <c r="P44" s="71">
        <f>IF(N44&gt;0,"〇","")</f>
      </c>
    </row>
    <row r="45" spans="1:16" s="70" customFormat="1" ht="30" customHeight="1">
      <c r="A45" s="107"/>
      <c r="B45" s="81"/>
      <c r="C45" s="69"/>
      <c r="D45" s="92"/>
      <c r="F45" s="70" t="s">
        <v>124</v>
      </c>
      <c r="G45" s="70">
        <f>IF($C$42="乗降介助",1,0)</f>
        <v>0</v>
      </c>
      <c r="H45" s="70">
        <f>IF($C$43="乗降介助",1,0)</f>
        <v>0</v>
      </c>
      <c r="I45" s="70">
        <f>IF($C$44="乗降介助",1,0)</f>
        <v>0</v>
      </c>
      <c r="J45" s="70">
        <f>IF($C$45="乗降介助",1,0)</f>
        <v>0</v>
      </c>
      <c r="K45" s="70">
        <f>IF($C$46="乗降介助",1,0)</f>
        <v>0</v>
      </c>
      <c r="L45" s="70">
        <f>IF($C$47="乗降介助",1,0)</f>
        <v>0</v>
      </c>
      <c r="M45" s="70">
        <f>IF($C$48="乗降介助",1,0)</f>
        <v>0</v>
      </c>
      <c r="N45" s="70">
        <f t="shared" si="2"/>
        <v>0</v>
      </c>
      <c r="O45" s="71">
        <f t="shared" si="3"/>
      </c>
      <c r="P45" s="71">
        <f>IF(N45&gt;0,"〇","")</f>
      </c>
    </row>
    <row r="46" spans="1:15" s="70" customFormat="1" ht="30" customHeight="1">
      <c r="A46" s="107"/>
      <c r="B46" s="81"/>
      <c r="C46" s="69"/>
      <c r="D46" s="92"/>
      <c r="F46" s="70" t="s">
        <v>185</v>
      </c>
      <c r="G46" s="70">
        <f>IF($C$42="重度訪問介護",1,0)</f>
        <v>0</v>
      </c>
      <c r="H46" s="70">
        <f>IF($C$43="重度訪問介護",1,0)</f>
        <v>0</v>
      </c>
      <c r="I46" s="70">
        <f>IF($C$44="重度訪問介護",1,0)</f>
        <v>0</v>
      </c>
      <c r="J46" s="70">
        <f>IF($C$45="重度訪問介護",1,0)</f>
        <v>0</v>
      </c>
      <c r="K46" s="70">
        <f>IF($C$46="重度訪問介護",1,0)</f>
        <v>0</v>
      </c>
      <c r="L46" s="70">
        <f>IF($C$47="重度訪問介護",1,0)</f>
        <v>0</v>
      </c>
      <c r="M46" s="70">
        <f>IF($C$48="重度訪問介護",1,0)</f>
        <v>0</v>
      </c>
      <c r="N46" s="70">
        <f t="shared" si="2"/>
        <v>0</v>
      </c>
      <c r="O46" s="71">
        <f t="shared" si="3"/>
      </c>
    </row>
    <row r="47" spans="1:15" s="70" customFormat="1" ht="30" customHeight="1">
      <c r="A47" s="107"/>
      <c r="B47" s="81"/>
      <c r="C47" s="69"/>
      <c r="D47" s="92"/>
      <c r="F47" s="70" t="s">
        <v>186</v>
      </c>
      <c r="G47" s="70">
        <f>IF($C$42="同行援護",1,0)</f>
        <v>0</v>
      </c>
      <c r="H47" s="70">
        <f>IF($C$43="同行援護",1,0)</f>
        <v>0</v>
      </c>
      <c r="I47" s="70">
        <f>IF($C$44="同行援護",1,0)</f>
        <v>0</v>
      </c>
      <c r="J47" s="70">
        <f>IF($C$45="同行援護",1,0)</f>
        <v>0</v>
      </c>
      <c r="K47" s="70">
        <f>IF($C$46="同行援護",1,0)</f>
        <v>0</v>
      </c>
      <c r="L47" s="70">
        <f>IF($C$47="同行援護",1,0)</f>
        <v>0</v>
      </c>
      <c r="M47" s="70">
        <f>IF($C$48="同行援護",1,0)</f>
        <v>0</v>
      </c>
      <c r="N47" s="70">
        <f t="shared" si="2"/>
        <v>0</v>
      </c>
      <c r="O47" s="71">
        <f t="shared" si="3"/>
      </c>
    </row>
    <row r="48" spans="1:15" s="70" customFormat="1" ht="30" customHeight="1">
      <c r="A48" s="108"/>
      <c r="B48" s="82"/>
      <c r="C48" s="69"/>
      <c r="D48" s="93"/>
      <c r="F48" s="70" t="s">
        <v>125</v>
      </c>
      <c r="G48" s="70">
        <f>IF($C$42="行動援護",1,0)</f>
        <v>0</v>
      </c>
      <c r="H48" s="70">
        <f>IF($C$43="行動援護",1,0)</f>
        <v>0</v>
      </c>
      <c r="I48" s="70">
        <f>IF($C$44="行動援護",1,0)</f>
        <v>0</v>
      </c>
      <c r="J48" s="70">
        <f>IF($C$45="行動援護",1,0)</f>
        <v>0</v>
      </c>
      <c r="K48" s="70">
        <f>IF($C$46="行動援護",1,0)</f>
        <v>0</v>
      </c>
      <c r="L48" s="70">
        <f>IF($C$47="行動援護",1,0)</f>
        <v>0</v>
      </c>
      <c r="M48" s="70">
        <f>IF($C$48="行動援護",1,0)</f>
        <v>0</v>
      </c>
      <c r="N48" s="70">
        <f t="shared" si="2"/>
        <v>0</v>
      </c>
      <c r="O48" s="71">
        <f t="shared" si="3"/>
      </c>
    </row>
    <row r="49" spans="1:15" s="42" customFormat="1" ht="30" customHeight="1">
      <c r="A49" s="100">
        <v>19</v>
      </c>
      <c r="B49" s="97" t="s">
        <v>188</v>
      </c>
      <c r="C49" s="57"/>
      <c r="D49" s="94" t="s">
        <v>193</v>
      </c>
      <c r="F49" s="42" t="s">
        <v>127</v>
      </c>
      <c r="G49" s="42">
        <f>IF($C$49="特定なし",1,0)</f>
        <v>0</v>
      </c>
      <c r="H49" s="42">
        <f>IF($C$50="特定なし",1,0)</f>
        <v>0</v>
      </c>
      <c r="I49" s="42">
        <f>IF($C$51="特定なし",1,0)</f>
        <v>0</v>
      </c>
      <c r="J49" s="42">
        <f>IF($C$52="特定なし",1,0)</f>
        <v>0</v>
      </c>
      <c r="K49" s="42">
        <f>IF($C$53="特定なし",1,0)</f>
        <v>0</v>
      </c>
      <c r="L49" s="42">
        <f>IF($C$54="特定なし",1,0)</f>
        <v>0</v>
      </c>
      <c r="M49" s="66">
        <f aca="true" t="shared" si="4" ref="M49:M60">COUNTIF(G49:L49,1)</f>
        <v>0</v>
      </c>
      <c r="N49" s="68">
        <f aca="true" t="shared" si="5" ref="N49:N60">IF(M49&gt;0,"〇","")</f>
      </c>
      <c r="O49" s="67">
        <f>COUNTIF(N49:N54,"〇")</f>
        <v>0</v>
      </c>
    </row>
    <row r="50" spans="1:14" s="42" customFormat="1" ht="30" customHeight="1">
      <c r="A50" s="101"/>
      <c r="B50" s="98"/>
      <c r="C50" s="57"/>
      <c r="D50" s="95"/>
      <c r="F50" s="42" t="s">
        <v>189</v>
      </c>
      <c r="G50" s="42">
        <f>IF($C$49="身体障害者",1,0)</f>
        <v>0</v>
      </c>
      <c r="H50" s="42">
        <f>IF($C$50="身体障害者",1,0)</f>
        <v>0</v>
      </c>
      <c r="I50" s="42">
        <f>IF($C$51="身体障害者",1,0)</f>
        <v>0</v>
      </c>
      <c r="J50" s="42">
        <f>IF($C$52="身体障害者",1,0)</f>
        <v>0</v>
      </c>
      <c r="K50" s="42">
        <f>IF($C$53="身体障害者",1,0)</f>
        <v>0</v>
      </c>
      <c r="L50" s="42">
        <f>IF($C$54="身体障害者",1,0)</f>
        <v>0</v>
      </c>
      <c r="M50" s="66">
        <f t="shared" si="4"/>
        <v>0</v>
      </c>
      <c r="N50" s="68">
        <f t="shared" si="5"/>
      </c>
    </row>
    <row r="51" spans="1:14" s="42" customFormat="1" ht="30" customHeight="1">
      <c r="A51" s="101"/>
      <c r="B51" s="98"/>
      <c r="C51" s="57"/>
      <c r="D51" s="95"/>
      <c r="F51" s="42" t="s">
        <v>190</v>
      </c>
      <c r="G51" s="42">
        <f>IF($C$49="知的障害者",1,0)</f>
        <v>0</v>
      </c>
      <c r="H51" s="42">
        <f>IF($C$50="知的障害者",1,0)</f>
        <v>0</v>
      </c>
      <c r="I51" s="42">
        <f>IF($C$51="知的障害者",1,0)</f>
        <v>0</v>
      </c>
      <c r="J51" s="42">
        <f>IF($C$52="知的障害者",1,0)</f>
        <v>0</v>
      </c>
      <c r="K51" s="42">
        <f>IF($C$53="知的障害者",1,0)</f>
        <v>0</v>
      </c>
      <c r="L51" s="42">
        <f>IF($C$54="知的障害者",1,0)</f>
        <v>0</v>
      </c>
      <c r="M51" s="66">
        <f t="shared" si="4"/>
        <v>0</v>
      </c>
      <c r="N51" s="68">
        <f t="shared" si="5"/>
      </c>
    </row>
    <row r="52" spans="1:14" s="42" customFormat="1" ht="30" customHeight="1">
      <c r="A52" s="101"/>
      <c r="B52" s="98"/>
      <c r="C52" s="57"/>
      <c r="D52" s="95"/>
      <c r="F52" s="42" t="s">
        <v>128</v>
      </c>
      <c r="G52" s="42">
        <f>IF($C$49="障害児",1,0)</f>
        <v>0</v>
      </c>
      <c r="H52" s="42">
        <f>IF($C$50="障害児",1,0)</f>
        <v>0</v>
      </c>
      <c r="I52" s="42">
        <f>IF($C$51="障害児",1,0)</f>
        <v>0</v>
      </c>
      <c r="J52" s="42">
        <f>IF($C$52="障害児",1,0)</f>
        <v>0</v>
      </c>
      <c r="K52" s="42">
        <f>IF($C$53="障害児",1,0)</f>
        <v>0</v>
      </c>
      <c r="L52" s="42">
        <f>IF($C$54="障害児",1,0)</f>
        <v>0</v>
      </c>
      <c r="M52" s="66">
        <f t="shared" si="4"/>
        <v>0</v>
      </c>
      <c r="N52" s="68">
        <f t="shared" si="5"/>
      </c>
    </row>
    <row r="53" spans="1:14" s="42" customFormat="1" ht="30" customHeight="1">
      <c r="A53" s="101"/>
      <c r="B53" s="98"/>
      <c r="C53" s="57"/>
      <c r="D53" s="95"/>
      <c r="F53" s="42" t="s">
        <v>191</v>
      </c>
      <c r="G53" s="42">
        <f>IF($C$49="精神障害者",1,0)</f>
        <v>0</v>
      </c>
      <c r="H53" s="42">
        <f>IF($C$50="精神障害者",1,0)</f>
        <v>0</v>
      </c>
      <c r="I53" s="42">
        <f>IF($C$51="精神障害者",1,0)</f>
        <v>0</v>
      </c>
      <c r="J53" s="42">
        <f>IF($C$52="精神障害者",1,0)</f>
        <v>0</v>
      </c>
      <c r="K53" s="42">
        <f>IF($C$53="精神障害者",1,0)</f>
        <v>0</v>
      </c>
      <c r="L53" s="42">
        <f>IF($C$54="精神障害者",1,0)</f>
        <v>0</v>
      </c>
      <c r="M53" s="66">
        <f t="shared" si="4"/>
        <v>0</v>
      </c>
      <c r="N53" s="68">
        <f t="shared" si="5"/>
      </c>
    </row>
    <row r="54" spans="1:14" s="42" customFormat="1" ht="30" customHeight="1">
      <c r="A54" s="102"/>
      <c r="B54" s="99"/>
      <c r="C54" s="57"/>
      <c r="D54" s="96"/>
      <c r="F54" s="42" t="s">
        <v>129</v>
      </c>
      <c r="G54" s="42">
        <f>IF($C$49="難病等対象者",1,0)</f>
        <v>0</v>
      </c>
      <c r="H54" s="42">
        <f>IF($C$50="難病等対象者",1,0)</f>
        <v>0</v>
      </c>
      <c r="I54" s="42">
        <f>IF($C$51="難病等対象者",1,0)</f>
        <v>0</v>
      </c>
      <c r="J54" s="42">
        <f>IF($C$52="難病等対象者",1,0)</f>
        <v>0</v>
      </c>
      <c r="K54" s="42">
        <f>IF($C$53="難病等対象者",1,0)</f>
        <v>0</v>
      </c>
      <c r="L54" s="42">
        <f>IF($C$54="難病等対象者",1,0)</f>
        <v>0</v>
      </c>
      <c r="M54" s="66">
        <f t="shared" si="4"/>
        <v>0</v>
      </c>
      <c r="N54" s="68">
        <f t="shared" si="5"/>
      </c>
    </row>
    <row r="55" spans="1:15" s="70" customFormat="1" ht="30" customHeight="1">
      <c r="A55" s="83">
        <v>20</v>
      </c>
      <c r="B55" s="80" t="s">
        <v>192</v>
      </c>
      <c r="C55" s="72"/>
      <c r="D55" s="86" t="s">
        <v>194</v>
      </c>
      <c r="F55" s="70" t="s">
        <v>127</v>
      </c>
      <c r="G55" s="70">
        <f>IF($C$55="特定なし",1,0)</f>
        <v>0</v>
      </c>
      <c r="H55" s="70">
        <f>IF($C$56="特定なし",1,0)</f>
        <v>0</v>
      </c>
      <c r="I55" s="70">
        <f>IF($C$57="特定なし",1,0)</f>
        <v>0</v>
      </c>
      <c r="J55" s="70">
        <f>IF($C$58="特定なし",1,0)</f>
        <v>0</v>
      </c>
      <c r="K55" s="70">
        <f>IF($C$59="特定なし",1,0)</f>
        <v>0</v>
      </c>
      <c r="L55" s="70">
        <f>IF($C$60="特定なし",1,0)</f>
        <v>0</v>
      </c>
      <c r="M55" s="70">
        <f t="shared" si="4"/>
        <v>0</v>
      </c>
      <c r="N55" s="71">
        <f t="shared" si="5"/>
      </c>
      <c r="O55" s="67">
        <f>COUNTIF(N55:N60,"〇")</f>
        <v>0</v>
      </c>
    </row>
    <row r="56" spans="1:14" s="70" customFormat="1" ht="30" customHeight="1">
      <c r="A56" s="84"/>
      <c r="B56" s="89"/>
      <c r="C56" s="72"/>
      <c r="D56" s="92"/>
      <c r="F56" s="70" t="s">
        <v>189</v>
      </c>
      <c r="G56" s="70">
        <f>IF($C$55="身体障害者",1,0)</f>
        <v>0</v>
      </c>
      <c r="H56" s="70">
        <f>IF($C$56="身体障害者",1,0)</f>
        <v>0</v>
      </c>
      <c r="I56" s="70">
        <f>IF($C$57="身体障害者",1,0)</f>
        <v>0</v>
      </c>
      <c r="J56" s="70">
        <f>IF($C$58="身体障害者",1,0)</f>
        <v>0</v>
      </c>
      <c r="K56" s="70">
        <f>IF($C$59="身体障害者",1,0)</f>
        <v>0</v>
      </c>
      <c r="L56" s="70">
        <f>IF($C$60="身体障害者",1,0)</f>
        <v>0</v>
      </c>
      <c r="M56" s="70">
        <f t="shared" si="4"/>
        <v>0</v>
      </c>
      <c r="N56" s="71">
        <f t="shared" si="5"/>
      </c>
    </row>
    <row r="57" spans="1:14" s="70" customFormat="1" ht="30" customHeight="1">
      <c r="A57" s="84"/>
      <c r="B57" s="89"/>
      <c r="C57" s="72"/>
      <c r="D57" s="92"/>
      <c r="F57" s="70" t="s">
        <v>190</v>
      </c>
      <c r="G57" s="70">
        <f>IF($C$55="知的障害者",1,0)</f>
        <v>0</v>
      </c>
      <c r="H57" s="70">
        <f>IF($C$56="知的障害者",1,0)</f>
        <v>0</v>
      </c>
      <c r="I57" s="70">
        <f>IF($C$57="知的障害者",1,0)</f>
        <v>0</v>
      </c>
      <c r="J57" s="70">
        <f>IF($C$58="知的障害者",1,0)</f>
        <v>0</v>
      </c>
      <c r="K57" s="70">
        <f>IF($C$59="知的障害者",1,0)</f>
        <v>0</v>
      </c>
      <c r="L57" s="70">
        <f>IF($C$60="知的障害者",1,0)</f>
        <v>0</v>
      </c>
      <c r="M57" s="70">
        <f t="shared" si="4"/>
        <v>0</v>
      </c>
      <c r="N57" s="71">
        <f t="shared" si="5"/>
      </c>
    </row>
    <row r="58" spans="1:14" s="70" customFormat="1" ht="30" customHeight="1">
      <c r="A58" s="84"/>
      <c r="B58" s="89"/>
      <c r="C58" s="72"/>
      <c r="D58" s="92"/>
      <c r="F58" s="70" t="s">
        <v>191</v>
      </c>
      <c r="G58" s="70">
        <f>IF($C$55="精神障害者",1,0)</f>
        <v>0</v>
      </c>
      <c r="H58" s="70">
        <f>IF($C$56="精神障害者",1,0)</f>
        <v>0</v>
      </c>
      <c r="I58" s="70">
        <f>IF($C$57="精神障害者",1,0)</f>
        <v>0</v>
      </c>
      <c r="J58" s="70">
        <f>IF($C$58="精神障害者",1,0)</f>
        <v>0</v>
      </c>
      <c r="K58" s="70">
        <f>IF($C$59="精神障害者",1,0)</f>
        <v>0</v>
      </c>
      <c r="L58" s="70">
        <f>IF($C$60="精神障害者",1,0)</f>
        <v>0</v>
      </c>
      <c r="M58" s="70">
        <f t="shared" si="4"/>
        <v>0</v>
      </c>
      <c r="N58" s="71">
        <f t="shared" si="5"/>
      </c>
    </row>
    <row r="59" spans="1:14" s="70" customFormat="1" ht="30" customHeight="1">
      <c r="A59" s="84"/>
      <c r="B59" s="89"/>
      <c r="C59" s="72"/>
      <c r="D59" s="92"/>
      <c r="F59" s="70" t="s">
        <v>129</v>
      </c>
      <c r="G59" s="70">
        <f>IF($C$55="難病等対象者",1,0)</f>
        <v>0</v>
      </c>
      <c r="H59" s="70">
        <f>IF($C$56="難病等対象者",1,0)</f>
        <v>0</v>
      </c>
      <c r="I59" s="70">
        <f>IF($C$57="難病等対象者",1,0)</f>
        <v>0</v>
      </c>
      <c r="J59" s="70">
        <f>IF($C$58="難病等対象者",1,0)</f>
        <v>0</v>
      </c>
      <c r="K59" s="70">
        <f>IF($C$59="難病等対象者",1,0)</f>
        <v>0</v>
      </c>
      <c r="L59" s="70">
        <f>IF($C$60="難病等対象者",1,0)</f>
        <v>0</v>
      </c>
      <c r="M59" s="70">
        <f t="shared" si="4"/>
        <v>0</v>
      </c>
      <c r="N59" s="71">
        <f t="shared" si="5"/>
      </c>
    </row>
    <row r="60" spans="1:14" s="70" customFormat="1" ht="30" customHeight="1">
      <c r="A60" s="85"/>
      <c r="B60" s="90"/>
      <c r="C60" s="72"/>
      <c r="D60" s="93"/>
      <c r="F60" s="70" t="s">
        <v>130</v>
      </c>
      <c r="G60" s="70">
        <f>IF($C$55="加算対象者以外",1,0)</f>
        <v>0</v>
      </c>
      <c r="H60" s="70">
        <f>IF($C$56="加算対象者以外",1,0)</f>
        <v>0</v>
      </c>
      <c r="I60" s="70">
        <f>IF($C$57="加算対象者以外",1,0)</f>
        <v>0</v>
      </c>
      <c r="J60" s="70">
        <f>IF($C$58="加算対象者以外",1,0)</f>
        <v>0</v>
      </c>
      <c r="K60" s="70">
        <f>IF($C$59="加算対象者以外",1,0)</f>
        <v>0</v>
      </c>
      <c r="L60" s="70">
        <f>IF($C$60="加算対象者以外",1,0)</f>
        <v>0</v>
      </c>
      <c r="M60" s="70">
        <f t="shared" si="4"/>
        <v>0</v>
      </c>
      <c r="N60" s="71">
        <f t="shared" si="5"/>
      </c>
    </row>
    <row r="61" spans="1:13" s="42" customFormat="1" ht="30" customHeight="1">
      <c r="A61" s="100">
        <v>21</v>
      </c>
      <c r="B61" s="97" t="s">
        <v>195</v>
      </c>
      <c r="C61" s="60"/>
      <c r="D61" s="103" t="s">
        <v>196</v>
      </c>
      <c r="F61" s="42" t="s">
        <v>127</v>
      </c>
      <c r="G61" s="42">
        <f>IF($C$61="特定なし",1,0)</f>
        <v>0</v>
      </c>
      <c r="H61" s="42">
        <f>IF($C$62="特定なし",1,0)</f>
        <v>0</v>
      </c>
      <c r="I61" s="42">
        <f>IF($C$63="特定なし",1,0)</f>
        <v>0</v>
      </c>
      <c r="J61" s="42">
        <f>IF($C$64="特定なし",1,0)</f>
        <v>0</v>
      </c>
      <c r="K61" s="42">
        <f>COUNTIF(G61:J61,1)</f>
        <v>0</v>
      </c>
      <c r="L61" s="74">
        <f>IF(K61&gt;0,"〇","")</f>
      </c>
      <c r="M61" s="67">
        <f>COUNTIF(L61:L64,"〇")</f>
        <v>0</v>
      </c>
    </row>
    <row r="62" spans="1:12" s="42" customFormat="1" ht="30" customHeight="1">
      <c r="A62" s="101"/>
      <c r="B62" s="98"/>
      <c r="C62" s="60"/>
      <c r="D62" s="104"/>
      <c r="F62" s="42" t="s">
        <v>189</v>
      </c>
      <c r="G62" s="42">
        <f>IF($C$61="身体障害者",1,0)</f>
        <v>0</v>
      </c>
      <c r="H62" s="42">
        <f>IF($C$62="身体障害者",1,0)</f>
        <v>0</v>
      </c>
      <c r="I62" s="42">
        <f>IF($C$63="身体障害者",1,0)</f>
        <v>0</v>
      </c>
      <c r="J62" s="42">
        <f>IF($C$64="身体障害者",1,0)</f>
        <v>0</v>
      </c>
      <c r="K62" s="42">
        <f>COUNTIF(G62:J62,1)</f>
        <v>0</v>
      </c>
      <c r="L62" s="74">
        <f>IF(K62&gt;0,"〇","")</f>
      </c>
    </row>
    <row r="63" spans="1:12" s="42" customFormat="1" ht="30" customHeight="1">
      <c r="A63" s="101"/>
      <c r="B63" s="98"/>
      <c r="C63" s="60"/>
      <c r="D63" s="104"/>
      <c r="F63" s="42" t="s">
        <v>128</v>
      </c>
      <c r="G63" s="42">
        <f>IF($C$61="障害児",1,0)</f>
        <v>0</v>
      </c>
      <c r="H63" s="42">
        <f>IF($C$62="障害児",1,0)</f>
        <v>0</v>
      </c>
      <c r="I63" s="42">
        <f>IF($C$63="障害児",1,0)</f>
        <v>0</v>
      </c>
      <c r="J63" s="42">
        <f>IF($C$64="障害児",1,0)</f>
        <v>0</v>
      </c>
      <c r="K63" s="42">
        <f>COUNTIF(G63:J63,1)</f>
        <v>0</v>
      </c>
      <c r="L63" s="74">
        <f>IF(K63&gt;0,"〇","")</f>
      </c>
    </row>
    <row r="64" spans="1:12" s="42" customFormat="1" ht="30" customHeight="1">
      <c r="A64" s="102"/>
      <c r="B64" s="99"/>
      <c r="C64" s="60"/>
      <c r="D64" s="105"/>
      <c r="F64" s="42" t="s">
        <v>129</v>
      </c>
      <c r="G64" s="42">
        <f>IF($C$61="難病等対象者",1,0)</f>
        <v>0</v>
      </c>
      <c r="H64" s="42">
        <f>IF($C$62="難病等対象者",1,0)</f>
        <v>0</v>
      </c>
      <c r="I64" s="42">
        <f>IF($C$63="難病等対象者",1,0)</f>
        <v>0</v>
      </c>
      <c r="J64" s="42">
        <f>IF($C$64="難病等対象者",1,0)</f>
        <v>0</v>
      </c>
      <c r="K64" s="42">
        <f>COUNTIF(G64:J64,1)</f>
        <v>0</v>
      </c>
      <c r="L64" s="74">
        <f>IF(K64&gt;0,"〇","")</f>
      </c>
    </row>
    <row r="65" spans="1:14" s="70" customFormat="1" ht="30" customHeight="1">
      <c r="A65" s="83">
        <v>22</v>
      </c>
      <c r="B65" s="80" t="s">
        <v>197</v>
      </c>
      <c r="C65" s="75"/>
      <c r="D65" s="86" t="s">
        <v>198</v>
      </c>
      <c r="F65" s="70" t="s">
        <v>127</v>
      </c>
      <c r="G65" s="70">
        <f>IF($C$65="特定なし",1,0)</f>
        <v>0</v>
      </c>
      <c r="H65" s="70">
        <f>IF($C$66="特定なし",1,0)</f>
        <v>0</v>
      </c>
      <c r="I65" s="70">
        <f>IF($C$67="特定なし",1,0)</f>
        <v>0</v>
      </c>
      <c r="J65" s="70">
        <f>IF($C$68="特定なし",1,0)</f>
        <v>0</v>
      </c>
      <c r="K65" s="70">
        <f>IF($C$69="特定なし",1,0)</f>
        <v>0</v>
      </c>
      <c r="L65" s="70">
        <f>COUNTIF(G65:K65,1)</f>
        <v>0</v>
      </c>
      <c r="M65" s="71">
        <f>IF(L65&gt;0,"〇","")</f>
      </c>
      <c r="N65" s="67">
        <f>COUNTIF(M65:M69,"〇")</f>
        <v>0</v>
      </c>
    </row>
    <row r="66" spans="1:13" s="70" customFormat="1" ht="30" customHeight="1">
      <c r="A66" s="84"/>
      <c r="B66" s="81"/>
      <c r="C66" s="75"/>
      <c r="D66" s="87"/>
      <c r="F66" s="70" t="s">
        <v>199</v>
      </c>
      <c r="G66" s="70">
        <f>IF($C$65="知的障害者",1,0)</f>
        <v>0</v>
      </c>
      <c r="H66" s="70">
        <f>IF($C$66="知的障害者",1,0)</f>
        <v>0</v>
      </c>
      <c r="I66" s="70">
        <f>IF($C$67="知的障害者",1,0)</f>
        <v>0</v>
      </c>
      <c r="J66" s="70">
        <f>IF($C$68="知的障害者",1,0)</f>
        <v>0</v>
      </c>
      <c r="K66" s="70">
        <f>IF($C$69="知的障害者",1,0)</f>
        <v>0</v>
      </c>
      <c r="L66" s="70">
        <f>COUNTIF(G66:K66,1)</f>
        <v>0</v>
      </c>
      <c r="M66" s="71">
        <f>IF(L66&gt;0,"〇","")</f>
      </c>
    </row>
    <row r="67" spans="1:13" s="70" customFormat="1" ht="30" customHeight="1">
      <c r="A67" s="84"/>
      <c r="B67" s="81"/>
      <c r="C67" s="75"/>
      <c r="D67" s="87"/>
      <c r="F67" s="70" t="s">
        <v>128</v>
      </c>
      <c r="G67" s="70">
        <f>IF($C$65="障害児",1,0)</f>
        <v>0</v>
      </c>
      <c r="H67" s="70">
        <f>IF($C$66="障害児",1,0)</f>
        <v>0</v>
      </c>
      <c r="I67" s="70">
        <f>IF($C$67="障害児",1,0)</f>
        <v>0</v>
      </c>
      <c r="J67" s="70">
        <f>IF($C$68="障害児",1,0)</f>
        <v>0</v>
      </c>
      <c r="K67" s="70">
        <f>IF($C$69="障害児",1,0)</f>
        <v>0</v>
      </c>
      <c r="L67" s="70">
        <f>COUNTIF(G67:K67,1)</f>
        <v>0</v>
      </c>
      <c r="M67" s="71">
        <f>IF(L67&gt;0,"〇","")</f>
      </c>
    </row>
    <row r="68" spans="1:13" s="70" customFormat="1" ht="30" customHeight="1">
      <c r="A68" s="84"/>
      <c r="B68" s="81"/>
      <c r="C68" s="75"/>
      <c r="D68" s="87"/>
      <c r="F68" s="70" t="s">
        <v>191</v>
      </c>
      <c r="G68" s="70">
        <f>IF($C$65="精神障害者",1,0)</f>
        <v>0</v>
      </c>
      <c r="H68" s="70">
        <f>IF($C$66="精神障害者",1,0)</f>
        <v>0</v>
      </c>
      <c r="I68" s="70">
        <f>IF($C$67="精神障害者",1,0)</f>
        <v>0</v>
      </c>
      <c r="J68" s="70">
        <f>IF($C$68="精神障害者",1,0)</f>
        <v>0</v>
      </c>
      <c r="K68" s="70">
        <f>IF($C$69="精神障害者",1,0)</f>
        <v>0</v>
      </c>
      <c r="L68" s="70">
        <f>COUNTIF(G68:K68,1)</f>
        <v>0</v>
      </c>
      <c r="M68" s="71">
        <f>IF(L68&gt;0,"〇","")</f>
      </c>
    </row>
    <row r="69" spans="1:13" s="70" customFormat="1" ht="30" customHeight="1">
      <c r="A69" s="85"/>
      <c r="B69" s="82"/>
      <c r="C69" s="75"/>
      <c r="D69" s="88"/>
      <c r="F69" s="70" t="s">
        <v>129</v>
      </c>
      <c r="G69" s="70">
        <f>IF($C$65="難病等対象者",1,0)</f>
        <v>0</v>
      </c>
      <c r="H69" s="70">
        <f>IF($C$66="難病等対象者",1,0)</f>
        <v>0</v>
      </c>
      <c r="I69" s="70">
        <f>IF($C$67="難病等対象者",1,0)</f>
        <v>0</v>
      </c>
      <c r="J69" s="70">
        <f>IF($C$68="難病等対象者",1,0)</f>
        <v>0</v>
      </c>
      <c r="K69" s="70">
        <f>IF($C$69="難病等対象者",1,0)</f>
        <v>0</v>
      </c>
      <c r="L69" s="70">
        <f>COUNTIF(G69:K69,1)</f>
        <v>0</v>
      </c>
      <c r="M69" s="71">
        <f>IF(L69&gt;0,"〇","")</f>
      </c>
    </row>
    <row r="70" spans="1:4" s="42" customFormat="1" ht="30" customHeight="1">
      <c r="A70" s="56">
        <v>23</v>
      </c>
      <c r="B70" s="59" t="s">
        <v>131</v>
      </c>
      <c r="C70" s="60"/>
      <c r="D70" s="58"/>
    </row>
    <row r="71" spans="1:4" s="42" customFormat="1" ht="30" customHeight="1">
      <c r="A71" s="56">
        <v>24</v>
      </c>
      <c r="B71" s="59" t="s">
        <v>132</v>
      </c>
      <c r="C71" s="60"/>
      <c r="D71" s="58"/>
    </row>
    <row r="72" spans="1:4" s="42" customFormat="1" ht="30" customHeight="1">
      <c r="A72" s="56">
        <v>25</v>
      </c>
      <c r="B72" s="59" t="s">
        <v>133</v>
      </c>
      <c r="C72" s="60"/>
      <c r="D72" s="58"/>
    </row>
    <row r="73" spans="1:6" s="42" customFormat="1" ht="30" customHeight="1">
      <c r="A73" s="56">
        <v>26</v>
      </c>
      <c r="B73" s="73" t="s">
        <v>201</v>
      </c>
      <c r="C73" s="57"/>
      <c r="D73" s="58" t="s">
        <v>208</v>
      </c>
      <c r="F73" s="42" t="s">
        <v>206</v>
      </c>
    </row>
    <row r="74" spans="1:6" s="42" customFormat="1" ht="30" customHeight="1">
      <c r="A74" s="56">
        <v>27</v>
      </c>
      <c r="B74" s="73" t="s">
        <v>203</v>
      </c>
      <c r="C74" s="61"/>
      <c r="D74" s="58"/>
      <c r="F74" s="42" t="s">
        <v>207</v>
      </c>
    </row>
    <row r="75" spans="1:4" s="42" customFormat="1" ht="30" customHeight="1">
      <c r="A75" s="56">
        <v>28</v>
      </c>
      <c r="B75" s="73" t="s">
        <v>204</v>
      </c>
      <c r="C75" s="60"/>
      <c r="D75" s="58"/>
    </row>
    <row r="76" spans="1:4" s="42" customFormat="1" ht="30" customHeight="1">
      <c r="A76" s="56">
        <v>29</v>
      </c>
      <c r="B76" s="73" t="s">
        <v>205</v>
      </c>
      <c r="C76" s="60"/>
      <c r="D76" s="58"/>
    </row>
    <row r="77" spans="1:4" s="42" customFormat="1" ht="13.5">
      <c r="A77" s="62"/>
      <c r="B77" s="63"/>
      <c r="C77" s="64"/>
      <c r="D77" s="65"/>
    </row>
  </sheetData>
  <sheetProtection/>
  <mergeCells count="20">
    <mergeCell ref="D61:D64"/>
    <mergeCell ref="B49:B54"/>
    <mergeCell ref="A42:A48"/>
    <mergeCell ref="A49:A54"/>
    <mergeCell ref="A1:B1"/>
    <mergeCell ref="A2:D2"/>
    <mergeCell ref="A3:D3"/>
    <mergeCell ref="A20:D20"/>
    <mergeCell ref="A38:D38"/>
    <mergeCell ref="B42:B48"/>
    <mergeCell ref="B65:B69"/>
    <mergeCell ref="A65:A69"/>
    <mergeCell ref="D65:D69"/>
    <mergeCell ref="B55:B60"/>
    <mergeCell ref="A55:A60"/>
    <mergeCell ref="D42:D48"/>
    <mergeCell ref="D49:D54"/>
    <mergeCell ref="D55:D60"/>
    <mergeCell ref="B61:B64"/>
    <mergeCell ref="A61:A64"/>
  </mergeCells>
  <dataValidations count="7">
    <dataValidation type="list" allowBlank="1" showInputMessage="1" showErrorMessage="1" sqref="C15">
      <formula1>$F$13:$F$15</formula1>
    </dataValidation>
    <dataValidation type="list" allowBlank="1" showInputMessage="1" showErrorMessage="1" sqref="C42:C48">
      <formula1>$F$42:$F$48</formula1>
    </dataValidation>
    <dataValidation type="list" allowBlank="1" showInputMessage="1" showErrorMessage="1" sqref="C49:C54">
      <formula1>$F$49:$F$54</formula1>
    </dataValidation>
    <dataValidation type="list" allowBlank="1" showInputMessage="1" showErrorMessage="1" sqref="C55:C60">
      <formula1>$F$55:$F$60</formula1>
    </dataValidation>
    <dataValidation type="list" allowBlank="1" showInputMessage="1" showErrorMessage="1" sqref="C61:C64">
      <formula1>$F$61:$F$64</formula1>
    </dataValidation>
    <dataValidation type="list" allowBlank="1" showInputMessage="1" showErrorMessage="1" sqref="C65:C69">
      <formula1>$F$65:$F$69</formula1>
    </dataValidation>
    <dataValidation type="list" allowBlank="1" showInputMessage="1" showErrorMessage="1" sqref="C73">
      <formula1>$F$73:$F$74</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P59"/>
  <sheetViews>
    <sheetView view="pageBreakPreview" zoomScale="85" zoomScaleNormal="85" zoomScaleSheetLayoutView="85" workbookViewId="0" topLeftCell="A1">
      <selection activeCell="P32" sqref="P32:R32"/>
    </sheetView>
  </sheetViews>
  <sheetFormatPr defaultColWidth="9.140625" defaultRowHeight="15"/>
  <cols>
    <col min="1" max="1" width="2.7109375" style="20" customWidth="1"/>
    <col min="2" max="30" width="3.00390625" style="20" customWidth="1"/>
    <col min="31" max="41" width="9.00390625" style="20" customWidth="1"/>
    <col min="42" max="16384" width="9.00390625" style="20" customWidth="1"/>
  </cols>
  <sheetData>
    <row r="1" spans="1:30" ht="24.75" customHeight="1">
      <c r="A1" s="137" t="s">
        <v>74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row>
    <row r="2" spans="1:30" ht="51.75" customHeight="1">
      <c r="A2" s="110" t="s">
        <v>209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2:7" ht="16.5" customHeight="1">
      <c r="B3" s="22" t="s">
        <v>95</v>
      </c>
      <c r="C3" s="22"/>
      <c r="D3" s="22"/>
      <c r="E3" s="22"/>
      <c r="F3" s="22"/>
      <c r="G3" s="22"/>
    </row>
    <row r="4" spans="2:7" ht="7.5" customHeight="1" thickBot="1">
      <c r="B4" s="22"/>
      <c r="C4" s="22"/>
      <c r="D4" s="22"/>
      <c r="E4" s="22"/>
      <c r="F4" s="22"/>
      <c r="G4" s="22"/>
    </row>
    <row r="5" spans="19:30" ht="14.25" thickBot="1">
      <c r="S5" s="139" t="s">
        <v>75</v>
      </c>
      <c r="T5" s="140"/>
      <c r="U5" s="140"/>
      <c r="V5" s="140"/>
      <c r="W5" s="140"/>
      <c r="X5" s="141"/>
      <c r="Y5" s="142"/>
      <c r="Z5" s="143"/>
      <c r="AA5" s="143"/>
      <c r="AB5" s="143"/>
      <c r="AC5" s="143"/>
      <c r="AD5" s="144"/>
    </row>
    <row r="6" spans="19:30" s="42" customFormat="1" ht="7.5" customHeight="1">
      <c r="S6" s="43"/>
      <c r="T6" s="43"/>
      <c r="U6" s="43"/>
      <c r="V6" s="43"/>
      <c r="W6" s="43"/>
      <c r="X6" s="43"/>
      <c r="Y6" s="43"/>
      <c r="Z6" s="43"/>
      <c r="AA6" s="43"/>
      <c r="AB6" s="43"/>
      <c r="AC6" s="43"/>
      <c r="AD6" s="43"/>
    </row>
    <row r="7" spans="2:30" ht="16.5" customHeight="1">
      <c r="B7" s="168" t="s">
        <v>96</v>
      </c>
      <c r="C7" s="169"/>
      <c r="D7" s="148" t="s">
        <v>77</v>
      </c>
      <c r="E7" s="148"/>
      <c r="F7" s="148"/>
      <c r="G7" s="148"/>
      <c r="H7" s="148"/>
      <c r="I7" s="149">
        <f>'指定申請（入力）'!C6&amp;""</f>
      </c>
      <c r="J7" s="149"/>
      <c r="K7" s="149"/>
      <c r="L7" s="149"/>
      <c r="M7" s="149"/>
      <c r="N7" s="149"/>
      <c r="O7" s="149"/>
      <c r="P7" s="149"/>
      <c r="Q7" s="149"/>
      <c r="R7" s="149"/>
      <c r="S7" s="149"/>
      <c r="T7" s="149"/>
      <c r="U7" s="149"/>
      <c r="V7" s="149"/>
      <c r="W7" s="149"/>
      <c r="X7" s="149"/>
      <c r="Y7" s="149"/>
      <c r="Z7" s="149"/>
      <c r="AA7" s="149"/>
      <c r="AB7" s="149"/>
      <c r="AC7" s="149"/>
      <c r="AD7" s="149"/>
    </row>
    <row r="8" spans="2:30" ht="16.5" customHeight="1">
      <c r="B8" s="170"/>
      <c r="C8" s="171"/>
      <c r="D8" s="150" t="s">
        <v>78</v>
      </c>
      <c r="E8" s="150"/>
      <c r="F8" s="150"/>
      <c r="G8" s="150"/>
      <c r="H8" s="150"/>
      <c r="I8" s="179">
        <f>'指定申請（入力）'!C5&amp;""</f>
      </c>
      <c r="J8" s="179"/>
      <c r="K8" s="179"/>
      <c r="L8" s="179"/>
      <c r="M8" s="179"/>
      <c r="N8" s="179"/>
      <c r="O8" s="179"/>
      <c r="P8" s="179"/>
      <c r="Q8" s="179"/>
      <c r="R8" s="179"/>
      <c r="S8" s="179"/>
      <c r="T8" s="179"/>
      <c r="U8" s="179"/>
      <c r="V8" s="179"/>
      <c r="W8" s="179"/>
      <c r="X8" s="179"/>
      <c r="Y8" s="179"/>
      <c r="Z8" s="179"/>
      <c r="AA8" s="179"/>
      <c r="AB8" s="179"/>
      <c r="AC8" s="179"/>
      <c r="AD8" s="179"/>
    </row>
    <row r="9" spans="2:30" ht="16.5" customHeight="1">
      <c r="B9" s="170"/>
      <c r="C9" s="171"/>
      <c r="D9" s="151" t="s">
        <v>76</v>
      </c>
      <c r="E9" s="151"/>
      <c r="F9" s="151"/>
      <c r="G9" s="151"/>
      <c r="H9" s="151"/>
      <c r="I9" s="23" t="s">
        <v>79</v>
      </c>
      <c r="J9" s="132">
        <f>IF('指定申請（入力）'!C7,'指定申請（入力）'!C7,"")</f>
      </c>
      <c r="K9" s="132"/>
      <c r="L9" s="132"/>
      <c r="M9" s="132"/>
      <c r="N9" s="132"/>
      <c r="O9" s="132"/>
      <c r="P9" s="132"/>
      <c r="Q9" s="132"/>
      <c r="R9" s="132"/>
      <c r="S9" s="132"/>
      <c r="T9" s="132"/>
      <c r="U9" s="132"/>
      <c r="V9" s="132"/>
      <c r="W9" s="132"/>
      <c r="X9" s="132"/>
      <c r="Y9" s="132"/>
      <c r="Z9" s="132"/>
      <c r="AA9" s="132"/>
      <c r="AB9" s="132"/>
      <c r="AC9" s="132"/>
      <c r="AD9" s="180"/>
    </row>
    <row r="10" spans="2:30" ht="16.5" customHeight="1">
      <c r="B10" s="170"/>
      <c r="C10" s="171"/>
      <c r="D10" s="151"/>
      <c r="E10" s="151"/>
      <c r="F10" s="151"/>
      <c r="G10" s="151"/>
      <c r="H10" s="151"/>
      <c r="I10" s="181">
        <f>'指定申請（入力）'!C8&amp;""</f>
      </c>
      <c r="J10" s="182"/>
      <c r="K10" s="182"/>
      <c r="L10" s="182"/>
      <c r="M10" s="182"/>
      <c r="N10" s="182"/>
      <c r="O10" s="182"/>
      <c r="P10" s="182"/>
      <c r="Q10" s="182"/>
      <c r="R10" s="182"/>
      <c r="S10" s="182"/>
      <c r="T10" s="182"/>
      <c r="U10" s="182"/>
      <c r="V10" s="182"/>
      <c r="W10" s="182"/>
      <c r="X10" s="182"/>
      <c r="Y10" s="182"/>
      <c r="Z10" s="182"/>
      <c r="AA10" s="182"/>
      <c r="AB10" s="182"/>
      <c r="AC10" s="182"/>
      <c r="AD10" s="183"/>
    </row>
    <row r="11" spans="2:30" ht="16.5" customHeight="1">
      <c r="B11" s="172"/>
      <c r="C11" s="173"/>
      <c r="D11" s="151" t="s">
        <v>80</v>
      </c>
      <c r="E11" s="151"/>
      <c r="F11" s="151"/>
      <c r="G11" s="151"/>
      <c r="H11" s="151"/>
      <c r="I11" s="152">
        <f>'指定申請（入力）'!C9&amp;""</f>
      </c>
      <c r="J11" s="152"/>
      <c r="K11" s="152"/>
      <c r="L11" s="152"/>
      <c r="M11" s="152"/>
      <c r="N11" s="152"/>
      <c r="O11" s="152"/>
      <c r="P11" s="152"/>
      <c r="Q11" s="151" t="s">
        <v>81</v>
      </c>
      <c r="R11" s="151"/>
      <c r="S11" s="151"/>
      <c r="T11" s="151"/>
      <c r="U11" s="151"/>
      <c r="V11" s="152">
        <f>'指定申請（入力）'!C10&amp;""</f>
      </c>
      <c r="W11" s="152"/>
      <c r="X11" s="152"/>
      <c r="Y11" s="152"/>
      <c r="Z11" s="152"/>
      <c r="AA11" s="152"/>
      <c r="AB11" s="152"/>
      <c r="AC11" s="152"/>
      <c r="AD11" s="152"/>
    </row>
    <row r="12" spans="2:30" ht="16.5" customHeight="1">
      <c r="B12" s="168" t="s">
        <v>97</v>
      </c>
      <c r="C12" s="169"/>
      <c r="D12" s="174" t="s">
        <v>77</v>
      </c>
      <c r="E12" s="174"/>
      <c r="F12" s="174"/>
      <c r="G12" s="174"/>
      <c r="H12" s="174"/>
      <c r="I12" s="153">
        <f>'指定申請（入力）'!C12&amp;""</f>
      </c>
      <c r="J12" s="154"/>
      <c r="K12" s="154"/>
      <c r="L12" s="154"/>
      <c r="M12" s="154"/>
      <c r="N12" s="154"/>
      <c r="O12" s="154"/>
      <c r="P12" s="155"/>
      <c r="Q12" s="124" t="s">
        <v>99</v>
      </c>
      <c r="R12" s="125"/>
      <c r="S12" s="126"/>
      <c r="T12" s="76" t="s">
        <v>79</v>
      </c>
      <c r="U12" s="132">
        <f>IF('指定申請（入力）'!C13,'指定申請（入力）'!C13,"")</f>
      </c>
      <c r="V12" s="132"/>
      <c r="W12" s="132"/>
      <c r="X12" s="132"/>
      <c r="Y12" s="132"/>
      <c r="Z12" s="132"/>
      <c r="AA12" s="132"/>
      <c r="AB12" s="132"/>
      <c r="AC12" s="132"/>
      <c r="AD12" s="132"/>
    </row>
    <row r="13" spans="2:30" ht="16.5" customHeight="1">
      <c r="B13" s="170"/>
      <c r="C13" s="171"/>
      <c r="D13" s="175" t="s">
        <v>98</v>
      </c>
      <c r="E13" s="175"/>
      <c r="F13" s="175"/>
      <c r="G13" s="175"/>
      <c r="H13" s="175"/>
      <c r="I13" s="156">
        <f>'指定申請（入力）'!C11&amp;""</f>
      </c>
      <c r="J13" s="157"/>
      <c r="K13" s="157"/>
      <c r="L13" s="157"/>
      <c r="M13" s="157"/>
      <c r="N13" s="157"/>
      <c r="O13" s="157"/>
      <c r="P13" s="158"/>
      <c r="Q13" s="127"/>
      <c r="R13" s="128"/>
      <c r="S13" s="129"/>
      <c r="T13" s="130">
        <f>'指定申請（入力）'!C14&amp;""</f>
      </c>
      <c r="U13" s="131"/>
      <c r="V13" s="131"/>
      <c r="W13" s="131"/>
      <c r="X13" s="131"/>
      <c r="Y13" s="131"/>
      <c r="Z13" s="131"/>
      <c r="AA13" s="131"/>
      <c r="AB13" s="131"/>
      <c r="AC13" s="131"/>
      <c r="AD13" s="131"/>
    </row>
    <row r="14" spans="2:30" ht="16.5" customHeight="1">
      <c r="B14" s="170"/>
      <c r="C14" s="171"/>
      <c r="D14" s="159" t="s">
        <v>100</v>
      </c>
      <c r="E14" s="160"/>
      <c r="F14" s="160"/>
      <c r="G14" s="160"/>
      <c r="H14" s="160"/>
      <c r="I14" s="160"/>
      <c r="J14" s="160"/>
      <c r="K14" s="160"/>
      <c r="L14" s="160"/>
      <c r="M14" s="160"/>
      <c r="N14" s="160"/>
      <c r="O14" s="160"/>
      <c r="P14" s="161"/>
      <c r="Q14" s="191" t="str">
        <f>'指定申請（入力）'!C15&amp;""</f>
        <v>有　　・　　無</v>
      </c>
      <c r="R14" s="192"/>
      <c r="S14" s="192"/>
      <c r="T14" s="192"/>
      <c r="U14" s="192"/>
      <c r="V14" s="192"/>
      <c r="W14" s="192"/>
      <c r="X14" s="192"/>
      <c r="Y14" s="192"/>
      <c r="Z14" s="192"/>
      <c r="AA14" s="192"/>
      <c r="AB14" s="192"/>
      <c r="AC14" s="192"/>
      <c r="AD14" s="193"/>
    </row>
    <row r="15" spans="2:30" ht="16.5" customHeight="1">
      <c r="B15" s="170"/>
      <c r="C15" s="171"/>
      <c r="D15" s="184" t="s">
        <v>101</v>
      </c>
      <c r="E15" s="185"/>
      <c r="F15" s="185"/>
      <c r="G15" s="185"/>
      <c r="H15" s="185"/>
      <c r="I15" s="185"/>
      <c r="J15" s="185"/>
      <c r="K15" s="186"/>
      <c r="L15" s="116" t="s">
        <v>102</v>
      </c>
      <c r="M15" s="117"/>
      <c r="N15" s="117"/>
      <c r="O15" s="117"/>
      <c r="P15" s="118"/>
      <c r="Q15" s="165">
        <f>'指定申請（入力）'!C16&amp;""</f>
      </c>
      <c r="R15" s="166"/>
      <c r="S15" s="166"/>
      <c r="T15" s="166"/>
      <c r="U15" s="166"/>
      <c r="V15" s="166"/>
      <c r="W15" s="166"/>
      <c r="X15" s="166"/>
      <c r="Y15" s="166"/>
      <c r="Z15" s="166"/>
      <c r="AA15" s="166"/>
      <c r="AB15" s="166"/>
      <c r="AC15" s="166"/>
      <c r="AD15" s="167"/>
    </row>
    <row r="16" spans="2:30" s="44" customFormat="1" ht="16.5" customHeight="1">
      <c r="B16" s="170"/>
      <c r="C16" s="171"/>
      <c r="D16" s="194"/>
      <c r="E16" s="195"/>
      <c r="F16" s="195"/>
      <c r="G16" s="195"/>
      <c r="H16" s="195"/>
      <c r="I16" s="195"/>
      <c r="J16" s="195"/>
      <c r="K16" s="196"/>
      <c r="L16" s="184" t="s">
        <v>103</v>
      </c>
      <c r="M16" s="185"/>
      <c r="N16" s="185"/>
      <c r="O16" s="185"/>
      <c r="P16" s="186"/>
      <c r="Q16" s="145">
        <f>'指定申請（入力）'!C17&amp;""</f>
      </c>
      <c r="R16" s="146"/>
      <c r="S16" s="146"/>
      <c r="T16" s="146"/>
      <c r="U16" s="146"/>
      <c r="V16" s="146"/>
      <c r="W16" s="146"/>
      <c r="X16" s="146"/>
      <c r="Y16" s="146"/>
      <c r="Z16" s="146"/>
      <c r="AA16" s="146"/>
      <c r="AB16" s="146"/>
      <c r="AC16" s="146"/>
      <c r="AD16" s="147"/>
    </row>
    <row r="17" spans="2:30" s="44" customFormat="1" ht="16.5" customHeight="1">
      <c r="B17" s="172"/>
      <c r="C17" s="173"/>
      <c r="D17" s="187"/>
      <c r="E17" s="188"/>
      <c r="F17" s="188"/>
      <c r="G17" s="188"/>
      <c r="H17" s="188"/>
      <c r="I17" s="188"/>
      <c r="J17" s="188"/>
      <c r="K17" s="189"/>
      <c r="L17" s="187"/>
      <c r="M17" s="188"/>
      <c r="N17" s="188"/>
      <c r="O17" s="188"/>
      <c r="P17" s="189"/>
      <c r="Q17" s="176">
        <f>'指定申請（入力）'!C18&amp;""</f>
      </c>
      <c r="R17" s="177"/>
      <c r="S17" s="177"/>
      <c r="T17" s="177"/>
      <c r="U17" s="177"/>
      <c r="V17" s="177"/>
      <c r="W17" s="177"/>
      <c r="X17" s="177"/>
      <c r="Y17" s="177"/>
      <c r="Z17" s="177"/>
      <c r="AA17" s="177"/>
      <c r="AB17" s="177"/>
      <c r="AC17" s="177"/>
      <c r="AD17" s="178"/>
    </row>
    <row r="18" spans="2:30" ht="16.5" customHeight="1">
      <c r="B18" s="220" t="s">
        <v>104</v>
      </c>
      <c r="C18" s="221"/>
      <c r="D18" s="221"/>
      <c r="E18" s="221"/>
      <c r="F18" s="221"/>
      <c r="G18" s="221"/>
      <c r="H18" s="221"/>
      <c r="I18" s="221"/>
      <c r="J18" s="221"/>
      <c r="K18" s="221"/>
      <c r="L18" s="221"/>
      <c r="M18" s="221"/>
      <c r="N18" s="221"/>
      <c r="O18" s="221"/>
      <c r="P18" s="222"/>
      <c r="Q18" s="225" t="str">
        <f>IF('指定申請（入力）'!C22="","第　　　条 第　　　項 第　　　号",'指定申請（入力）'!C22)</f>
        <v>第　　　条 第　　　項 第　　　号</v>
      </c>
      <c r="R18" s="226"/>
      <c r="S18" s="226"/>
      <c r="T18" s="226"/>
      <c r="U18" s="226"/>
      <c r="V18" s="226"/>
      <c r="W18" s="226"/>
      <c r="X18" s="226"/>
      <c r="Y18" s="226"/>
      <c r="Z18" s="226"/>
      <c r="AA18" s="226"/>
      <c r="AB18" s="226"/>
      <c r="AC18" s="226"/>
      <c r="AD18" s="227"/>
    </row>
    <row r="19" spans="2:42" ht="16.5" customHeight="1">
      <c r="B19" s="197" t="s">
        <v>105</v>
      </c>
      <c r="C19" s="198"/>
      <c r="D19" s="198"/>
      <c r="E19" s="199"/>
      <c r="F19" s="203" t="s">
        <v>106</v>
      </c>
      <c r="G19" s="204"/>
      <c r="H19" s="205"/>
      <c r="I19" s="145">
        <f>'指定申請（入力）'!C24&amp;""</f>
      </c>
      <c r="J19" s="146"/>
      <c r="K19" s="146"/>
      <c r="L19" s="146"/>
      <c r="M19" s="146"/>
      <c r="N19" s="146"/>
      <c r="O19" s="146"/>
      <c r="P19" s="147"/>
      <c r="Q19" s="206" t="s">
        <v>108</v>
      </c>
      <c r="R19" s="207"/>
      <c r="S19" s="208"/>
      <c r="T19" s="48" t="s">
        <v>109</v>
      </c>
      <c r="U19" s="223">
        <f>IF('指定申請（入力）'!C25,'指定申請（入力）'!C25,"")</f>
      </c>
      <c r="V19" s="223"/>
      <c r="W19" s="223"/>
      <c r="X19" s="223"/>
      <c r="Y19" s="223"/>
      <c r="Z19" s="223"/>
      <c r="AA19" s="223"/>
      <c r="AB19" s="223"/>
      <c r="AC19" s="223"/>
      <c r="AD19" s="224"/>
      <c r="AL19" s="44"/>
      <c r="AM19" s="44"/>
      <c r="AN19" s="44"/>
      <c r="AO19" s="44"/>
      <c r="AP19" s="44"/>
    </row>
    <row r="20" spans="2:42" ht="16.5" customHeight="1">
      <c r="B20" s="200"/>
      <c r="C20" s="201"/>
      <c r="D20" s="201"/>
      <c r="E20" s="202"/>
      <c r="F20" s="159" t="s">
        <v>107</v>
      </c>
      <c r="G20" s="160"/>
      <c r="H20" s="161"/>
      <c r="I20" s="177">
        <f>'指定申請（入力）'!C23&amp;""</f>
      </c>
      <c r="J20" s="177"/>
      <c r="K20" s="177"/>
      <c r="L20" s="177"/>
      <c r="M20" s="177"/>
      <c r="N20" s="177"/>
      <c r="O20" s="177"/>
      <c r="P20" s="177"/>
      <c r="Q20" s="209"/>
      <c r="R20" s="210"/>
      <c r="S20" s="211"/>
      <c r="T20" s="46"/>
      <c r="U20" s="177">
        <f>'指定申請（入力）'!C26&amp;""</f>
      </c>
      <c r="V20" s="177"/>
      <c r="W20" s="177"/>
      <c r="X20" s="177"/>
      <c r="Y20" s="177"/>
      <c r="Z20" s="177"/>
      <c r="AA20" s="177"/>
      <c r="AB20" s="177"/>
      <c r="AC20" s="177"/>
      <c r="AD20" s="178"/>
      <c r="AL20" s="44"/>
      <c r="AM20" s="44"/>
      <c r="AN20" s="44"/>
      <c r="AO20" s="44"/>
      <c r="AP20" s="44"/>
    </row>
    <row r="21" spans="2:42" ht="16.5" customHeight="1">
      <c r="B21" s="54"/>
      <c r="C21" s="45"/>
      <c r="D21" s="125" t="s">
        <v>110</v>
      </c>
      <c r="E21" s="125"/>
      <c r="F21" s="125"/>
      <c r="G21" s="125"/>
      <c r="H21" s="125"/>
      <c r="I21" s="125"/>
      <c r="J21" s="162" t="s">
        <v>115</v>
      </c>
      <c r="K21" s="163"/>
      <c r="L21" s="163"/>
      <c r="M21" s="163"/>
      <c r="N21" s="163"/>
      <c r="O21" s="163"/>
      <c r="P21" s="164"/>
      <c r="Q21" s="191" t="s">
        <v>118</v>
      </c>
      <c r="R21" s="192"/>
      <c r="S21" s="192"/>
      <c r="T21" s="192"/>
      <c r="U21" s="192"/>
      <c r="V21" s="192"/>
      <c r="W21" s="193"/>
      <c r="X21" s="45"/>
      <c r="Y21" s="45"/>
      <c r="Z21" s="45"/>
      <c r="AA21" s="45"/>
      <c r="AB21" s="45"/>
      <c r="AC21" s="45"/>
      <c r="AD21" s="44"/>
      <c r="AE21" s="55"/>
      <c r="AL21" s="44"/>
      <c r="AM21" s="44"/>
      <c r="AN21" s="44"/>
      <c r="AO21" s="44"/>
      <c r="AP21" s="44"/>
    </row>
    <row r="22" spans="2:42" ht="16.5" customHeight="1">
      <c r="B22" s="54"/>
      <c r="C22" s="45"/>
      <c r="D22" s="128"/>
      <c r="E22" s="128"/>
      <c r="F22" s="128"/>
      <c r="G22" s="128"/>
      <c r="H22" s="128"/>
      <c r="I22" s="128"/>
      <c r="J22" s="133" t="s">
        <v>116</v>
      </c>
      <c r="K22" s="133"/>
      <c r="L22" s="133"/>
      <c r="M22" s="133" t="s">
        <v>117</v>
      </c>
      <c r="N22" s="133"/>
      <c r="O22" s="133"/>
      <c r="P22" s="133"/>
      <c r="Q22" s="133" t="s">
        <v>116</v>
      </c>
      <c r="R22" s="133"/>
      <c r="S22" s="133"/>
      <c r="T22" s="133" t="s">
        <v>117</v>
      </c>
      <c r="U22" s="133"/>
      <c r="V22" s="133"/>
      <c r="W22" s="133"/>
      <c r="X22" s="45"/>
      <c r="Y22" s="45"/>
      <c r="Z22" s="45"/>
      <c r="AA22" s="45"/>
      <c r="AB22" s="45"/>
      <c r="AC22" s="45"/>
      <c r="AD22" s="44"/>
      <c r="AE22" s="55"/>
      <c r="AL22" s="44"/>
      <c r="AM22" s="44"/>
      <c r="AN22" s="44"/>
      <c r="AO22" s="44"/>
      <c r="AP22" s="44"/>
    </row>
    <row r="23" spans="2:42" ht="16.5" customHeight="1">
      <c r="B23" s="54"/>
      <c r="C23" s="45"/>
      <c r="D23" s="151" t="s">
        <v>111</v>
      </c>
      <c r="E23" s="151"/>
      <c r="F23" s="151"/>
      <c r="G23" s="162" t="s">
        <v>112</v>
      </c>
      <c r="H23" s="163"/>
      <c r="I23" s="164"/>
      <c r="J23" s="133">
        <f>'指定申請（入力）'!C27&amp;""</f>
      </c>
      <c r="K23" s="133"/>
      <c r="L23" s="133"/>
      <c r="M23" s="133">
        <f>'指定申請（入力）'!C29&amp;""</f>
      </c>
      <c r="N23" s="133"/>
      <c r="O23" s="133"/>
      <c r="P23" s="133"/>
      <c r="Q23" s="133">
        <f>'指定申請（入力）'!C32&amp;""</f>
      </c>
      <c r="R23" s="133"/>
      <c r="S23" s="133"/>
      <c r="T23" s="133">
        <f>'指定申請（入力）'!C34&amp;""</f>
      </c>
      <c r="U23" s="133"/>
      <c r="V23" s="133"/>
      <c r="W23" s="133"/>
      <c r="X23" s="45"/>
      <c r="Y23" s="45"/>
      <c r="Z23" s="45"/>
      <c r="AA23" s="45"/>
      <c r="AB23" s="45"/>
      <c r="AC23" s="45"/>
      <c r="AD23" s="44"/>
      <c r="AE23" s="55"/>
      <c r="AL23" s="44"/>
      <c r="AM23" s="44"/>
      <c r="AN23" s="44"/>
      <c r="AO23" s="44"/>
      <c r="AP23" s="44"/>
    </row>
    <row r="24" spans="2:42" ht="16.5" customHeight="1">
      <c r="B24" s="54"/>
      <c r="C24" s="45"/>
      <c r="D24" s="151"/>
      <c r="E24" s="151"/>
      <c r="F24" s="151"/>
      <c r="G24" s="162" t="s">
        <v>113</v>
      </c>
      <c r="H24" s="163"/>
      <c r="I24" s="164"/>
      <c r="J24" s="133">
        <f>'指定申請（入力）'!C28&amp;""</f>
      </c>
      <c r="K24" s="133"/>
      <c r="L24" s="133"/>
      <c r="M24" s="133">
        <f>'指定申請（入力）'!C30&amp;""</f>
      </c>
      <c r="N24" s="133"/>
      <c r="O24" s="133"/>
      <c r="P24" s="133"/>
      <c r="Q24" s="115">
        <f>'指定申請（入力）'!C33&amp;""</f>
      </c>
      <c r="R24" s="115"/>
      <c r="S24" s="115"/>
      <c r="T24" s="133">
        <f>'指定申請（入力）'!C35&amp;""</f>
      </c>
      <c r="U24" s="133"/>
      <c r="V24" s="133"/>
      <c r="W24" s="133"/>
      <c r="X24" s="45"/>
      <c r="Y24" s="45"/>
      <c r="Z24" s="45"/>
      <c r="AA24" s="45"/>
      <c r="AB24" s="45"/>
      <c r="AC24" s="45"/>
      <c r="AD24" s="44"/>
      <c r="AE24" s="55"/>
      <c r="AL24" s="44"/>
      <c r="AM24" s="44"/>
      <c r="AN24" s="44"/>
      <c r="AO24" s="44"/>
      <c r="AP24" s="44"/>
    </row>
    <row r="25" spans="2:42" ht="16.5" customHeight="1">
      <c r="B25" s="54"/>
      <c r="C25" s="45"/>
      <c r="D25" s="162" t="s">
        <v>173</v>
      </c>
      <c r="E25" s="163"/>
      <c r="F25" s="163"/>
      <c r="G25" s="163"/>
      <c r="H25" s="163"/>
      <c r="I25" s="164"/>
      <c r="J25" s="212">
        <f>'指定申請（入力）'!C31&amp;""</f>
      </c>
      <c r="K25" s="213"/>
      <c r="L25" s="213"/>
      <c r="M25" s="213"/>
      <c r="N25" s="213"/>
      <c r="O25" s="213"/>
      <c r="P25" s="214"/>
      <c r="Q25" s="219">
        <f>'指定申請（入力）'!C36&amp;""</f>
      </c>
      <c r="R25" s="219"/>
      <c r="S25" s="219"/>
      <c r="T25" s="219"/>
      <c r="U25" s="219"/>
      <c r="V25" s="219"/>
      <c r="W25" s="219"/>
      <c r="X25" s="49"/>
      <c r="Y25" s="49"/>
      <c r="Z25" s="50"/>
      <c r="AA25" s="50"/>
      <c r="AB25" s="50"/>
      <c r="AC25" s="50"/>
      <c r="AD25" s="44"/>
      <c r="AE25" s="55"/>
      <c r="AL25" s="44"/>
      <c r="AM25" s="44"/>
      <c r="AN25" s="44"/>
      <c r="AO25" s="44"/>
      <c r="AP25" s="44"/>
    </row>
    <row r="26" spans="2:42" ht="16.5" customHeight="1">
      <c r="B26" s="51"/>
      <c r="C26" s="47"/>
      <c r="D26" s="162" t="s">
        <v>114</v>
      </c>
      <c r="E26" s="163"/>
      <c r="F26" s="163"/>
      <c r="G26" s="163"/>
      <c r="H26" s="163"/>
      <c r="I26" s="164"/>
      <c r="J26" s="215"/>
      <c r="K26" s="216"/>
      <c r="L26" s="216"/>
      <c r="M26" s="216"/>
      <c r="N26" s="216"/>
      <c r="O26" s="216"/>
      <c r="P26" s="217"/>
      <c r="Q26" s="218"/>
      <c r="R26" s="218"/>
      <c r="S26" s="218"/>
      <c r="T26" s="218"/>
      <c r="U26" s="218"/>
      <c r="V26" s="218"/>
      <c r="W26" s="218"/>
      <c r="X26" s="49"/>
      <c r="Y26" s="49"/>
      <c r="Z26" s="50"/>
      <c r="AA26" s="50"/>
      <c r="AB26" s="50"/>
      <c r="AC26" s="50"/>
      <c r="AD26" s="44"/>
      <c r="AE26" s="55"/>
      <c r="AL26" s="44"/>
      <c r="AM26" s="44"/>
      <c r="AN26" s="44"/>
      <c r="AO26" s="44"/>
      <c r="AP26" s="44"/>
    </row>
    <row r="27" spans="2:42" ht="16.5" customHeight="1">
      <c r="B27" s="54"/>
      <c r="C27" s="45"/>
      <c r="D27" s="228" t="s">
        <v>119</v>
      </c>
      <c r="E27" s="229"/>
      <c r="F27" s="229"/>
      <c r="G27" s="229"/>
      <c r="H27" s="229"/>
      <c r="I27" s="229"/>
      <c r="J27" s="134"/>
      <c r="K27" s="134"/>
      <c r="L27" s="134"/>
      <c r="M27" s="134"/>
      <c r="N27" s="134"/>
      <c r="O27" s="134"/>
      <c r="P27" s="134"/>
      <c r="Q27" s="134"/>
      <c r="R27" s="134"/>
      <c r="S27" s="134"/>
      <c r="T27" s="134"/>
      <c r="U27" s="134"/>
      <c r="V27" s="134"/>
      <c r="W27" s="134"/>
      <c r="X27" s="134"/>
      <c r="Y27" s="134"/>
      <c r="Z27" s="134"/>
      <c r="AA27" s="134"/>
      <c r="AB27" s="134"/>
      <c r="AC27" s="134"/>
      <c r="AD27" s="134"/>
      <c r="AE27" s="55"/>
      <c r="AL27" s="44"/>
      <c r="AM27" s="44"/>
      <c r="AN27" s="44"/>
      <c r="AO27" s="44"/>
      <c r="AP27" s="44"/>
    </row>
    <row r="28" spans="2:42" ht="16.5" customHeight="1">
      <c r="B28" s="54"/>
      <c r="C28" s="45"/>
      <c r="D28" s="231" t="s">
        <v>120</v>
      </c>
      <c r="E28" s="229"/>
      <c r="F28" s="229"/>
      <c r="G28" s="229"/>
      <c r="H28" s="229"/>
      <c r="I28" s="232"/>
      <c r="J28" s="134">
        <f>'指定申請（入力）'!C40&amp;""</f>
      </c>
      <c r="K28" s="134"/>
      <c r="L28" s="134"/>
      <c r="M28" s="134"/>
      <c r="N28" s="134"/>
      <c r="O28" s="134"/>
      <c r="P28" s="134"/>
      <c r="Q28" s="134"/>
      <c r="R28" s="134"/>
      <c r="S28" s="134"/>
      <c r="T28" s="134"/>
      <c r="U28" s="134"/>
      <c r="V28" s="134"/>
      <c r="W28" s="134"/>
      <c r="X28" s="134"/>
      <c r="Y28" s="134"/>
      <c r="Z28" s="134"/>
      <c r="AA28" s="134"/>
      <c r="AB28" s="134"/>
      <c r="AC28" s="134"/>
      <c r="AD28" s="134"/>
      <c r="AL28" s="44"/>
      <c r="AM28" s="44"/>
      <c r="AN28" s="44"/>
      <c r="AO28" s="44"/>
      <c r="AP28" s="44"/>
    </row>
    <row r="29" spans="2:42" ht="16.5" customHeight="1">
      <c r="B29" s="54"/>
      <c r="C29" s="45"/>
      <c r="D29" s="231" t="s">
        <v>121</v>
      </c>
      <c r="E29" s="229"/>
      <c r="F29" s="229"/>
      <c r="G29" s="229"/>
      <c r="H29" s="229"/>
      <c r="I29" s="232"/>
      <c r="J29" s="134">
        <f>'指定申請（入力）'!C41&amp;""</f>
      </c>
      <c r="K29" s="134"/>
      <c r="L29" s="134"/>
      <c r="M29" s="134"/>
      <c r="N29" s="134"/>
      <c r="O29" s="134"/>
      <c r="P29" s="134"/>
      <c r="Q29" s="134"/>
      <c r="R29" s="134"/>
      <c r="S29" s="134"/>
      <c r="T29" s="134"/>
      <c r="U29" s="134"/>
      <c r="V29" s="134"/>
      <c r="W29" s="134"/>
      <c r="X29" s="134"/>
      <c r="Y29" s="134"/>
      <c r="Z29" s="134"/>
      <c r="AA29" s="134"/>
      <c r="AB29" s="134"/>
      <c r="AC29" s="134"/>
      <c r="AD29" s="134"/>
      <c r="AL29" s="44"/>
      <c r="AM29" s="44"/>
      <c r="AN29" s="44"/>
      <c r="AO29" s="44"/>
      <c r="AP29" s="44"/>
    </row>
    <row r="30" spans="2:30" ht="16.5" customHeight="1">
      <c r="B30" s="54"/>
      <c r="C30" s="45"/>
      <c r="D30" s="233" t="s">
        <v>122</v>
      </c>
      <c r="E30" s="233"/>
      <c r="F30" s="233"/>
      <c r="G30" s="233"/>
      <c r="H30" s="233"/>
      <c r="I30" s="233"/>
      <c r="J30" s="234" t="str">
        <f>IF('指定申請（入力）'!Q42=0,"居宅介護　【",IF('指定申請（入力）'!R42&gt;0,"居宅介護　【",""))</f>
        <v>居宅介護　【</v>
      </c>
      <c r="K30" s="235"/>
      <c r="L30" s="235"/>
      <c r="M30" s="235"/>
      <c r="N30" s="114" t="str">
        <f>IF('指定申請（入力）'!Q42=0,"身体介護",IF('指定申請（入力）'!O42&lt;&gt;"","身体介護",""))</f>
        <v>身体介護</v>
      </c>
      <c r="O30" s="114"/>
      <c r="P30" s="114"/>
      <c r="Q30" s="114"/>
      <c r="R30" s="114" t="str">
        <f>IF('指定申請（入力）'!Q42=0,"通院等介助",IF('指定申請（入力）'!O43&lt;&gt;"","通院等介助",""))</f>
        <v>通院等介助</v>
      </c>
      <c r="S30" s="114"/>
      <c r="T30" s="114"/>
      <c r="U30" s="114"/>
      <c r="V30" s="114" t="str">
        <f>IF('指定申請（入力）'!Q42=0,"家事援助",IF('指定申請（入力）'!O44&lt;&gt;"","家事援助",""))</f>
        <v>家事援助</v>
      </c>
      <c r="W30" s="114"/>
      <c r="X30" s="114"/>
      <c r="Y30" s="114"/>
      <c r="Z30" s="114" t="str">
        <f>IF('指定申請（入力）'!Q42=0,"乗降介助",IF('指定申請（入力）'!O45&lt;&gt;"","乗降介助",""))</f>
        <v>乗降介助</v>
      </c>
      <c r="AA30" s="114"/>
      <c r="AB30" s="114"/>
      <c r="AC30" s="114"/>
      <c r="AD30" s="52" t="str">
        <f>IF('指定申請（入力）'!Q42=0,"】",IF('指定申請（入力）'!R42&gt;0,"】",""))</f>
        <v>】</v>
      </c>
    </row>
    <row r="31" spans="2:30" ht="16.5" customHeight="1">
      <c r="B31" s="54"/>
      <c r="C31" s="45"/>
      <c r="D31" s="233"/>
      <c r="E31" s="233"/>
      <c r="F31" s="233"/>
      <c r="G31" s="233"/>
      <c r="H31" s="233"/>
      <c r="I31" s="233"/>
      <c r="J31" s="230" t="str">
        <f>IF('指定申請（入力）'!Q42=0,"重度訪問介護",IF('指定申請（入力）'!O46&lt;&gt;"","重度訪問介護",""))</f>
        <v>重度訪問介護</v>
      </c>
      <c r="K31" s="230"/>
      <c r="L31" s="230"/>
      <c r="M31" s="230"/>
      <c r="N31" s="230"/>
      <c r="O31" s="230"/>
      <c r="P31" s="230" t="str">
        <f>IF('指定申請（入力）'!Q42=0,"同行援護",IF('指定申請（入力）'!O47&lt;&gt;"","同行援護",""))</f>
        <v>同行援護</v>
      </c>
      <c r="Q31" s="230"/>
      <c r="R31" s="230"/>
      <c r="S31" s="230"/>
      <c r="T31" s="230"/>
      <c r="U31" s="230"/>
      <c r="V31" s="230" t="str">
        <f>IF('指定申請（入力）'!Q42=0,"行動援護",IF('指定申請（入力）'!O48&lt;&gt;"","行動援護",""))</f>
        <v>行動援護</v>
      </c>
      <c r="W31" s="230"/>
      <c r="X31" s="230"/>
      <c r="Y31" s="230"/>
      <c r="Z31" s="230"/>
      <c r="AA31" s="230"/>
      <c r="AB31" s="50"/>
      <c r="AC31" s="50"/>
      <c r="AD31" s="53"/>
    </row>
    <row r="32" spans="2:30" ht="16.5" customHeight="1">
      <c r="B32" s="54"/>
      <c r="C32" s="45"/>
      <c r="D32" s="236" t="s">
        <v>126</v>
      </c>
      <c r="E32" s="236"/>
      <c r="F32" s="236"/>
      <c r="G32" s="236"/>
      <c r="H32" s="236"/>
      <c r="I32" s="236"/>
      <c r="J32" s="190" t="str">
        <f>IF(J30="居宅介護　【","居宅介護","")</f>
        <v>居宅介護</v>
      </c>
      <c r="K32" s="190"/>
      <c r="L32" s="190"/>
      <c r="M32" s="122" t="str">
        <f>IF('指定申請（入力）'!$O$49=0,"特定なし",IF('指定申請（入力）'!N49&lt;&gt;"","特定なし",""))</f>
        <v>特定なし</v>
      </c>
      <c r="N32" s="120"/>
      <c r="O32" s="121"/>
      <c r="P32" s="119" t="str">
        <f>IF('指定申請（入力）'!$O$49=0,"身体障害者",IF('指定申請（入力）'!$N$50&lt;&gt;"","身体障害者",""))</f>
        <v>身体障害者</v>
      </c>
      <c r="Q32" s="120"/>
      <c r="R32" s="121"/>
      <c r="S32" s="119" t="str">
        <f>IF('指定申請（入力）'!$O$49=0,"知的障害者",IF('指定申請（入力）'!$N$51&lt;&gt;"","知的障害者",""))</f>
        <v>知的障害者</v>
      </c>
      <c r="T32" s="120"/>
      <c r="U32" s="121"/>
      <c r="V32" s="119" t="str">
        <f>IF('指定申請（入力）'!$O$49=0,"障害児",IF('指定申請（入力）'!$N$52&lt;&gt;"","障害児",""))</f>
        <v>障害児</v>
      </c>
      <c r="W32" s="120"/>
      <c r="X32" s="121"/>
      <c r="Y32" s="119" t="str">
        <f>IF('指定申請（入力）'!$O$49=0,"精神障害者",IF('指定申請（入力）'!$N$53&lt;&gt;"","精神障害者",""))</f>
        <v>精神障害者</v>
      </c>
      <c r="Z32" s="120"/>
      <c r="AA32" s="121"/>
      <c r="AB32" s="119" t="str">
        <f>IF('指定申請（入力）'!$O$49=0,"難病等対象者",IF('指定申請（入力）'!$N$54&lt;&gt;"","難病等対象者",""))</f>
        <v>難病等対象者</v>
      </c>
      <c r="AC32" s="120"/>
      <c r="AD32" s="123"/>
    </row>
    <row r="33" spans="2:30" ht="16.5" customHeight="1">
      <c r="B33" s="54"/>
      <c r="C33" s="45"/>
      <c r="D33" s="236"/>
      <c r="E33" s="236"/>
      <c r="F33" s="236"/>
      <c r="G33" s="236"/>
      <c r="H33" s="236"/>
      <c r="I33" s="236"/>
      <c r="J33" s="190" t="str">
        <f>IF(J31="重度訪問介護","重度訪問介護","")</f>
        <v>重度訪問介護</v>
      </c>
      <c r="K33" s="190"/>
      <c r="L33" s="190"/>
      <c r="M33" s="122" t="str">
        <f>IF('指定申請（入力）'!$O$55=0,"特定なし",IF('指定申請（入力）'!N55&lt;&gt;"","特定なし",""))</f>
        <v>特定なし</v>
      </c>
      <c r="N33" s="120"/>
      <c r="O33" s="121"/>
      <c r="P33" s="119" t="str">
        <f>IF('指定申請（入力）'!$O$55=0,"身体障害者",IF('指定申請（入力）'!$N$56&lt;&gt;"","身体障害者",""))</f>
        <v>身体障害者</v>
      </c>
      <c r="Q33" s="120"/>
      <c r="R33" s="121"/>
      <c r="S33" s="119" t="str">
        <f>IF('指定申請（入力）'!$O$55=0,"知的障害者",IF('指定申請（入力）'!$N$57&lt;&gt;"","知的障害者",""))</f>
        <v>知的障害者</v>
      </c>
      <c r="T33" s="120"/>
      <c r="U33" s="121"/>
      <c r="V33" s="119" t="str">
        <f>IF('指定申請（入力）'!$O$55=0,"精神障害者",IF('指定申請（入力）'!$N$58&lt;&gt;"","精神障害者",""))</f>
        <v>精神障害者</v>
      </c>
      <c r="W33" s="120"/>
      <c r="X33" s="121"/>
      <c r="Y33" s="119" t="str">
        <f>IF('指定申請（入力）'!$O$55=0,"難病等対象者",IF('指定申請（入力）'!$N$59&lt;&gt;"","難病等対象者",""))</f>
        <v>難病等対象者</v>
      </c>
      <c r="Z33" s="120"/>
      <c r="AA33" s="121"/>
      <c r="AB33" s="119" t="str">
        <f>IF('指定申請（入力）'!$O$55=0,"加算対象者以外",IF('指定申請（入力）'!$N$60&lt;&gt;"","加算対象者以外",""))</f>
        <v>加算対象者以外</v>
      </c>
      <c r="AC33" s="120"/>
      <c r="AD33" s="123"/>
    </row>
    <row r="34" spans="2:30" ht="16.5" customHeight="1">
      <c r="B34" s="54"/>
      <c r="C34" s="45"/>
      <c r="D34" s="236"/>
      <c r="E34" s="236"/>
      <c r="F34" s="236"/>
      <c r="G34" s="236"/>
      <c r="H34" s="236"/>
      <c r="I34" s="236"/>
      <c r="J34" s="190" t="str">
        <f>IF(P31="同行援護","同行援護","")</f>
        <v>同行援護</v>
      </c>
      <c r="K34" s="190"/>
      <c r="L34" s="190"/>
      <c r="M34" s="122" t="str">
        <f>IF('指定申請（入力）'!$M$61=0,"特定なし",IF('指定申請（入力）'!L61&lt;&gt;"","特定なし",""))</f>
        <v>特定なし</v>
      </c>
      <c r="N34" s="120"/>
      <c r="O34" s="121"/>
      <c r="P34" s="119" t="str">
        <f>IF('指定申請（入力）'!$M$61=0,"身体障害者",IF('指定申請（入力）'!$L62&lt;&gt;"","身体障害者",""))</f>
        <v>身体障害者</v>
      </c>
      <c r="Q34" s="120"/>
      <c r="R34" s="121"/>
      <c r="S34" s="119" t="str">
        <f>IF('指定申請（入力）'!$M$61=0,"障害児",IF('指定申請（入力）'!$L63&lt;&gt;"","障害児",""))</f>
        <v>障害児</v>
      </c>
      <c r="T34" s="120"/>
      <c r="U34" s="121"/>
      <c r="V34" s="119" t="str">
        <f>IF('指定申請（入力）'!$M$61=0,"難病等対象者",IF('指定申請（入力）'!$L64&lt;&gt;"","難病等対象者",""))</f>
        <v>難病等対象者</v>
      </c>
      <c r="W34" s="120"/>
      <c r="X34" s="121"/>
      <c r="Y34" s="119"/>
      <c r="Z34" s="120"/>
      <c r="AA34" s="121"/>
      <c r="AB34" s="135"/>
      <c r="AC34" s="135"/>
      <c r="AD34" s="136"/>
    </row>
    <row r="35" spans="2:30" ht="16.5" customHeight="1">
      <c r="B35" s="54"/>
      <c r="C35" s="45"/>
      <c r="D35" s="236"/>
      <c r="E35" s="236"/>
      <c r="F35" s="236"/>
      <c r="G35" s="236"/>
      <c r="H35" s="236"/>
      <c r="I35" s="236"/>
      <c r="J35" s="190" t="str">
        <f>IF(V31="行動援護","行動援護","")</f>
        <v>行動援護</v>
      </c>
      <c r="K35" s="190"/>
      <c r="L35" s="190"/>
      <c r="M35" s="122" t="str">
        <f>IF('指定申請（入力）'!$N$65=0,"特定なし",IF('指定申請（入力）'!M65&lt;&gt;"","特定なし",""))</f>
        <v>特定なし</v>
      </c>
      <c r="N35" s="120"/>
      <c r="O35" s="121"/>
      <c r="P35" s="119" t="str">
        <f>IF('指定申請（入力）'!$N$65=0,"知的障害者",IF('指定申請（入力）'!M66&lt;&gt;"","知的障害者",""))</f>
        <v>知的障害者</v>
      </c>
      <c r="Q35" s="120"/>
      <c r="R35" s="121"/>
      <c r="S35" s="119" t="str">
        <f>IF('指定申請（入力）'!$N$65=0,"障害児",IF('指定申請（入力）'!M67&lt;&gt;"","障害児",""))</f>
        <v>障害児</v>
      </c>
      <c r="T35" s="120"/>
      <c r="U35" s="121"/>
      <c r="V35" s="119" t="str">
        <f>IF('指定申請（入力）'!$N$65=0,"精神障害者",IF('指定申請（入力）'!M68&lt;&gt;"","精神障害者",""))</f>
        <v>精神障害者</v>
      </c>
      <c r="W35" s="120"/>
      <c r="X35" s="121"/>
      <c r="Y35" s="119" t="str">
        <f>IF('指定申請（入力）'!$N$65=0,"難病等対象者",IF('指定申請（入力）'!M69&lt;&gt;"","難病等対象者",""))</f>
        <v>難病等対象者</v>
      </c>
      <c r="Z35" s="120"/>
      <c r="AA35" s="121"/>
      <c r="AB35" s="120"/>
      <c r="AC35" s="120"/>
      <c r="AD35" s="123"/>
    </row>
    <row r="36" spans="2:30" ht="16.5" customHeight="1">
      <c r="B36" s="54"/>
      <c r="C36" s="45"/>
      <c r="D36" s="236" t="s">
        <v>131</v>
      </c>
      <c r="E36" s="236"/>
      <c r="F36" s="236"/>
      <c r="G36" s="236"/>
      <c r="H36" s="236"/>
      <c r="I36" s="236"/>
      <c r="J36" s="237">
        <f>'指定申請（入力）'!C70&amp;""</f>
      </c>
      <c r="K36" s="237"/>
      <c r="L36" s="237"/>
      <c r="M36" s="237"/>
      <c r="N36" s="237"/>
      <c r="O36" s="237"/>
      <c r="P36" s="237"/>
      <c r="Q36" s="237"/>
      <c r="R36" s="237"/>
      <c r="S36" s="237"/>
      <c r="T36" s="237"/>
      <c r="U36" s="237"/>
      <c r="V36" s="237"/>
      <c r="W36" s="237"/>
      <c r="X36" s="237"/>
      <c r="Y36" s="237"/>
      <c r="Z36" s="237"/>
      <c r="AA36" s="237"/>
      <c r="AB36" s="237"/>
      <c r="AC36" s="237"/>
      <c r="AD36" s="238"/>
    </row>
    <row r="37" spans="2:30" ht="16.5" customHeight="1">
      <c r="B37" s="54"/>
      <c r="C37" s="45"/>
      <c r="D37" s="236" t="s">
        <v>132</v>
      </c>
      <c r="E37" s="236"/>
      <c r="F37" s="236"/>
      <c r="G37" s="236"/>
      <c r="H37" s="236"/>
      <c r="I37" s="236"/>
      <c r="J37" s="239">
        <f>'指定申請（入力）'!C71&amp;""</f>
      </c>
      <c r="K37" s="240"/>
      <c r="L37" s="240"/>
      <c r="M37" s="240"/>
      <c r="N37" s="240"/>
      <c r="O37" s="240"/>
      <c r="P37" s="240"/>
      <c r="Q37" s="240"/>
      <c r="R37" s="240"/>
      <c r="S37" s="240"/>
      <c r="T37" s="240"/>
      <c r="U37" s="240"/>
      <c r="V37" s="240"/>
      <c r="W37" s="240"/>
      <c r="X37" s="240"/>
      <c r="Y37" s="240"/>
      <c r="Z37" s="240"/>
      <c r="AA37" s="240"/>
      <c r="AB37" s="240"/>
      <c r="AC37" s="240"/>
      <c r="AD37" s="241"/>
    </row>
    <row r="38" spans="2:30" ht="16.5" customHeight="1">
      <c r="B38" s="54"/>
      <c r="C38" s="45"/>
      <c r="D38" s="236" t="s">
        <v>133</v>
      </c>
      <c r="E38" s="236"/>
      <c r="F38" s="236"/>
      <c r="G38" s="236"/>
      <c r="H38" s="236"/>
      <c r="I38" s="236"/>
      <c r="J38" s="239">
        <f>'指定申請（入力）'!C72&amp;""</f>
      </c>
      <c r="K38" s="240"/>
      <c r="L38" s="240"/>
      <c r="M38" s="240"/>
      <c r="N38" s="240"/>
      <c r="O38" s="240"/>
      <c r="P38" s="240"/>
      <c r="Q38" s="240"/>
      <c r="R38" s="240"/>
      <c r="S38" s="240"/>
      <c r="T38" s="240"/>
      <c r="U38" s="240"/>
      <c r="V38" s="240"/>
      <c r="W38" s="240"/>
      <c r="X38" s="240"/>
      <c r="Y38" s="240"/>
      <c r="Z38" s="240"/>
      <c r="AA38" s="240"/>
      <c r="AB38" s="240"/>
      <c r="AC38" s="240"/>
      <c r="AD38" s="241"/>
    </row>
    <row r="39" spans="2:30" ht="16.5" customHeight="1">
      <c r="B39" s="54"/>
      <c r="C39" s="45"/>
      <c r="D39" s="236" t="s">
        <v>134</v>
      </c>
      <c r="E39" s="236"/>
      <c r="F39" s="236"/>
      <c r="G39" s="236"/>
      <c r="H39" s="236"/>
      <c r="I39" s="236"/>
      <c r="J39" s="133" t="s">
        <v>200</v>
      </c>
      <c r="K39" s="133"/>
      <c r="L39" s="133"/>
      <c r="M39" s="133"/>
      <c r="N39" s="133"/>
      <c r="O39" s="133"/>
      <c r="P39" s="133"/>
      <c r="Q39" s="244" t="str">
        <f>IF('指定申請（入力）'!C73="","している　・　していない",'指定申請（入力）'!C73)</f>
        <v>している　・　していない</v>
      </c>
      <c r="R39" s="244"/>
      <c r="S39" s="244"/>
      <c r="T39" s="244"/>
      <c r="U39" s="244"/>
      <c r="V39" s="244"/>
      <c r="W39" s="244"/>
      <c r="X39" s="244"/>
      <c r="Y39" s="49"/>
      <c r="Z39" s="49"/>
      <c r="AA39" s="50"/>
      <c r="AB39" s="50"/>
      <c r="AC39" s="50"/>
      <c r="AD39" s="52"/>
    </row>
    <row r="40" spans="2:30" ht="16.5" customHeight="1">
      <c r="B40" s="54"/>
      <c r="C40" s="45"/>
      <c r="D40" s="236"/>
      <c r="E40" s="236"/>
      <c r="F40" s="236"/>
      <c r="G40" s="236"/>
      <c r="H40" s="236"/>
      <c r="I40" s="236"/>
      <c r="J40" s="133" t="s">
        <v>202</v>
      </c>
      <c r="K40" s="133"/>
      <c r="L40" s="133"/>
      <c r="M40" s="133"/>
      <c r="N40" s="133"/>
      <c r="O40" s="133"/>
      <c r="P40" s="133"/>
      <c r="Q40" s="242" t="s">
        <v>136</v>
      </c>
      <c r="R40" s="242"/>
      <c r="S40" s="242"/>
      <c r="T40" s="249">
        <f>'指定申請（入力）'!C74&amp;""</f>
      </c>
      <c r="U40" s="250"/>
      <c r="V40" s="250"/>
      <c r="W40" s="250"/>
      <c r="X40" s="250"/>
      <c r="Y40" s="151" t="s">
        <v>137</v>
      </c>
      <c r="Z40" s="151"/>
      <c r="AA40" s="246">
        <f>'指定申請（入力）'!C75&amp;""</f>
      </c>
      <c r="AB40" s="247"/>
      <c r="AC40" s="247"/>
      <c r="AD40" s="248"/>
    </row>
    <row r="41" spans="2:30" ht="16.5" customHeight="1">
      <c r="B41" s="54"/>
      <c r="C41" s="45"/>
      <c r="D41" s="149"/>
      <c r="E41" s="149"/>
      <c r="F41" s="149"/>
      <c r="G41" s="149"/>
      <c r="H41" s="149"/>
      <c r="I41" s="149"/>
      <c r="J41" s="115" t="s">
        <v>135</v>
      </c>
      <c r="K41" s="115"/>
      <c r="L41" s="115"/>
      <c r="M41" s="115"/>
      <c r="N41" s="115"/>
      <c r="O41" s="115"/>
      <c r="P41" s="115"/>
      <c r="Q41" s="243">
        <f>'指定申請（入力）'!C76&amp;""</f>
      </c>
      <c r="R41" s="243"/>
      <c r="S41" s="243"/>
      <c r="T41" s="243"/>
      <c r="U41" s="243"/>
      <c r="V41" s="243"/>
      <c r="W41" s="243"/>
      <c r="X41" s="243"/>
      <c r="Y41" s="243"/>
      <c r="Z41" s="243"/>
      <c r="AA41" s="243"/>
      <c r="AB41" s="243"/>
      <c r="AC41" s="243"/>
      <c r="AD41" s="243"/>
    </row>
    <row r="42" spans="2:30" ht="13.5">
      <c r="B42" s="133" t="s">
        <v>138</v>
      </c>
      <c r="C42" s="133"/>
      <c r="D42" s="133"/>
      <c r="E42" s="133"/>
      <c r="F42" s="133"/>
      <c r="G42" s="133"/>
      <c r="H42" s="133"/>
      <c r="I42" s="133"/>
      <c r="J42" s="251" t="s">
        <v>139</v>
      </c>
      <c r="K42" s="252"/>
      <c r="L42" s="252"/>
      <c r="M42" s="252"/>
      <c r="N42" s="252"/>
      <c r="O42" s="252"/>
      <c r="P42" s="252"/>
      <c r="Q42" s="252"/>
      <c r="R42" s="252"/>
      <c r="S42" s="252"/>
      <c r="T42" s="252"/>
      <c r="U42" s="252"/>
      <c r="V42" s="252"/>
      <c r="W42" s="252"/>
      <c r="X42" s="252"/>
      <c r="Y42" s="252"/>
      <c r="Z42" s="252"/>
      <c r="AA42" s="252"/>
      <c r="AB42" s="252"/>
      <c r="AC42" s="252"/>
      <c r="AD42" s="252"/>
    </row>
    <row r="43" spans="2:30" ht="13.5">
      <c r="B43" s="133"/>
      <c r="C43" s="133"/>
      <c r="D43" s="133"/>
      <c r="E43" s="133"/>
      <c r="F43" s="133"/>
      <c r="G43" s="133"/>
      <c r="H43" s="133"/>
      <c r="I43" s="133"/>
      <c r="J43" s="252"/>
      <c r="K43" s="252"/>
      <c r="L43" s="252"/>
      <c r="M43" s="252"/>
      <c r="N43" s="252"/>
      <c r="O43" s="252"/>
      <c r="P43" s="252"/>
      <c r="Q43" s="252"/>
      <c r="R43" s="252"/>
      <c r="S43" s="252"/>
      <c r="T43" s="252"/>
      <c r="U43" s="252"/>
      <c r="V43" s="252"/>
      <c r="W43" s="252"/>
      <c r="X43" s="252"/>
      <c r="Y43" s="252"/>
      <c r="Z43" s="252"/>
      <c r="AA43" s="252"/>
      <c r="AB43" s="252"/>
      <c r="AC43" s="252"/>
      <c r="AD43" s="252"/>
    </row>
    <row r="44" spans="2:30" ht="13.5">
      <c r="B44" s="253" t="s">
        <v>82</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row>
    <row r="45" spans="2:30" ht="13.5" customHeight="1">
      <c r="B45" s="245" t="s">
        <v>140</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row>
    <row r="46" spans="2:30" ht="13.5" customHeight="1">
      <c r="B46" s="245" t="s">
        <v>141</v>
      </c>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row>
    <row r="47" spans="2:30" ht="13.5" customHeight="1">
      <c r="B47" s="245" t="s">
        <v>142</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row>
    <row r="48" spans="2:30" ht="13.5" customHeight="1">
      <c r="B48" s="245" t="s">
        <v>143</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row>
    <row r="49" spans="2:30" ht="13.5" customHeight="1">
      <c r="B49" s="245" t="s">
        <v>144</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row>
    <row r="50" spans="2:30" ht="13.5" customHeight="1">
      <c r="B50" s="245" t="s">
        <v>145</v>
      </c>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row>
    <row r="51" spans="2:30" ht="13.5" customHeight="1">
      <c r="B51" s="245" t="s">
        <v>146</v>
      </c>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row>
    <row r="52" spans="2:30" ht="13.5" customHeight="1">
      <c r="B52" s="245" t="s">
        <v>147</v>
      </c>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row>
    <row r="53" spans="2:30" ht="13.5" customHeight="1">
      <c r="B53" s="245" t="s">
        <v>148</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row>
    <row r="54" spans="2:30" ht="13.5" customHeight="1">
      <c r="B54" s="245" t="s">
        <v>149</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row>
    <row r="55" spans="2:30" ht="13.5" customHeight="1">
      <c r="B55" s="245" t="s">
        <v>150</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row>
    <row r="56" spans="2:30" ht="13.5" customHeight="1">
      <c r="B56" s="245" t="s">
        <v>151</v>
      </c>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row>
    <row r="57" spans="2:30" ht="13.5" customHeight="1">
      <c r="B57" s="245" t="s">
        <v>152</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row>
    <row r="58" spans="2:30" ht="13.5" customHeight="1">
      <c r="B58" s="245" t="s">
        <v>153</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row>
    <row r="59" spans="2:30" ht="13.5" customHeight="1">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row>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sheetData>
  <sheetProtection/>
  <mergeCells count="144">
    <mergeCell ref="B51:AD51"/>
    <mergeCell ref="B52:AD52"/>
    <mergeCell ref="B53:AD53"/>
    <mergeCell ref="B56:AD56"/>
    <mergeCell ref="AA40:AD40"/>
    <mergeCell ref="T40:X40"/>
    <mergeCell ref="J42:AD43"/>
    <mergeCell ref="B42:I43"/>
    <mergeCell ref="B44:AD44"/>
    <mergeCell ref="B49:AD49"/>
    <mergeCell ref="B58:AD58"/>
    <mergeCell ref="B59:AD59"/>
    <mergeCell ref="B45:AD45"/>
    <mergeCell ref="B46:AD46"/>
    <mergeCell ref="B47:AD47"/>
    <mergeCell ref="B48:AD48"/>
    <mergeCell ref="B57:AD57"/>
    <mergeCell ref="B54:AD54"/>
    <mergeCell ref="B55:AD55"/>
    <mergeCell ref="B50:AD50"/>
    <mergeCell ref="J38:AD38"/>
    <mergeCell ref="D38:I38"/>
    <mergeCell ref="J39:P39"/>
    <mergeCell ref="J40:P40"/>
    <mergeCell ref="J41:P41"/>
    <mergeCell ref="Q40:S40"/>
    <mergeCell ref="Y40:Z40"/>
    <mergeCell ref="Q41:AD41"/>
    <mergeCell ref="D39:I41"/>
    <mergeCell ref="Q39:X39"/>
    <mergeCell ref="Y33:AA33"/>
    <mergeCell ref="AB33:AD33"/>
    <mergeCell ref="S35:U35"/>
    <mergeCell ref="D37:I37"/>
    <mergeCell ref="J37:AD37"/>
    <mergeCell ref="P31:U31"/>
    <mergeCell ref="V31:AA31"/>
    <mergeCell ref="M35:O35"/>
    <mergeCell ref="P35:R35"/>
    <mergeCell ref="M33:O33"/>
    <mergeCell ref="D36:I36"/>
    <mergeCell ref="J36:AD36"/>
    <mergeCell ref="P34:R34"/>
    <mergeCell ref="S34:U34"/>
    <mergeCell ref="V34:X34"/>
    <mergeCell ref="Y34:AA34"/>
    <mergeCell ref="D32:I35"/>
    <mergeCell ref="J35:L35"/>
    <mergeCell ref="J33:L33"/>
    <mergeCell ref="P33:R33"/>
    <mergeCell ref="J31:O31"/>
    <mergeCell ref="J23:L23"/>
    <mergeCell ref="D28:I28"/>
    <mergeCell ref="D29:I29"/>
    <mergeCell ref="D30:I31"/>
    <mergeCell ref="M23:P23"/>
    <mergeCell ref="J30:M30"/>
    <mergeCell ref="G24:I24"/>
    <mergeCell ref="U20:AD20"/>
    <mergeCell ref="U19:AD19"/>
    <mergeCell ref="Q18:AD18"/>
    <mergeCell ref="D26:I26"/>
    <mergeCell ref="D27:I27"/>
    <mergeCell ref="D25:I25"/>
    <mergeCell ref="S32:U32"/>
    <mergeCell ref="M24:P24"/>
    <mergeCell ref="J25:P25"/>
    <mergeCell ref="J26:P26"/>
    <mergeCell ref="J32:L32"/>
    <mergeCell ref="D23:F24"/>
    <mergeCell ref="J24:L24"/>
    <mergeCell ref="Q26:W26"/>
    <mergeCell ref="Q25:W25"/>
    <mergeCell ref="V30:Y30"/>
    <mergeCell ref="S33:U33"/>
    <mergeCell ref="J34:L34"/>
    <mergeCell ref="Q14:AD14"/>
    <mergeCell ref="Q21:W21"/>
    <mergeCell ref="D15:K17"/>
    <mergeCell ref="B19:E20"/>
    <mergeCell ref="F19:H19"/>
    <mergeCell ref="I19:P19"/>
    <mergeCell ref="I20:P20"/>
    <mergeCell ref="Q19:S20"/>
    <mergeCell ref="B12:C17"/>
    <mergeCell ref="B7:C11"/>
    <mergeCell ref="D12:H12"/>
    <mergeCell ref="D13:H13"/>
    <mergeCell ref="Q17:AD17"/>
    <mergeCell ref="I8:AD8"/>
    <mergeCell ref="D9:H10"/>
    <mergeCell ref="J9:AD9"/>
    <mergeCell ref="I10:AD10"/>
    <mergeCell ref="L16:P17"/>
    <mergeCell ref="Q23:S23"/>
    <mergeCell ref="F20:H20"/>
    <mergeCell ref="T23:W23"/>
    <mergeCell ref="G23:I23"/>
    <mergeCell ref="J21:P21"/>
    <mergeCell ref="Q15:AD15"/>
    <mergeCell ref="M22:P22"/>
    <mergeCell ref="D21:I22"/>
    <mergeCell ref="T22:W22"/>
    <mergeCell ref="B18:P18"/>
    <mergeCell ref="Q22:S22"/>
    <mergeCell ref="I7:AD7"/>
    <mergeCell ref="D8:H8"/>
    <mergeCell ref="D11:H11"/>
    <mergeCell ref="I11:P11"/>
    <mergeCell ref="V11:AD11"/>
    <mergeCell ref="Q11:U11"/>
    <mergeCell ref="I12:P12"/>
    <mergeCell ref="I13:P13"/>
    <mergeCell ref="D14:P14"/>
    <mergeCell ref="AB34:AD34"/>
    <mergeCell ref="AB35:AD35"/>
    <mergeCell ref="V32:X32"/>
    <mergeCell ref="A1:AD1"/>
    <mergeCell ref="A2:AD2"/>
    <mergeCell ref="S5:X5"/>
    <mergeCell ref="Y5:AD5"/>
    <mergeCell ref="J22:L22"/>
    <mergeCell ref="Q16:AD16"/>
    <mergeCell ref="D7:H7"/>
    <mergeCell ref="Q12:S13"/>
    <mergeCell ref="T13:AD13"/>
    <mergeCell ref="U12:AD12"/>
    <mergeCell ref="V33:X33"/>
    <mergeCell ref="N30:Q30"/>
    <mergeCell ref="R30:U30"/>
    <mergeCell ref="T24:W24"/>
    <mergeCell ref="J29:AD29"/>
    <mergeCell ref="J28:AD28"/>
    <mergeCell ref="J27:AD27"/>
    <mergeCell ref="Z30:AC30"/>
    <mergeCell ref="Q24:S24"/>
    <mergeCell ref="L15:P15"/>
    <mergeCell ref="Y32:AA32"/>
    <mergeCell ref="V35:X35"/>
    <mergeCell ref="M32:O32"/>
    <mergeCell ref="P32:R32"/>
    <mergeCell ref="Y35:AA35"/>
    <mergeCell ref="AB32:AD32"/>
    <mergeCell ref="M34:O34"/>
  </mergeCells>
  <printOptions horizontalCentered="1"/>
  <pageMargins left="0.7086614173228347" right="0.7086614173228347" top="0.7480314960629921" bottom="0.35433070866141736" header="0.31496062992125984" footer="0.31496062992125984"/>
  <pageSetup fitToWidth="0" fitToHeight="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W52"/>
  <sheetViews>
    <sheetView view="pageBreakPreview" zoomScale="115" zoomScaleSheetLayoutView="115" zoomScalePageLayoutView="0" workbookViewId="0" topLeftCell="A22">
      <selection activeCell="F36" sqref="F36:Q37"/>
    </sheetView>
  </sheetViews>
  <sheetFormatPr defaultColWidth="4.57421875" defaultRowHeight="15"/>
  <cols>
    <col min="1" max="17" width="5.00390625" style="2" customWidth="1"/>
    <col min="18" max="16384" width="4.57421875" style="2" customWidth="1"/>
  </cols>
  <sheetData>
    <row r="1" ht="13.5">
      <c r="A1" s="1" t="s">
        <v>3</v>
      </c>
    </row>
    <row r="3" spans="1:8" ht="14.25" customHeight="1" thickBot="1">
      <c r="A3" s="3"/>
      <c r="B3" s="4"/>
      <c r="C3" s="4"/>
      <c r="D3" s="4"/>
      <c r="E3" s="4"/>
      <c r="F3" s="4"/>
      <c r="G3" s="3"/>
      <c r="H3" s="4"/>
    </row>
    <row r="4" spans="1:17" ht="14.25" thickBot="1">
      <c r="A4" s="3"/>
      <c r="B4" s="4"/>
      <c r="C4" s="4"/>
      <c r="D4" s="4"/>
      <c r="E4" s="4"/>
      <c r="F4" s="4"/>
      <c r="G4" s="3"/>
      <c r="H4" s="4"/>
      <c r="K4" s="281" t="s">
        <v>0</v>
      </c>
      <c r="L4" s="282"/>
      <c r="M4" s="283"/>
      <c r="N4" s="283"/>
      <c r="O4" s="283"/>
      <c r="P4" s="283"/>
      <c r="Q4" s="284"/>
    </row>
    <row r="5" spans="2:8" ht="14.25" thickBot="1">
      <c r="B5" s="5"/>
      <c r="C5" s="6"/>
      <c r="D5" s="6"/>
      <c r="E5" s="6"/>
      <c r="F5" s="6"/>
      <c r="G5" s="6"/>
      <c r="H5" s="6"/>
    </row>
    <row r="6" spans="1:17" ht="13.5">
      <c r="A6" s="7"/>
      <c r="B6" s="285" t="s">
        <v>4</v>
      </c>
      <c r="C6" s="286"/>
      <c r="D6" s="287"/>
      <c r="E6" s="287"/>
      <c r="F6" s="287"/>
      <c r="G6" s="287"/>
      <c r="H6" s="287"/>
      <c r="I6" s="287"/>
      <c r="J6" s="287"/>
      <c r="K6" s="287"/>
      <c r="L6" s="287"/>
      <c r="M6" s="287"/>
      <c r="N6" s="287"/>
      <c r="O6" s="287"/>
      <c r="P6" s="287"/>
      <c r="Q6" s="288"/>
    </row>
    <row r="7" spans="1:17" ht="13.5">
      <c r="A7" s="8" t="s">
        <v>5</v>
      </c>
      <c r="B7" s="289" t="s">
        <v>6</v>
      </c>
      <c r="C7" s="280"/>
      <c r="D7" s="267"/>
      <c r="E7" s="268"/>
      <c r="F7" s="268"/>
      <c r="G7" s="268"/>
      <c r="H7" s="268"/>
      <c r="I7" s="268"/>
      <c r="J7" s="268"/>
      <c r="K7" s="268"/>
      <c r="L7" s="268"/>
      <c r="M7" s="268"/>
      <c r="N7" s="268"/>
      <c r="O7" s="268"/>
      <c r="P7" s="268"/>
      <c r="Q7" s="269"/>
    </row>
    <row r="8" spans="1:17" ht="13.5">
      <c r="A8" s="8" t="s">
        <v>7</v>
      </c>
      <c r="B8" s="290" t="s">
        <v>1</v>
      </c>
      <c r="C8" s="291"/>
      <c r="D8" s="307" t="s">
        <v>69</v>
      </c>
      <c r="E8" s="308"/>
      <c r="F8" s="308"/>
      <c r="G8" s="308"/>
      <c r="H8" s="299"/>
      <c r="I8" s="299"/>
      <c r="J8" s="299"/>
      <c r="K8" s="299"/>
      <c r="L8" s="299"/>
      <c r="M8" s="299"/>
      <c r="N8" s="299"/>
      <c r="O8" s="299"/>
      <c r="P8" s="299"/>
      <c r="Q8" s="300"/>
    </row>
    <row r="9" spans="1:17" ht="13.5">
      <c r="A9" s="8" t="s">
        <v>8</v>
      </c>
      <c r="B9" s="292"/>
      <c r="C9" s="293"/>
      <c r="D9" s="304"/>
      <c r="E9" s="305"/>
      <c r="F9" s="305"/>
      <c r="G9" s="305"/>
      <c r="H9" s="305"/>
      <c r="I9" s="305"/>
      <c r="J9" s="305"/>
      <c r="K9" s="305"/>
      <c r="L9" s="305"/>
      <c r="M9" s="305"/>
      <c r="N9" s="305"/>
      <c r="O9" s="305"/>
      <c r="P9" s="305"/>
      <c r="Q9" s="306"/>
    </row>
    <row r="10" spans="1:17" ht="12" customHeight="1">
      <c r="A10" s="9"/>
      <c r="B10" s="271"/>
      <c r="C10" s="294"/>
      <c r="D10" s="301"/>
      <c r="E10" s="302"/>
      <c r="F10" s="302"/>
      <c r="G10" s="302"/>
      <c r="H10" s="302"/>
      <c r="I10" s="302"/>
      <c r="J10" s="302"/>
      <c r="K10" s="302"/>
      <c r="L10" s="302"/>
      <c r="M10" s="302"/>
      <c r="N10" s="302"/>
      <c r="O10" s="302"/>
      <c r="P10" s="302"/>
      <c r="Q10" s="303"/>
    </row>
    <row r="11" spans="1:17" ht="13.5">
      <c r="A11" s="10"/>
      <c r="B11" s="289" t="s">
        <v>9</v>
      </c>
      <c r="C11" s="280"/>
      <c r="D11" s="280" t="s">
        <v>10</v>
      </c>
      <c r="E11" s="280"/>
      <c r="F11" s="295"/>
      <c r="G11" s="295"/>
      <c r="H11" s="295"/>
      <c r="I11" s="295"/>
      <c r="J11" s="296"/>
      <c r="K11" s="298" t="s">
        <v>11</v>
      </c>
      <c r="L11" s="298"/>
      <c r="M11" s="296"/>
      <c r="N11" s="296"/>
      <c r="O11" s="296"/>
      <c r="P11" s="296"/>
      <c r="Q11" s="297"/>
    </row>
    <row r="12" spans="1:17" ht="13.5">
      <c r="A12" s="276" t="s">
        <v>12</v>
      </c>
      <c r="B12" s="280" t="s">
        <v>4</v>
      </c>
      <c r="C12" s="280"/>
      <c r="D12" s="295"/>
      <c r="E12" s="295"/>
      <c r="F12" s="295"/>
      <c r="G12" s="295"/>
      <c r="H12" s="309" t="s">
        <v>13</v>
      </c>
      <c r="I12" s="291"/>
      <c r="J12" s="311" t="s">
        <v>70</v>
      </c>
      <c r="K12" s="312"/>
      <c r="L12" s="312"/>
      <c r="M12" s="312"/>
      <c r="N12" s="312"/>
      <c r="O12" s="312"/>
      <c r="P12" s="312"/>
      <c r="Q12" s="313"/>
    </row>
    <row r="13" spans="1:17" ht="16.5" customHeight="1">
      <c r="A13" s="277"/>
      <c r="B13" s="309" t="s">
        <v>15</v>
      </c>
      <c r="C13" s="291"/>
      <c r="D13" s="314"/>
      <c r="E13" s="315"/>
      <c r="F13" s="315"/>
      <c r="G13" s="316"/>
      <c r="H13" s="310"/>
      <c r="I13" s="293"/>
      <c r="J13" s="258"/>
      <c r="K13" s="259"/>
      <c r="L13" s="259"/>
      <c r="M13" s="259"/>
      <c r="N13" s="259"/>
      <c r="O13" s="259"/>
      <c r="P13" s="259"/>
      <c r="Q13" s="260"/>
    </row>
    <row r="14" spans="1:17" ht="13.5" customHeight="1">
      <c r="A14" s="277"/>
      <c r="B14" s="270"/>
      <c r="C14" s="294"/>
      <c r="D14" s="317"/>
      <c r="E14" s="318"/>
      <c r="F14" s="318"/>
      <c r="G14" s="319"/>
      <c r="H14" s="270"/>
      <c r="I14" s="294"/>
      <c r="J14" s="261"/>
      <c r="K14" s="262"/>
      <c r="L14" s="262"/>
      <c r="M14" s="262"/>
      <c r="N14" s="262"/>
      <c r="O14" s="262"/>
      <c r="P14" s="262"/>
      <c r="Q14" s="263"/>
    </row>
    <row r="15" spans="1:17" ht="13.5" customHeight="1">
      <c r="A15" s="277"/>
      <c r="B15" s="320" t="s">
        <v>16</v>
      </c>
      <c r="C15" s="321"/>
      <c r="D15" s="321"/>
      <c r="E15" s="321"/>
      <c r="F15" s="321"/>
      <c r="G15" s="321"/>
      <c r="H15" s="321"/>
      <c r="I15" s="322"/>
      <c r="J15" s="11"/>
      <c r="K15" s="12" t="s">
        <v>17</v>
      </c>
      <c r="L15" s="12" t="s">
        <v>18</v>
      </c>
      <c r="M15" s="12" t="s">
        <v>19</v>
      </c>
      <c r="N15" s="13"/>
      <c r="O15" s="273"/>
      <c r="P15" s="274"/>
      <c r="Q15" s="275"/>
    </row>
    <row r="16" spans="1:17" ht="13.5" customHeight="1">
      <c r="A16" s="278"/>
      <c r="B16" s="323" t="s">
        <v>20</v>
      </c>
      <c r="C16" s="324"/>
      <c r="D16" s="324"/>
      <c r="E16" s="325"/>
      <c r="F16" s="339" t="s">
        <v>21</v>
      </c>
      <c r="G16" s="340"/>
      <c r="H16" s="341"/>
      <c r="I16" s="342"/>
      <c r="J16" s="321"/>
      <c r="K16" s="321"/>
      <c r="L16" s="321"/>
      <c r="M16" s="321"/>
      <c r="N16" s="321"/>
      <c r="O16" s="321"/>
      <c r="P16" s="321"/>
      <c r="Q16" s="343"/>
    </row>
    <row r="17" spans="1:17" ht="13.5" customHeight="1">
      <c r="A17" s="278"/>
      <c r="B17" s="326"/>
      <c r="C17" s="327"/>
      <c r="D17" s="327"/>
      <c r="E17" s="328"/>
      <c r="F17" s="344" t="s">
        <v>22</v>
      </c>
      <c r="G17" s="345"/>
      <c r="H17" s="325"/>
      <c r="I17" s="264"/>
      <c r="J17" s="265"/>
      <c r="K17" s="265"/>
      <c r="L17" s="265"/>
      <c r="M17" s="265"/>
      <c r="N17" s="265"/>
      <c r="O17" s="265"/>
      <c r="P17" s="265"/>
      <c r="Q17" s="266"/>
    </row>
    <row r="18" spans="1:17" ht="13.5">
      <c r="A18" s="279"/>
      <c r="B18" s="329"/>
      <c r="C18" s="330"/>
      <c r="D18" s="330"/>
      <c r="E18" s="331"/>
      <c r="F18" s="346"/>
      <c r="G18" s="347"/>
      <c r="H18" s="331"/>
      <c r="I18" s="267"/>
      <c r="J18" s="268"/>
      <c r="K18" s="268"/>
      <c r="L18" s="268"/>
      <c r="M18" s="268"/>
      <c r="N18" s="268"/>
      <c r="O18" s="268"/>
      <c r="P18" s="268"/>
      <c r="Q18" s="269"/>
    </row>
    <row r="19" spans="1:17" ht="13.5">
      <c r="A19" s="348" t="s">
        <v>71</v>
      </c>
      <c r="B19" s="349"/>
      <c r="C19" s="349"/>
      <c r="D19" s="349"/>
      <c r="E19" s="350"/>
      <c r="F19" s="350"/>
      <c r="G19" s="350"/>
      <c r="H19" s="350"/>
      <c r="I19" s="350"/>
      <c r="J19" s="321"/>
      <c r="K19" s="321"/>
      <c r="L19" s="322"/>
      <c r="M19" s="320" t="s">
        <v>23</v>
      </c>
      <c r="N19" s="321"/>
      <c r="O19" s="321"/>
      <c r="P19" s="321"/>
      <c r="Q19" s="343"/>
    </row>
    <row r="20" spans="1:17" ht="13.5">
      <c r="A20" s="332" t="s">
        <v>24</v>
      </c>
      <c r="B20" s="333"/>
      <c r="C20" s="280" t="s">
        <v>4</v>
      </c>
      <c r="D20" s="320"/>
      <c r="E20" s="255"/>
      <c r="F20" s="256"/>
      <c r="G20" s="256"/>
      <c r="H20" s="256"/>
      <c r="I20" s="257"/>
      <c r="J20" s="309" t="s">
        <v>25</v>
      </c>
      <c r="K20" s="291"/>
      <c r="L20" s="334" t="s">
        <v>14</v>
      </c>
      <c r="M20" s="335"/>
      <c r="N20" s="335"/>
      <c r="O20" s="335"/>
      <c r="P20" s="335"/>
      <c r="Q20" s="336"/>
    </row>
    <row r="21" spans="1:23" ht="20.25" customHeight="1">
      <c r="A21" s="337" t="s">
        <v>26</v>
      </c>
      <c r="B21" s="338"/>
      <c r="C21" s="280" t="s">
        <v>15</v>
      </c>
      <c r="D21" s="320"/>
      <c r="E21" s="270"/>
      <c r="F21" s="354"/>
      <c r="G21" s="354"/>
      <c r="H21" s="354"/>
      <c r="I21" s="355"/>
      <c r="J21" s="270"/>
      <c r="K21" s="271"/>
      <c r="L21" s="270"/>
      <c r="M21" s="271"/>
      <c r="N21" s="271"/>
      <c r="O21" s="271"/>
      <c r="P21" s="271"/>
      <c r="Q21" s="272"/>
      <c r="W21" s="14"/>
    </row>
    <row r="22" spans="1:17" ht="18" customHeight="1">
      <c r="A22" s="356" t="s">
        <v>27</v>
      </c>
      <c r="B22" s="290"/>
      <c r="C22" s="290"/>
      <c r="D22" s="290"/>
      <c r="E22" s="291"/>
      <c r="F22" s="358" t="s">
        <v>28</v>
      </c>
      <c r="G22" s="358"/>
      <c r="H22" s="358"/>
      <c r="I22" s="280" t="s">
        <v>29</v>
      </c>
      <c r="J22" s="280"/>
      <c r="K22" s="280"/>
      <c r="L22" s="309"/>
      <c r="M22" s="290"/>
      <c r="N22" s="290"/>
      <c r="O22" s="315"/>
      <c r="P22" s="315"/>
      <c r="Q22" s="366"/>
    </row>
    <row r="23" spans="1:17" ht="13.5">
      <c r="A23" s="357"/>
      <c r="B23" s="271"/>
      <c r="C23" s="271"/>
      <c r="D23" s="271"/>
      <c r="E23" s="294"/>
      <c r="F23" s="15" t="s">
        <v>30</v>
      </c>
      <c r="G23" s="320" t="s">
        <v>31</v>
      </c>
      <c r="H23" s="289"/>
      <c r="I23" s="16" t="s">
        <v>30</v>
      </c>
      <c r="J23" s="320" t="s">
        <v>31</v>
      </c>
      <c r="K23" s="289"/>
      <c r="L23" s="367"/>
      <c r="M23" s="368"/>
      <c r="N23" s="368"/>
      <c r="O23" s="368"/>
      <c r="P23" s="368"/>
      <c r="Q23" s="369"/>
    </row>
    <row r="24" spans="1:17" ht="13.5">
      <c r="A24" s="17"/>
      <c r="B24" s="309" t="s">
        <v>32</v>
      </c>
      <c r="C24" s="291"/>
      <c r="D24" s="351" t="s">
        <v>33</v>
      </c>
      <c r="E24" s="352"/>
      <c r="F24" s="16"/>
      <c r="G24" s="320"/>
      <c r="H24" s="289"/>
      <c r="I24" s="16"/>
      <c r="J24" s="320"/>
      <c r="K24" s="289"/>
      <c r="L24" s="367"/>
      <c r="M24" s="368"/>
      <c r="N24" s="368"/>
      <c r="O24" s="368"/>
      <c r="P24" s="368"/>
      <c r="Q24" s="369"/>
    </row>
    <row r="25" spans="1:17" ht="13.5">
      <c r="A25" s="17"/>
      <c r="B25" s="270"/>
      <c r="C25" s="294"/>
      <c r="D25" s="351" t="s">
        <v>34</v>
      </c>
      <c r="E25" s="352"/>
      <c r="F25" s="16"/>
      <c r="G25" s="320"/>
      <c r="H25" s="289"/>
      <c r="I25" s="16"/>
      <c r="J25" s="320"/>
      <c r="K25" s="289"/>
      <c r="L25" s="367"/>
      <c r="M25" s="368"/>
      <c r="N25" s="368"/>
      <c r="O25" s="368"/>
      <c r="P25" s="368"/>
      <c r="Q25" s="369"/>
    </row>
    <row r="26" spans="1:17" ht="13.5">
      <c r="A26" s="17"/>
      <c r="B26" s="351" t="s">
        <v>35</v>
      </c>
      <c r="C26" s="349"/>
      <c r="D26" s="349"/>
      <c r="E26" s="352"/>
      <c r="F26" s="320"/>
      <c r="G26" s="353"/>
      <c r="H26" s="289"/>
      <c r="I26" s="320"/>
      <c r="J26" s="353"/>
      <c r="K26" s="289"/>
      <c r="L26" s="367"/>
      <c r="M26" s="368"/>
      <c r="N26" s="368"/>
      <c r="O26" s="368"/>
      <c r="P26" s="368"/>
      <c r="Q26" s="369"/>
    </row>
    <row r="27" spans="1:17" ht="13.5">
      <c r="A27" s="17"/>
      <c r="B27" s="351" t="s">
        <v>36</v>
      </c>
      <c r="C27" s="349"/>
      <c r="D27" s="349"/>
      <c r="E27" s="352"/>
      <c r="F27" s="362"/>
      <c r="G27" s="363"/>
      <c r="H27" s="364"/>
      <c r="I27" s="362"/>
      <c r="J27" s="363"/>
      <c r="K27" s="364"/>
      <c r="L27" s="317"/>
      <c r="M27" s="318"/>
      <c r="N27" s="318"/>
      <c r="O27" s="318"/>
      <c r="P27" s="318"/>
      <c r="Q27" s="370"/>
    </row>
    <row r="28" spans="1:17" ht="13.5">
      <c r="A28" s="356" t="s">
        <v>37</v>
      </c>
      <c r="B28" s="353"/>
      <c r="C28" s="353"/>
      <c r="D28" s="353"/>
      <c r="E28" s="289"/>
      <c r="F28" s="309"/>
      <c r="G28" s="290"/>
      <c r="H28" s="290"/>
      <c r="I28" s="290"/>
      <c r="J28" s="290"/>
      <c r="K28" s="290"/>
      <c r="L28" s="290"/>
      <c r="M28" s="290"/>
      <c r="N28" s="290"/>
      <c r="O28" s="290"/>
      <c r="P28" s="290"/>
      <c r="Q28" s="365"/>
    </row>
    <row r="29" spans="1:17" ht="13.5">
      <c r="A29" s="357"/>
      <c r="B29" s="360" t="s">
        <v>38</v>
      </c>
      <c r="C29" s="360"/>
      <c r="D29" s="360"/>
      <c r="E29" s="360"/>
      <c r="F29" s="280"/>
      <c r="G29" s="280"/>
      <c r="H29" s="280"/>
      <c r="I29" s="280"/>
      <c r="J29" s="280"/>
      <c r="K29" s="280"/>
      <c r="L29" s="280"/>
      <c r="M29" s="280"/>
      <c r="N29" s="280"/>
      <c r="O29" s="280"/>
      <c r="P29" s="280"/>
      <c r="Q29" s="361"/>
    </row>
    <row r="30" spans="1:17" ht="13.5">
      <c r="A30" s="357"/>
      <c r="B30" s="360" t="s">
        <v>39</v>
      </c>
      <c r="C30" s="360"/>
      <c r="D30" s="360"/>
      <c r="E30" s="360"/>
      <c r="F30" s="280"/>
      <c r="G30" s="280"/>
      <c r="H30" s="280"/>
      <c r="I30" s="280"/>
      <c r="J30" s="280"/>
      <c r="K30" s="280"/>
      <c r="L30" s="280"/>
      <c r="M30" s="280"/>
      <c r="N30" s="280"/>
      <c r="O30" s="280"/>
      <c r="P30" s="280"/>
      <c r="Q30" s="361"/>
    </row>
    <row r="31" spans="1:17" ht="30.75" customHeight="1">
      <c r="A31" s="357"/>
      <c r="B31" s="360" t="s">
        <v>40</v>
      </c>
      <c r="C31" s="360"/>
      <c r="D31" s="360"/>
      <c r="E31" s="360"/>
      <c r="F31" s="371" t="s">
        <v>41</v>
      </c>
      <c r="G31" s="280"/>
      <c r="H31" s="280"/>
      <c r="I31" s="280"/>
      <c r="J31" s="280"/>
      <c r="K31" s="280"/>
      <c r="L31" s="280"/>
      <c r="M31" s="280"/>
      <c r="N31" s="280"/>
      <c r="O31" s="280"/>
      <c r="P31" s="280"/>
      <c r="Q31" s="361"/>
    </row>
    <row r="32" spans="1:17" ht="13.5">
      <c r="A32" s="357"/>
      <c r="B32" s="311" t="s">
        <v>42</v>
      </c>
      <c r="C32" s="312"/>
      <c r="D32" s="312"/>
      <c r="E32" s="372"/>
      <c r="F32" s="280" t="s">
        <v>2</v>
      </c>
      <c r="G32" s="280"/>
      <c r="H32" s="351" t="s">
        <v>43</v>
      </c>
      <c r="I32" s="349"/>
      <c r="J32" s="349"/>
      <c r="K32" s="349"/>
      <c r="L32" s="349"/>
      <c r="M32" s="349"/>
      <c r="N32" s="349"/>
      <c r="O32" s="349"/>
      <c r="P32" s="349"/>
      <c r="Q32" s="379"/>
    </row>
    <row r="33" spans="1:17" ht="13.5">
      <c r="A33" s="357"/>
      <c r="B33" s="373"/>
      <c r="C33" s="374"/>
      <c r="D33" s="374"/>
      <c r="E33" s="375"/>
      <c r="F33" s="280" t="s">
        <v>44</v>
      </c>
      <c r="G33" s="280"/>
      <c r="H33" s="351" t="s">
        <v>45</v>
      </c>
      <c r="I33" s="349"/>
      <c r="J33" s="349"/>
      <c r="K33" s="349"/>
      <c r="L33" s="349"/>
      <c r="M33" s="349"/>
      <c r="N33" s="349"/>
      <c r="O33" s="349"/>
      <c r="P33" s="349"/>
      <c r="Q33" s="379"/>
    </row>
    <row r="34" spans="1:17" ht="13.5">
      <c r="A34" s="357"/>
      <c r="B34" s="373"/>
      <c r="C34" s="374"/>
      <c r="D34" s="374"/>
      <c r="E34" s="375"/>
      <c r="F34" s="280" t="s">
        <v>46</v>
      </c>
      <c r="G34" s="280"/>
      <c r="H34" s="353" t="s">
        <v>47</v>
      </c>
      <c r="I34" s="353"/>
      <c r="J34" s="353"/>
      <c r="K34" s="353"/>
      <c r="L34" s="353"/>
      <c r="M34" s="353"/>
      <c r="N34" s="353"/>
      <c r="O34" s="353"/>
      <c r="P34" s="353"/>
      <c r="Q34" s="380"/>
    </row>
    <row r="35" spans="1:17" ht="13.5">
      <c r="A35" s="357"/>
      <c r="B35" s="376"/>
      <c r="C35" s="377"/>
      <c r="D35" s="377"/>
      <c r="E35" s="378"/>
      <c r="F35" s="280" t="s">
        <v>48</v>
      </c>
      <c r="G35" s="280"/>
      <c r="H35" s="353" t="s">
        <v>49</v>
      </c>
      <c r="I35" s="353"/>
      <c r="J35" s="353"/>
      <c r="K35" s="353"/>
      <c r="L35" s="353"/>
      <c r="M35" s="353"/>
      <c r="N35" s="353"/>
      <c r="O35" s="353"/>
      <c r="P35" s="353"/>
      <c r="Q35" s="380"/>
    </row>
    <row r="36" spans="1:17" ht="13.5">
      <c r="A36" s="357"/>
      <c r="B36" s="360" t="s">
        <v>50</v>
      </c>
      <c r="C36" s="360"/>
      <c r="D36" s="360"/>
      <c r="E36" s="360"/>
      <c r="F36" s="280"/>
      <c r="G36" s="280"/>
      <c r="H36" s="280"/>
      <c r="I36" s="280"/>
      <c r="J36" s="280"/>
      <c r="K36" s="280"/>
      <c r="L36" s="280"/>
      <c r="M36" s="280"/>
      <c r="N36" s="280"/>
      <c r="O36" s="280"/>
      <c r="P36" s="280"/>
      <c r="Q36" s="361"/>
    </row>
    <row r="37" spans="1:17" ht="13.5">
      <c r="A37" s="357"/>
      <c r="B37" s="360"/>
      <c r="C37" s="360"/>
      <c r="D37" s="360"/>
      <c r="E37" s="360"/>
      <c r="F37" s="280"/>
      <c r="G37" s="280"/>
      <c r="H37" s="280"/>
      <c r="I37" s="280"/>
      <c r="J37" s="280"/>
      <c r="K37" s="280"/>
      <c r="L37" s="280"/>
      <c r="M37" s="280"/>
      <c r="N37" s="280"/>
      <c r="O37" s="280"/>
      <c r="P37" s="280"/>
      <c r="Q37" s="361"/>
    </row>
    <row r="38" spans="1:17" ht="13.5">
      <c r="A38" s="357"/>
      <c r="B38" s="360" t="s">
        <v>51</v>
      </c>
      <c r="C38" s="360"/>
      <c r="D38" s="360"/>
      <c r="E38" s="360"/>
      <c r="F38" s="280"/>
      <c r="G38" s="280"/>
      <c r="H38" s="280"/>
      <c r="I38" s="280"/>
      <c r="J38" s="280"/>
      <c r="K38" s="280"/>
      <c r="L38" s="280"/>
      <c r="M38" s="280"/>
      <c r="N38" s="280"/>
      <c r="O38" s="280"/>
      <c r="P38" s="280"/>
      <c r="Q38" s="361"/>
    </row>
    <row r="39" spans="1:17" ht="13.5">
      <c r="A39" s="357"/>
      <c r="B39" s="339" t="s">
        <v>52</v>
      </c>
      <c r="C39" s="340"/>
      <c r="D39" s="340"/>
      <c r="E39" s="341"/>
      <c r="F39" s="320"/>
      <c r="G39" s="321"/>
      <c r="H39" s="321"/>
      <c r="I39" s="321"/>
      <c r="J39" s="321"/>
      <c r="K39" s="321"/>
      <c r="L39" s="321"/>
      <c r="M39" s="321"/>
      <c r="N39" s="321"/>
      <c r="O39" s="321"/>
      <c r="P39" s="321"/>
      <c r="Q39" s="343"/>
    </row>
    <row r="40" spans="1:17" ht="13.5">
      <c r="A40" s="357"/>
      <c r="B40" s="311" t="s">
        <v>53</v>
      </c>
      <c r="C40" s="312"/>
      <c r="D40" s="312"/>
      <c r="E40" s="372"/>
      <c r="F40" s="320" t="s">
        <v>54</v>
      </c>
      <c r="G40" s="353"/>
      <c r="H40" s="353"/>
      <c r="I40" s="289"/>
      <c r="J40" s="320" t="s">
        <v>55</v>
      </c>
      <c r="K40" s="353"/>
      <c r="L40" s="353"/>
      <c r="M40" s="289"/>
      <c r="N40" s="320"/>
      <c r="O40" s="321"/>
      <c r="P40" s="321"/>
      <c r="Q40" s="343"/>
    </row>
    <row r="41" spans="1:17" ht="13.5">
      <c r="A41" s="357"/>
      <c r="B41" s="382"/>
      <c r="C41" s="383"/>
      <c r="D41" s="383"/>
      <c r="E41" s="384"/>
      <c r="F41" s="320" t="s">
        <v>56</v>
      </c>
      <c r="G41" s="353"/>
      <c r="H41" s="353"/>
      <c r="I41" s="289"/>
      <c r="J41" s="351" t="s">
        <v>57</v>
      </c>
      <c r="K41" s="388"/>
      <c r="L41" s="320"/>
      <c r="M41" s="322"/>
      <c r="N41" s="18" t="s">
        <v>58</v>
      </c>
      <c r="O41" s="320"/>
      <c r="P41" s="321"/>
      <c r="Q41" s="343"/>
    </row>
    <row r="42" spans="1:17" ht="13.5">
      <c r="A42" s="359"/>
      <c r="B42" s="385"/>
      <c r="C42" s="386"/>
      <c r="D42" s="386"/>
      <c r="E42" s="387"/>
      <c r="F42" s="320" t="s">
        <v>59</v>
      </c>
      <c r="G42" s="353"/>
      <c r="H42" s="353"/>
      <c r="I42" s="289"/>
      <c r="J42" s="320"/>
      <c r="K42" s="321"/>
      <c r="L42" s="321"/>
      <c r="M42" s="321"/>
      <c r="N42" s="321"/>
      <c r="O42" s="321"/>
      <c r="P42" s="321"/>
      <c r="Q42" s="343"/>
    </row>
    <row r="43" spans="1:17" ht="36.75" customHeight="1" thickBot="1">
      <c r="A43" s="391" t="s">
        <v>60</v>
      </c>
      <c r="B43" s="392"/>
      <c r="C43" s="392"/>
      <c r="D43" s="392"/>
      <c r="E43" s="392"/>
      <c r="F43" s="393" t="s">
        <v>72</v>
      </c>
      <c r="G43" s="394"/>
      <c r="H43" s="394"/>
      <c r="I43" s="394"/>
      <c r="J43" s="394"/>
      <c r="K43" s="394"/>
      <c r="L43" s="394"/>
      <c r="M43" s="394"/>
      <c r="N43" s="394"/>
      <c r="O43" s="394"/>
      <c r="P43" s="394"/>
      <c r="Q43" s="395"/>
    </row>
    <row r="44" spans="1:17" ht="15.75" customHeight="1">
      <c r="A44" s="19" t="s">
        <v>61</v>
      </c>
      <c r="B44" s="14"/>
      <c r="C44" s="14"/>
      <c r="D44" s="14"/>
      <c r="E44" s="14"/>
      <c r="F44" s="14"/>
      <c r="G44" s="14"/>
      <c r="H44" s="14"/>
      <c r="I44" s="14"/>
      <c r="J44" s="14"/>
      <c r="K44" s="14"/>
      <c r="L44" s="14"/>
      <c r="M44" s="14"/>
      <c r="N44" s="14"/>
      <c r="O44" s="14"/>
      <c r="P44" s="14"/>
      <c r="Q44" s="14"/>
    </row>
    <row r="45" spans="1:17" ht="39.75" customHeight="1">
      <c r="A45" s="396" t="s">
        <v>62</v>
      </c>
      <c r="B45" s="396"/>
      <c r="C45" s="396"/>
      <c r="D45" s="396"/>
      <c r="E45" s="396"/>
      <c r="F45" s="396"/>
      <c r="G45" s="396"/>
      <c r="H45" s="396"/>
      <c r="I45" s="396"/>
      <c r="J45" s="396"/>
      <c r="K45" s="396"/>
      <c r="L45" s="396"/>
      <c r="M45" s="396"/>
      <c r="N45" s="396"/>
      <c r="O45" s="396"/>
      <c r="P45" s="396"/>
      <c r="Q45" s="396"/>
    </row>
    <row r="46" spans="1:17" ht="13.5">
      <c r="A46" s="374" t="s">
        <v>63</v>
      </c>
      <c r="B46" s="389"/>
      <c r="C46" s="389"/>
      <c r="D46" s="389"/>
      <c r="E46" s="389"/>
      <c r="F46" s="389"/>
      <c r="G46" s="389"/>
      <c r="H46" s="389"/>
      <c r="I46" s="389"/>
      <c r="J46" s="389"/>
      <c r="K46" s="389"/>
      <c r="L46" s="389"/>
      <c r="M46" s="389"/>
      <c r="N46" s="389"/>
      <c r="O46" s="389"/>
      <c r="P46" s="389"/>
      <c r="Q46" s="389"/>
    </row>
    <row r="47" spans="1:17" ht="13.5" customHeight="1">
      <c r="A47" s="254" t="s">
        <v>64</v>
      </c>
      <c r="B47" s="381"/>
      <c r="C47" s="381"/>
      <c r="D47" s="381"/>
      <c r="E47" s="381"/>
      <c r="F47" s="381"/>
      <c r="G47" s="381"/>
      <c r="H47" s="381"/>
      <c r="I47" s="381"/>
      <c r="J47" s="381"/>
      <c r="K47" s="381"/>
      <c r="L47" s="381"/>
      <c r="M47" s="381"/>
      <c r="N47" s="381"/>
      <c r="O47" s="381"/>
      <c r="P47" s="381"/>
      <c r="Q47" s="381"/>
    </row>
    <row r="48" spans="1:17" ht="13.5">
      <c r="A48" s="374" t="s">
        <v>65</v>
      </c>
      <c r="B48" s="389"/>
      <c r="C48" s="389"/>
      <c r="D48" s="389"/>
      <c r="E48" s="389"/>
      <c r="F48" s="389"/>
      <c r="G48" s="389"/>
      <c r="H48" s="389"/>
      <c r="I48" s="389"/>
      <c r="J48" s="389"/>
      <c r="K48" s="389"/>
      <c r="L48" s="389"/>
      <c r="M48" s="389"/>
      <c r="N48" s="389"/>
      <c r="O48" s="389"/>
      <c r="P48" s="389"/>
      <c r="Q48" s="389"/>
    </row>
    <row r="49" spans="1:17" ht="25.5" customHeight="1">
      <c r="A49" s="254" t="s">
        <v>66</v>
      </c>
      <c r="B49" s="390"/>
      <c r="C49" s="390"/>
      <c r="D49" s="390"/>
      <c r="E49" s="390"/>
      <c r="F49" s="390"/>
      <c r="G49" s="390"/>
      <c r="H49" s="390"/>
      <c r="I49" s="390"/>
      <c r="J49" s="390"/>
      <c r="K49" s="390"/>
      <c r="L49" s="390"/>
      <c r="M49" s="390"/>
      <c r="N49" s="390"/>
      <c r="O49" s="390"/>
      <c r="P49" s="390"/>
      <c r="Q49" s="390"/>
    </row>
    <row r="50" spans="1:17" ht="12.75" customHeight="1">
      <c r="A50" s="374" t="s">
        <v>67</v>
      </c>
      <c r="B50" s="389"/>
      <c r="C50" s="389"/>
      <c r="D50" s="389"/>
      <c r="E50" s="389"/>
      <c r="F50" s="389"/>
      <c r="G50" s="389"/>
      <c r="H50" s="389"/>
      <c r="I50" s="389"/>
      <c r="J50" s="389"/>
      <c r="K50" s="389"/>
      <c r="L50" s="389"/>
      <c r="M50" s="389"/>
      <c r="N50" s="389"/>
      <c r="O50" s="389"/>
      <c r="P50" s="389"/>
      <c r="Q50" s="389"/>
    </row>
    <row r="51" spans="1:17" ht="26.25" customHeight="1">
      <c r="A51" s="254" t="s">
        <v>68</v>
      </c>
      <c r="B51" s="390"/>
      <c r="C51" s="390"/>
      <c r="D51" s="390"/>
      <c r="E51" s="390"/>
      <c r="F51" s="390"/>
      <c r="G51" s="390"/>
      <c r="H51" s="390"/>
      <c r="I51" s="390"/>
      <c r="J51" s="390"/>
      <c r="K51" s="390"/>
      <c r="L51" s="390"/>
      <c r="M51" s="390"/>
      <c r="N51" s="390"/>
      <c r="O51" s="390"/>
      <c r="P51" s="390"/>
      <c r="Q51" s="390"/>
    </row>
    <row r="52" spans="1:17" ht="71.25" customHeight="1">
      <c r="A52" s="254" t="s">
        <v>73</v>
      </c>
      <c r="B52" s="254"/>
      <c r="C52" s="254"/>
      <c r="D52" s="254"/>
      <c r="E52" s="254"/>
      <c r="F52" s="254"/>
      <c r="G52" s="254"/>
      <c r="H52" s="254"/>
      <c r="I52" s="254"/>
      <c r="J52" s="254"/>
      <c r="K52" s="254"/>
      <c r="L52" s="254"/>
      <c r="M52" s="254"/>
      <c r="N52" s="254"/>
      <c r="O52" s="254"/>
      <c r="P52" s="254"/>
      <c r="Q52" s="254"/>
    </row>
  </sheetData>
  <sheetProtection/>
  <mergeCells count="107">
    <mergeCell ref="A48:Q48"/>
    <mergeCell ref="F42:I42"/>
    <mergeCell ref="J42:Q42"/>
    <mergeCell ref="A49:Q49"/>
    <mergeCell ref="A50:Q50"/>
    <mergeCell ref="A51:Q51"/>
    <mergeCell ref="A43:E43"/>
    <mergeCell ref="F43:Q43"/>
    <mergeCell ref="A45:Q45"/>
    <mergeCell ref="A46:Q46"/>
    <mergeCell ref="A47:Q47"/>
    <mergeCell ref="B38:E38"/>
    <mergeCell ref="F38:Q38"/>
    <mergeCell ref="B40:E42"/>
    <mergeCell ref="F40:I40"/>
    <mergeCell ref="J40:M40"/>
    <mergeCell ref="N40:Q40"/>
    <mergeCell ref="F41:I41"/>
    <mergeCell ref="J41:K41"/>
    <mergeCell ref="L41:M41"/>
    <mergeCell ref="O41:Q41"/>
    <mergeCell ref="F34:G34"/>
    <mergeCell ref="H34:Q34"/>
    <mergeCell ref="F35:G35"/>
    <mergeCell ref="H35:Q35"/>
    <mergeCell ref="B36:E37"/>
    <mergeCell ref="F36:Q37"/>
    <mergeCell ref="L22:Q27"/>
    <mergeCell ref="B39:E39"/>
    <mergeCell ref="F39:Q39"/>
    <mergeCell ref="B31:E31"/>
    <mergeCell ref="F31:Q31"/>
    <mergeCell ref="B32:E35"/>
    <mergeCell ref="F32:G32"/>
    <mergeCell ref="H32:Q32"/>
    <mergeCell ref="F33:G33"/>
    <mergeCell ref="H33:Q33"/>
    <mergeCell ref="A29:A42"/>
    <mergeCell ref="B29:E29"/>
    <mergeCell ref="F29:Q29"/>
    <mergeCell ref="B30:E30"/>
    <mergeCell ref="F30:Q30"/>
    <mergeCell ref="B27:E27"/>
    <mergeCell ref="F27:H27"/>
    <mergeCell ref="I27:K27"/>
    <mergeCell ref="A28:E28"/>
    <mergeCell ref="F28:Q28"/>
    <mergeCell ref="J23:K23"/>
    <mergeCell ref="B24:C25"/>
    <mergeCell ref="D24:E24"/>
    <mergeCell ref="G24:H24"/>
    <mergeCell ref="J24:K24"/>
    <mergeCell ref="D25:E25"/>
    <mergeCell ref="G25:H25"/>
    <mergeCell ref="J25:K25"/>
    <mergeCell ref="M19:Q19"/>
    <mergeCell ref="B26:E26"/>
    <mergeCell ref="F26:H26"/>
    <mergeCell ref="I26:K26"/>
    <mergeCell ref="C21:D21"/>
    <mergeCell ref="E21:I21"/>
    <mergeCell ref="A22:E23"/>
    <mergeCell ref="F22:H22"/>
    <mergeCell ref="I22:K22"/>
    <mergeCell ref="G23:H23"/>
    <mergeCell ref="B16:E18"/>
    <mergeCell ref="A20:B20"/>
    <mergeCell ref="C20:D20"/>
    <mergeCell ref="J20:K21"/>
    <mergeCell ref="L20:Q20"/>
    <mergeCell ref="A21:B21"/>
    <mergeCell ref="F16:H16"/>
    <mergeCell ref="I16:Q16"/>
    <mergeCell ref="F17:H18"/>
    <mergeCell ref="A19:L19"/>
    <mergeCell ref="D12:G12"/>
    <mergeCell ref="H12:I14"/>
    <mergeCell ref="J12:Q12"/>
    <mergeCell ref="B13:C14"/>
    <mergeCell ref="D13:G14"/>
    <mergeCell ref="B15:I15"/>
    <mergeCell ref="B8:C10"/>
    <mergeCell ref="B11:C11"/>
    <mergeCell ref="D11:E11"/>
    <mergeCell ref="F11:J11"/>
    <mergeCell ref="M11:Q11"/>
    <mergeCell ref="K11:L11"/>
    <mergeCell ref="H8:Q8"/>
    <mergeCell ref="D10:Q10"/>
    <mergeCell ref="D9:Q9"/>
    <mergeCell ref="D8:G8"/>
    <mergeCell ref="K4:L4"/>
    <mergeCell ref="M4:Q4"/>
    <mergeCell ref="B6:C6"/>
    <mergeCell ref="D6:Q6"/>
    <mergeCell ref="B7:C7"/>
    <mergeCell ref="D7:Q7"/>
    <mergeCell ref="A52:Q52"/>
    <mergeCell ref="E20:I20"/>
    <mergeCell ref="J13:Q13"/>
    <mergeCell ref="J14:Q14"/>
    <mergeCell ref="I17:Q17"/>
    <mergeCell ref="I18:Q18"/>
    <mergeCell ref="L21:Q21"/>
    <mergeCell ref="O15:Q15"/>
    <mergeCell ref="A12:A18"/>
    <mergeCell ref="B12:C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2021-03-10T09:45:01Z</dcterms:modified>
  <cp:category/>
  <cp:version/>
  <cp:contentType/>
  <cp:contentStatus/>
</cp:coreProperties>
</file>